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16298ED1-9674-49C8-A4B7-815284D320D8}" xr6:coauthVersionLast="47" xr6:coauthVersionMax="47" xr10:uidLastSave="{00000000-0000-0000-0000-000000000000}"/>
  <bookViews>
    <workbookView xWindow="3320" yWindow="100" windowWidth="26360" windowHeight="20400" tabRatio="772" activeTab="2" xr2:uid="{00000000-000D-0000-FFFF-FFFF00000000}"/>
  </bookViews>
  <sheets>
    <sheet name="input data" sheetId="5" r:id="rId1"/>
    <sheet name="pivot table" sheetId="4" r:id="rId2"/>
    <sheet name="6.1 score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2" i="5" l="1"/>
  <c r="B453" i="5"/>
  <c r="B454" i="5"/>
  <c r="B455" i="5"/>
  <c r="B456" i="5"/>
  <c r="B457" i="5"/>
  <c r="B458" i="5"/>
  <c r="B459" i="5"/>
  <c r="B460" i="5"/>
  <c r="I23" i="4"/>
  <c r="C16" i="1"/>
  <c r="B478" i="5" l="1"/>
  <c r="B479" i="5"/>
  <c r="B480" i="5"/>
  <c r="B481" i="5"/>
  <c r="B482" i="5"/>
  <c r="B483" i="5"/>
  <c r="B484" i="5"/>
  <c r="B485" i="5"/>
  <c r="B486" i="5"/>
  <c r="B487" i="5"/>
  <c r="I19" i="4"/>
  <c r="C18" i="1"/>
  <c r="B2055" i="5" l="1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2" i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20" i="4"/>
  <c r="I21" i="4"/>
  <c r="I22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2" i="4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" i="5"/>
  <c r="B2054" i="5"/>
  <c r="E1892" i="5" l="1"/>
  <c r="T347" i="1" l="1"/>
  <c r="U347" i="1"/>
  <c r="V347" i="1"/>
  <c r="W347" i="1"/>
  <c r="T218" i="1"/>
  <c r="U218" i="1"/>
  <c r="V218" i="1"/>
  <c r="W218" i="1"/>
  <c r="T219" i="1"/>
  <c r="U219" i="1"/>
  <c r="V219" i="1"/>
  <c r="W219" i="1"/>
  <c r="T220" i="1"/>
  <c r="U220" i="1"/>
  <c r="V220" i="1"/>
  <c r="W220" i="1"/>
  <c r="T221" i="1"/>
  <c r="U221" i="1"/>
  <c r="V221" i="1"/>
  <c r="W221" i="1"/>
  <c r="T222" i="1"/>
  <c r="U222" i="1"/>
  <c r="V222" i="1"/>
  <c r="W222" i="1"/>
  <c r="T223" i="1"/>
  <c r="U223" i="1"/>
  <c r="V223" i="1"/>
  <c r="W223" i="1"/>
  <c r="T224" i="1"/>
  <c r="U224" i="1"/>
  <c r="V224" i="1"/>
  <c r="W224" i="1"/>
  <c r="T225" i="1"/>
  <c r="U225" i="1"/>
  <c r="V225" i="1"/>
  <c r="W225" i="1"/>
  <c r="T226" i="1"/>
  <c r="U226" i="1"/>
  <c r="V226" i="1"/>
  <c r="W226" i="1"/>
  <c r="T227" i="1"/>
  <c r="U227" i="1"/>
  <c r="V227" i="1"/>
  <c r="W227" i="1"/>
  <c r="T228" i="1"/>
  <c r="U228" i="1"/>
  <c r="V228" i="1"/>
  <c r="W228" i="1"/>
  <c r="T229" i="1"/>
  <c r="U229" i="1"/>
  <c r="V229" i="1"/>
  <c r="W229" i="1"/>
  <c r="T230" i="1"/>
  <c r="U230" i="1"/>
  <c r="V230" i="1"/>
  <c r="W230" i="1"/>
  <c r="T231" i="1"/>
  <c r="U231" i="1"/>
  <c r="V231" i="1"/>
  <c r="W231" i="1"/>
  <c r="T232" i="1"/>
  <c r="U232" i="1"/>
  <c r="V232" i="1"/>
  <c r="W232" i="1"/>
  <c r="T233" i="1"/>
  <c r="U233" i="1"/>
  <c r="V233" i="1"/>
  <c r="W233" i="1"/>
  <c r="T234" i="1"/>
  <c r="U234" i="1"/>
  <c r="V234" i="1"/>
  <c r="W234" i="1"/>
  <c r="T235" i="1"/>
  <c r="U235" i="1"/>
  <c r="V235" i="1"/>
  <c r="W235" i="1"/>
  <c r="T236" i="1"/>
  <c r="U236" i="1"/>
  <c r="V236" i="1"/>
  <c r="W236" i="1"/>
  <c r="T237" i="1"/>
  <c r="U237" i="1"/>
  <c r="V237" i="1"/>
  <c r="W237" i="1"/>
  <c r="T238" i="1"/>
  <c r="U238" i="1"/>
  <c r="V238" i="1"/>
  <c r="W238" i="1"/>
  <c r="T239" i="1"/>
  <c r="U239" i="1"/>
  <c r="V239" i="1"/>
  <c r="W239" i="1"/>
  <c r="T240" i="1"/>
  <c r="U240" i="1"/>
  <c r="V240" i="1"/>
  <c r="W240" i="1"/>
  <c r="T241" i="1"/>
  <c r="U241" i="1"/>
  <c r="V241" i="1"/>
  <c r="W241" i="1"/>
  <c r="T242" i="1"/>
  <c r="U242" i="1"/>
  <c r="V242" i="1"/>
  <c r="W242" i="1"/>
  <c r="T243" i="1"/>
  <c r="U243" i="1"/>
  <c r="V243" i="1"/>
  <c r="W243" i="1"/>
  <c r="T244" i="1"/>
  <c r="U244" i="1"/>
  <c r="V244" i="1"/>
  <c r="W244" i="1"/>
  <c r="T245" i="1"/>
  <c r="U245" i="1"/>
  <c r="V245" i="1"/>
  <c r="W245" i="1"/>
  <c r="T246" i="1"/>
  <c r="U246" i="1"/>
  <c r="V246" i="1"/>
  <c r="W246" i="1"/>
  <c r="T247" i="1"/>
  <c r="U247" i="1"/>
  <c r="V247" i="1"/>
  <c r="W247" i="1"/>
  <c r="T248" i="1"/>
  <c r="U248" i="1"/>
  <c r="V248" i="1"/>
  <c r="W248" i="1"/>
  <c r="T249" i="1"/>
  <c r="U249" i="1"/>
  <c r="V249" i="1"/>
  <c r="W249" i="1"/>
  <c r="T250" i="1"/>
  <c r="U250" i="1"/>
  <c r="V250" i="1"/>
  <c r="W250" i="1"/>
  <c r="T251" i="1"/>
  <c r="U251" i="1"/>
  <c r="V251" i="1"/>
  <c r="W251" i="1"/>
  <c r="T252" i="1"/>
  <c r="U252" i="1"/>
  <c r="V252" i="1"/>
  <c r="W252" i="1"/>
  <c r="T253" i="1"/>
  <c r="U253" i="1"/>
  <c r="V253" i="1"/>
  <c r="W253" i="1"/>
  <c r="T254" i="1"/>
  <c r="U254" i="1"/>
  <c r="V254" i="1"/>
  <c r="W254" i="1"/>
  <c r="T255" i="1"/>
  <c r="U255" i="1"/>
  <c r="V255" i="1"/>
  <c r="W255" i="1"/>
  <c r="T256" i="1"/>
  <c r="U256" i="1"/>
  <c r="V256" i="1"/>
  <c r="W256" i="1"/>
  <c r="T257" i="1"/>
  <c r="U257" i="1"/>
  <c r="V257" i="1"/>
  <c r="W257" i="1"/>
  <c r="T258" i="1"/>
  <c r="U258" i="1"/>
  <c r="V258" i="1"/>
  <c r="W258" i="1"/>
  <c r="T259" i="1"/>
  <c r="U259" i="1"/>
  <c r="V259" i="1"/>
  <c r="W259" i="1"/>
  <c r="T260" i="1"/>
  <c r="U260" i="1"/>
  <c r="V260" i="1"/>
  <c r="W260" i="1"/>
  <c r="T261" i="1"/>
  <c r="U261" i="1"/>
  <c r="V261" i="1"/>
  <c r="W261" i="1"/>
  <c r="T262" i="1"/>
  <c r="U262" i="1"/>
  <c r="V262" i="1"/>
  <c r="W262" i="1"/>
  <c r="T263" i="1"/>
  <c r="U263" i="1"/>
  <c r="V263" i="1"/>
  <c r="W263" i="1"/>
  <c r="T264" i="1"/>
  <c r="U264" i="1"/>
  <c r="V264" i="1"/>
  <c r="W264" i="1"/>
  <c r="T265" i="1"/>
  <c r="U265" i="1"/>
  <c r="V265" i="1"/>
  <c r="W265" i="1"/>
  <c r="T266" i="1"/>
  <c r="U266" i="1"/>
  <c r="V266" i="1"/>
  <c r="W266" i="1"/>
  <c r="T267" i="1"/>
  <c r="U267" i="1"/>
  <c r="V267" i="1"/>
  <c r="W267" i="1"/>
  <c r="T268" i="1"/>
  <c r="U268" i="1"/>
  <c r="V268" i="1"/>
  <c r="W268" i="1"/>
  <c r="T269" i="1"/>
  <c r="U269" i="1"/>
  <c r="V269" i="1"/>
  <c r="W269" i="1"/>
  <c r="T270" i="1"/>
  <c r="U270" i="1"/>
  <c r="V270" i="1"/>
  <c r="W270" i="1"/>
  <c r="T271" i="1"/>
  <c r="U271" i="1"/>
  <c r="V271" i="1"/>
  <c r="W271" i="1"/>
  <c r="T272" i="1"/>
  <c r="U272" i="1"/>
  <c r="V272" i="1"/>
  <c r="W272" i="1"/>
  <c r="T273" i="1"/>
  <c r="U273" i="1"/>
  <c r="V273" i="1"/>
  <c r="W273" i="1"/>
  <c r="T274" i="1"/>
  <c r="U274" i="1"/>
  <c r="V274" i="1"/>
  <c r="W274" i="1"/>
  <c r="T275" i="1"/>
  <c r="U275" i="1"/>
  <c r="V275" i="1"/>
  <c r="W275" i="1"/>
  <c r="T276" i="1"/>
  <c r="U276" i="1"/>
  <c r="V276" i="1"/>
  <c r="W276" i="1"/>
  <c r="T277" i="1"/>
  <c r="U277" i="1"/>
  <c r="V277" i="1"/>
  <c r="W277" i="1"/>
  <c r="T278" i="1"/>
  <c r="U278" i="1"/>
  <c r="V278" i="1"/>
  <c r="W278" i="1"/>
  <c r="T279" i="1"/>
  <c r="U279" i="1"/>
  <c r="V279" i="1"/>
  <c r="W279" i="1"/>
  <c r="T280" i="1"/>
  <c r="U280" i="1"/>
  <c r="V280" i="1"/>
  <c r="W280" i="1"/>
  <c r="T281" i="1"/>
  <c r="U281" i="1"/>
  <c r="V281" i="1"/>
  <c r="W281" i="1"/>
  <c r="T282" i="1"/>
  <c r="U282" i="1"/>
  <c r="V282" i="1"/>
  <c r="W282" i="1"/>
  <c r="T283" i="1"/>
  <c r="U283" i="1"/>
  <c r="V283" i="1"/>
  <c r="W283" i="1"/>
  <c r="T284" i="1"/>
  <c r="U284" i="1"/>
  <c r="V284" i="1"/>
  <c r="W284" i="1"/>
  <c r="T285" i="1"/>
  <c r="U285" i="1"/>
  <c r="V285" i="1"/>
  <c r="W285" i="1"/>
  <c r="T286" i="1"/>
  <c r="U286" i="1"/>
  <c r="V286" i="1"/>
  <c r="W286" i="1"/>
  <c r="T287" i="1"/>
  <c r="U287" i="1"/>
  <c r="V287" i="1"/>
  <c r="W287" i="1"/>
  <c r="T288" i="1"/>
  <c r="U288" i="1"/>
  <c r="V288" i="1"/>
  <c r="W288" i="1"/>
  <c r="T289" i="1"/>
  <c r="U289" i="1"/>
  <c r="V289" i="1"/>
  <c r="W289" i="1"/>
  <c r="T290" i="1"/>
  <c r="U290" i="1"/>
  <c r="V290" i="1"/>
  <c r="W290" i="1"/>
  <c r="T291" i="1"/>
  <c r="U291" i="1"/>
  <c r="V291" i="1"/>
  <c r="W291" i="1"/>
  <c r="T292" i="1"/>
  <c r="U292" i="1"/>
  <c r="V292" i="1"/>
  <c r="W292" i="1"/>
  <c r="T293" i="1"/>
  <c r="U293" i="1"/>
  <c r="V293" i="1"/>
  <c r="W293" i="1"/>
  <c r="T294" i="1"/>
  <c r="U294" i="1"/>
  <c r="V294" i="1"/>
  <c r="W294" i="1"/>
  <c r="T295" i="1"/>
  <c r="U295" i="1"/>
  <c r="V295" i="1"/>
  <c r="W295" i="1"/>
  <c r="T296" i="1"/>
  <c r="U296" i="1"/>
  <c r="V296" i="1"/>
  <c r="W296" i="1"/>
  <c r="T297" i="1"/>
  <c r="U297" i="1"/>
  <c r="V297" i="1"/>
  <c r="W297" i="1"/>
  <c r="T298" i="1"/>
  <c r="U298" i="1"/>
  <c r="V298" i="1"/>
  <c r="W298" i="1"/>
  <c r="T299" i="1"/>
  <c r="U299" i="1"/>
  <c r="V299" i="1"/>
  <c r="W299" i="1"/>
  <c r="T300" i="1"/>
  <c r="U300" i="1"/>
  <c r="V300" i="1"/>
  <c r="W300" i="1"/>
  <c r="T301" i="1"/>
  <c r="U301" i="1"/>
  <c r="V301" i="1"/>
  <c r="W301" i="1"/>
  <c r="T302" i="1"/>
  <c r="U302" i="1"/>
  <c r="V302" i="1"/>
  <c r="W302" i="1"/>
  <c r="T303" i="1"/>
  <c r="U303" i="1"/>
  <c r="V303" i="1"/>
  <c r="W303" i="1"/>
  <c r="T304" i="1"/>
  <c r="U304" i="1"/>
  <c r="V304" i="1"/>
  <c r="W304" i="1"/>
  <c r="T305" i="1"/>
  <c r="U305" i="1"/>
  <c r="V305" i="1"/>
  <c r="W305" i="1"/>
  <c r="T306" i="1"/>
  <c r="U306" i="1"/>
  <c r="V306" i="1"/>
  <c r="W306" i="1"/>
  <c r="T307" i="1"/>
  <c r="U307" i="1"/>
  <c r="V307" i="1"/>
  <c r="W307" i="1"/>
  <c r="T308" i="1"/>
  <c r="U308" i="1"/>
  <c r="V308" i="1"/>
  <c r="W308" i="1"/>
  <c r="T309" i="1"/>
  <c r="U309" i="1"/>
  <c r="V309" i="1"/>
  <c r="W309" i="1"/>
  <c r="T310" i="1"/>
  <c r="U310" i="1"/>
  <c r="V310" i="1"/>
  <c r="W310" i="1"/>
  <c r="T311" i="1"/>
  <c r="U311" i="1"/>
  <c r="V311" i="1"/>
  <c r="W311" i="1"/>
  <c r="T312" i="1"/>
  <c r="U312" i="1"/>
  <c r="V312" i="1"/>
  <c r="W312" i="1"/>
  <c r="T313" i="1"/>
  <c r="U313" i="1"/>
  <c r="V313" i="1"/>
  <c r="W313" i="1"/>
  <c r="T314" i="1"/>
  <c r="U314" i="1"/>
  <c r="V314" i="1"/>
  <c r="W314" i="1"/>
  <c r="T315" i="1"/>
  <c r="U315" i="1"/>
  <c r="V315" i="1"/>
  <c r="W315" i="1"/>
  <c r="T316" i="1"/>
  <c r="U316" i="1"/>
  <c r="V316" i="1"/>
  <c r="W316" i="1"/>
  <c r="T317" i="1"/>
  <c r="U317" i="1"/>
  <c r="V317" i="1"/>
  <c r="W317" i="1"/>
  <c r="T318" i="1"/>
  <c r="U318" i="1"/>
  <c r="V318" i="1"/>
  <c r="W318" i="1"/>
  <c r="T319" i="1"/>
  <c r="U319" i="1"/>
  <c r="V319" i="1"/>
  <c r="W319" i="1"/>
  <c r="T320" i="1"/>
  <c r="U320" i="1"/>
  <c r="V320" i="1"/>
  <c r="W320" i="1"/>
  <c r="T321" i="1"/>
  <c r="U321" i="1"/>
  <c r="V321" i="1"/>
  <c r="W321" i="1"/>
  <c r="T322" i="1"/>
  <c r="U322" i="1"/>
  <c r="V322" i="1"/>
  <c r="W322" i="1"/>
  <c r="T323" i="1"/>
  <c r="U323" i="1"/>
  <c r="V323" i="1"/>
  <c r="W323" i="1"/>
  <c r="T324" i="1"/>
  <c r="U324" i="1"/>
  <c r="V324" i="1"/>
  <c r="W324" i="1"/>
  <c r="T325" i="1"/>
  <c r="U325" i="1"/>
  <c r="V325" i="1"/>
  <c r="W325" i="1"/>
  <c r="T326" i="1"/>
  <c r="U326" i="1"/>
  <c r="V326" i="1"/>
  <c r="W326" i="1"/>
  <c r="T327" i="1"/>
  <c r="U327" i="1"/>
  <c r="V327" i="1"/>
  <c r="W327" i="1"/>
  <c r="T328" i="1"/>
  <c r="U328" i="1"/>
  <c r="V328" i="1"/>
  <c r="W328" i="1"/>
  <c r="T329" i="1"/>
  <c r="U329" i="1"/>
  <c r="V329" i="1"/>
  <c r="W329" i="1"/>
  <c r="T330" i="1"/>
  <c r="U330" i="1"/>
  <c r="V330" i="1"/>
  <c r="W330" i="1"/>
  <c r="T331" i="1"/>
  <c r="U331" i="1"/>
  <c r="V331" i="1"/>
  <c r="W331" i="1"/>
  <c r="T332" i="1"/>
  <c r="U332" i="1"/>
  <c r="V332" i="1"/>
  <c r="W332" i="1"/>
  <c r="T333" i="1"/>
  <c r="U333" i="1"/>
  <c r="V333" i="1"/>
  <c r="W333" i="1"/>
  <c r="T334" i="1"/>
  <c r="U334" i="1"/>
  <c r="V334" i="1"/>
  <c r="W334" i="1"/>
  <c r="T335" i="1"/>
  <c r="U335" i="1"/>
  <c r="V335" i="1"/>
  <c r="W335" i="1"/>
  <c r="T336" i="1"/>
  <c r="U336" i="1"/>
  <c r="V336" i="1"/>
  <c r="W336" i="1"/>
  <c r="T337" i="1"/>
  <c r="U337" i="1"/>
  <c r="V337" i="1"/>
  <c r="W337" i="1"/>
  <c r="T338" i="1"/>
  <c r="U338" i="1"/>
  <c r="V338" i="1"/>
  <c r="W338" i="1"/>
  <c r="T339" i="1"/>
  <c r="U339" i="1"/>
  <c r="V339" i="1"/>
  <c r="W339" i="1"/>
  <c r="T340" i="1"/>
  <c r="U340" i="1"/>
  <c r="V340" i="1"/>
  <c r="W340" i="1"/>
  <c r="T341" i="1"/>
  <c r="U341" i="1"/>
  <c r="V341" i="1"/>
  <c r="W341" i="1"/>
  <c r="T342" i="1"/>
  <c r="U342" i="1"/>
  <c r="V342" i="1"/>
  <c r="W342" i="1"/>
  <c r="T343" i="1"/>
  <c r="U343" i="1"/>
  <c r="V343" i="1"/>
  <c r="W343" i="1"/>
  <c r="T344" i="1"/>
  <c r="U344" i="1"/>
  <c r="V344" i="1"/>
  <c r="W344" i="1"/>
  <c r="T345" i="1"/>
  <c r="U345" i="1"/>
  <c r="V345" i="1"/>
  <c r="W345" i="1"/>
  <c r="T346" i="1"/>
  <c r="U346" i="1"/>
  <c r="V346" i="1"/>
  <c r="W346" i="1"/>
  <c r="L218" i="1"/>
  <c r="M218" i="1"/>
  <c r="N218" i="1"/>
  <c r="O218" i="1"/>
  <c r="L219" i="1"/>
  <c r="M219" i="1"/>
  <c r="N219" i="1"/>
  <c r="O219" i="1"/>
  <c r="L220" i="1"/>
  <c r="M220" i="1"/>
  <c r="N220" i="1"/>
  <c r="O220" i="1"/>
  <c r="L221" i="1"/>
  <c r="M221" i="1"/>
  <c r="N221" i="1"/>
  <c r="O221" i="1"/>
  <c r="L222" i="1"/>
  <c r="M222" i="1"/>
  <c r="N222" i="1"/>
  <c r="O222" i="1"/>
  <c r="L223" i="1"/>
  <c r="M223" i="1"/>
  <c r="N223" i="1"/>
  <c r="O223" i="1"/>
  <c r="L224" i="1"/>
  <c r="M224" i="1"/>
  <c r="N224" i="1"/>
  <c r="O224" i="1"/>
  <c r="L225" i="1"/>
  <c r="M225" i="1"/>
  <c r="N225" i="1"/>
  <c r="O225" i="1"/>
  <c r="L226" i="1"/>
  <c r="M226" i="1"/>
  <c r="N226" i="1"/>
  <c r="O226" i="1"/>
  <c r="L227" i="1"/>
  <c r="M227" i="1"/>
  <c r="N227" i="1"/>
  <c r="O227" i="1"/>
  <c r="L228" i="1"/>
  <c r="M228" i="1"/>
  <c r="N228" i="1"/>
  <c r="O228" i="1"/>
  <c r="L229" i="1"/>
  <c r="M229" i="1"/>
  <c r="N229" i="1"/>
  <c r="O229" i="1"/>
  <c r="L230" i="1"/>
  <c r="M230" i="1"/>
  <c r="N230" i="1"/>
  <c r="O230" i="1"/>
  <c r="L231" i="1"/>
  <c r="M231" i="1"/>
  <c r="N231" i="1"/>
  <c r="O231" i="1"/>
  <c r="L232" i="1"/>
  <c r="M232" i="1"/>
  <c r="N232" i="1"/>
  <c r="O232" i="1"/>
  <c r="L233" i="1"/>
  <c r="M233" i="1"/>
  <c r="N233" i="1"/>
  <c r="O233" i="1"/>
  <c r="L234" i="1"/>
  <c r="M234" i="1"/>
  <c r="N234" i="1"/>
  <c r="O234" i="1"/>
  <c r="L235" i="1"/>
  <c r="M235" i="1"/>
  <c r="N235" i="1"/>
  <c r="O235" i="1"/>
  <c r="L236" i="1"/>
  <c r="M236" i="1"/>
  <c r="N236" i="1"/>
  <c r="O236" i="1"/>
  <c r="L237" i="1"/>
  <c r="M237" i="1"/>
  <c r="N237" i="1"/>
  <c r="O237" i="1"/>
  <c r="L238" i="1"/>
  <c r="M238" i="1"/>
  <c r="N238" i="1"/>
  <c r="O238" i="1"/>
  <c r="L239" i="1"/>
  <c r="M239" i="1"/>
  <c r="N239" i="1"/>
  <c r="O239" i="1"/>
  <c r="L240" i="1"/>
  <c r="M240" i="1"/>
  <c r="N240" i="1"/>
  <c r="O240" i="1"/>
  <c r="L241" i="1"/>
  <c r="M241" i="1"/>
  <c r="N241" i="1"/>
  <c r="O241" i="1"/>
  <c r="L242" i="1"/>
  <c r="M242" i="1"/>
  <c r="N242" i="1"/>
  <c r="O242" i="1"/>
  <c r="L243" i="1"/>
  <c r="M243" i="1"/>
  <c r="N243" i="1"/>
  <c r="O243" i="1"/>
  <c r="L244" i="1"/>
  <c r="M244" i="1"/>
  <c r="N244" i="1"/>
  <c r="O244" i="1"/>
  <c r="L245" i="1"/>
  <c r="M245" i="1"/>
  <c r="N245" i="1"/>
  <c r="O245" i="1"/>
  <c r="L246" i="1"/>
  <c r="M246" i="1"/>
  <c r="N246" i="1"/>
  <c r="O246" i="1"/>
  <c r="L247" i="1"/>
  <c r="M247" i="1"/>
  <c r="N247" i="1"/>
  <c r="O247" i="1"/>
  <c r="L248" i="1"/>
  <c r="M248" i="1"/>
  <c r="N248" i="1"/>
  <c r="O248" i="1"/>
  <c r="L249" i="1"/>
  <c r="M249" i="1"/>
  <c r="N249" i="1"/>
  <c r="O249" i="1"/>
  <c r="L250" i="1"/>
  <c r="M250" i="1"/>
  <c r="N250" i="1"/>
  <c r="O250" i="1"/>
  <c r="L251" i="1"/>
  <c r="M251" i="1"/>
  <c r="N251" i="1"/>
  <c r="O251" i="1"/>
  <c r="L252" i="1"/>
  <c r="M252" i="1"/>
  <c r="N252" i="1"/>
  <c r="O252" i="1"/>
  <c r="L253" i="1"/>
  <c r="M253" i="1"/>
  <c r="N253" i="1"/>
  <c r="O253" i="1"/>
  <c r="L254" i="1"/>
  <c r="M254" i="1"/>
  <c r="N254" i="1"/>
  <c r="O254" i="1"/>
  <c r="L255" i="1"/>
  <c r="M255" i="1"/>
  <c r="N255" i="1"/>
  <c r="O255" i="1"/>
  <c r="L256" i="1"/>
  <c r="M256" i="1"/>
  <c r="N256" i="1"/>
  <c r="O256" i="1"/>
  <c r="L257" i="1"/>
  <c r="M257" i="1"/>
  <c r="N257" i="1"/>
  <c r="O257" i="1"/>
  <c r="L258" i="1"/>
  <c r="M258" i="1"/>
  <c r="N258" i="1"/>
  <c r="O258" i="1"/>
  <c r="L259" i="1"/>
  <c r="M259" i="1"/>
  <c r="N259" i="1"/>
  <c r="O259" i="1"/>
  <c r="L260" i="1"/>
  <c r="M260" i="1"/>
  <c r="N260" i="1"/>
  <c r="O260" i="1"/>
  <c r="L261" i="1"/>
  <c r="M261" i="1"/>
  <c r="N261" i="1"/>
  <c r="O261" i="1"/>
  <c r="L262" i="1"/>
  <c r="M262" i="1"/>
  <c r="N262" i="1"/>
  <c r="O262" i="1"/>
  <c r="L263" i="1"/>
  <c r="M263" i="1"/>
  <c r="N263" i="1"/>
  <c r="O263" i="1"/>
  <c r="L264" i="1"/>
  <c r="M264" i="1"/>
  <c r="N264" i="1"/>
  <c r="O264" i="1"/>
  <c r="L265" i="1"/>
  <c r="M265" i="1"/>
  <c r="N265" i="1"/>
  <c r="O265" i="1"/>
  <c r="L266" i="1"/>
  <c r="M266" i="1"/>
  <c r="N266" i="1"/>
  <c r="O266" i="1"/>
  <c r="L267" i="1"/>
  <c r="M267" i="1"/>
  <c r="N267" i="1"/>
  <c r="O267" i="1"/>
  <c r="L268" i="1"/>
  <c r="M268" i="1"/>
  <c r="N268" i="1"/>
  <c r="O268" i="1"/>
  <c r="L269" i="1"/>
  <c r="M269" i="1"/>
  <c r="N269" i="1"/>
  <c r="O269" i="1"/>
  <c r="L270" i="1"/>
  <c r="M270" i="1"/>
  <c r="N270" i="1"/>
  <c r="O270" i="1"/>
  <c r="L271" i="1"/>
  <c r="M271" i="1"/>
  <c r="N271" i="1"/>
  <c r="O271" i="1"/>
  <c r="L272" i="1"/>
  <c r="M272" i="1"/>
  <c r="N272" i="1"/>
  <c r="O272" i="1"/>
  <c r="L273" i="1"/>
  <c r="M273" i="1"/>
  <c r="N273" i="1"/>
  <c r="O273" i="1"/>
  <c r="L274" i="1"/>
  <c r="M274" i="1"/>
  <c r="N274" i="1"/>
  <c r="O274" i="1"/>
  <c r="L275" i="1"/>
  <c r="M275" i="1"/>
  <c r="N275" i="1"/>
  <c r="O275" i="1"/>
  <c r="L276" i="1"/>
  <c r="M276" i="1"/>
  <c r="N276" i="1"/>
  <c r="O276" i="1"/>
  <c r="L277" i="1"/>
  <c r="M277" i="1"/>
  <c r="N277" i="1"/>
  <c r="O277" i="1"/>
  <c r="L278" i="1"/>
  <c r="M278" i="1"/>
  <c r="N278" i="1"/>
  <c r="O278" i="1"/>
  <c r="L279" i="1"/>
  <c r="M279" i="1"/>
  <c r="N279" i="1"/>
  <c r="O279" i="1"/>
  <c r="L280" i="1"/>
  <c r="M280" i="1"/>
  <c r="N280" i="1"/>
  <c r="O280" i="1"/>
  <c r="L281" i="1"/>
  <c r="M281" i="1"/>
  <c r="N281" i="1"/>
  <c r="O281" i="1"/>
  <c r="L282" i="1"/>
  <c r="M282" i="1"/>
  <c r="N282" i="1"/>
  <c r="O282" i="1"/>
  <c r="L283" i="1"/>
  <c r="M283" i="1"/>
  <c r="N283" i="1"/>
  <c r="O283" i="1"/>
  <c r="L284" i="1"/>
  <c r="M284" i="1"/>
  <c r="N284" i="1"/>
  <c r="O284" i="1"/>
  <c r="L285" i="1"/>
  <c r="M285" i="1"/>
  <c r="N285" i="1"/>
  <c r="O285" i="1"/>
  <c r="L286" i="1"/>
  <c r="M286" i="1"/>
  <c r="N286" i="1"/>
  <c r="O286" i="1"/>
  <c r="L287" i="1"/>
  <c r="M287" i="1"/>
  <c r="N287" i="1"/>
  <c r="O287" i="1"/>
  <c r="L288" i="1"/>
  <c r="M288" i="1"/>
  <c r="N288" i="1"/>
  <c r="O288" i="1"/>
  <c r="L289" i="1"/>
  <c r="M289" i="1"/>
  <c r="N289" i="1"/>
  <c r="O289" i="1"/>
  <c r="L290" i="1"/>
  <c r="M290" i="1"/>
  <c r="N290" i="1"/>
  <c r="O290" i="1"/>
  <c r="L291" i="1"/>
  <c r="M291" i="1"/>
  <c r="N291" i="1"/>
  <c r="O291" i="1"/>
  <c r="L292" i="1"/>
  <c r="M292" i="1"/>
  <c r="N292" i="1"/>
  <c r="O292" i="1"/>
  <c r="L293" i="1"/>
  <c r="M293" i="1"/>
  <c r="N293" i="1"/>
  <c r="O293" i="1"/>
  <c r="L294" i="1"/>
  <c r="M294" i="1"/>
  <c r="N294" i="1"/>
  <c r="O294" i="1"/>
  <c r="L295" i="1"/>
  <c r="M295" i="1"/>
  <c r="N295" i="1"/>
  <c r="O295" i="1"/>
  <c r="L296" i="1"/>
  <c r="M296" i="1"/>
  <c r="N296" i="1"/>
  <c r="O296" i="1"/>
  <c r="L297" i="1"/>
  <c r="M297" i="1"/>
  <c r="N297" i="1"/>
  <c r="O297" i="1"/>
  <c r="L298" i="1"/>
  <c r="M298" i="1"/>
  <c r="N298" i="1"/>
  <c r="O298" i="1"/>
  <c r="L299" i="1"/>
  <c r="M299" i="1"/>
  <c r="N299" i="1"/>
  <c r="O299" i="1"/>
  <c r="L300" i="1"/>
  <c r="M300" i="1"/>
  <c r="N300" i="1"/>
  <c r="O300" i="1"/>
  <c r="L301" i="1"/>
  <c r="M301" i="1"/>
  <c r="N301" i="1"/>
  <c r="O301" i="1"/>
  <c r="L302" i="1"/>
  <c r="M302" i="1"/>
  <c r="N302" i="1"/>
  <c r="O302" i="1"/>
  <c r="L303" i="1"/>
  <c r="M303" i="1"/>
  <c r="N303" i="1"/>
  <c r="O303" i="1"/>
  <c r="L304" i="1"/>
  <c r="M304" i="1"/>
  <c r="N304" i="1"/>
  <c r="O304" i="1"/>
  <c r="L305" i="1"/>
  <c r="M305" i="1"/>
  <c r="N305" i="1"/>
  <c r="O305" i="1"/>
  <c r="L306" i="1"/>
  <c r="M306" i="1"/>
  <c r="N306" i="1"/>
  <c r="O306" i="1"/>
  <c r="L307" i="1"/>
  <c r="M307" i="1"/>
  <c r="N307" i="1"/>
  <c r="O307" i="1"/>
  <c r="L308" i="1"/>
  <c r="M308" i="1"/>
  <c r="N308" i="1"/>
  <c r="O308" i="1"/>
  <c r="L309" i="1"/>
  <c r="M309" i="1"/>
  <c r="N309" i="1"/>
  <c r="O309" i="1"/>
  <c r="L310" i="1"/>
  <c r="M310" i="1"/>
  <c r="N310" i="1"/>
  <c r="O310" i="1"/>
  <c r="L311" i="1"/>
  <c r="M311" i="1"/>
  <c r="N311" i="1"/>
  <c r="O311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315" i="1"/>
  <c r="M315" i="1"/>
  <c r="N315" i="1"/>
  <c r="O315" i="1"/>
  <c r="L316" i="1"/>
  <c r="M316" i="1"/>
  <c r="N316" i="1"/>
  <c r="O316" i="1"/>
  <c r="L317" i="1"/>
  <c r="M317" i="1"/>
  <c r="N317" i="1"/>
  <c r="O317" i="1"/>
  <c r="L318" i="1"/>
  <c r="M318" i="1"/>
  <c r="N318" i="1"/>
  <c r="O318" i="1"/>
  <c r="L319" i="1"/>
  <c r="M319" i="1"/>
  <c r="N319" i="1"/>
  <c r="O319" i="1"/>
  <c r="L320" i="1"/>
  <c r="M320" i="1"/>
  <c r="N320" i="1"/>
  <c r="O320" i="1"/>
  <c r="L321" i="1"/>
  <c r="M321" i="1"/>
  <c r="N321" i="1"/>
  <c r="O321" i="1"/>
  <c r="L322" i="1"/>
  <c r="M322" i="1"/>
  <c r="N322" i="1"/>
  <c r="O322" i="1"/>
  <c r="L323" i="1"/>
  <c r="M323" i="1"/>
  <c r="N323" i="1"/>
  <c r="O323" i="1"/>
  <c r="L324" i="1"/>
  <c r="M324" i="1"/>
  <c r="N324" i="1"/>
  <c r="O324" i="1"/>
  <c r="L325" i="1"/>
  <c r="M325" i="1"/>
  <c r="N325" i="1"/>
  <c r="O325" i="1"/>
  <c r="L326" i="1"/>
  <c r="M326" i="1"/>
  <c r="N326" i="1"/>
  <c r="O326" i="1"/>
  <c r="L327" i="1"/>
  <c r="M327" i="1"/>
  <c r="N327" i="1"/>
  <c r="O327" i="1"/>
  <c r="L328" i="1"/>
  <c r="M328" i="1"/>
  <c r="N328" i="1"/>
  <c r="O328" i="1"/>
  <c r="L329" i="1"/>
  <c r="M329" i="1"/>
  <c r="N329" i="1"/>
  <c r="O329" i="1"/>
  <c r="L330" i="1"/>
  <c r="M330" i="1"/>
  <c r="N330" i="1"/>
  <c r="O330" i="1"/>
  <c r="L331" i="1"/>
  <c r="M331" i="1"/>
  <c r="N331" i="1"/>
  <c r="O331" i="1"/>
  <c r="L332" i="1"/>
  <c r="M332" i="1"/>
  <c r="N332" i="1"/>
  <c r="O332" i="1"/>
  <c r="L333" i="1"/>
  <c r="M333" i="1"/>
  <c r="N333" i="1"/>
  <c r="O333" i="1"/>
  <c r="L334" i="1"/>
  <c r="M334" i="1"/>
  <c r="N334" i="1"/>
  <c r="O334" i="1"/>
  <c r="L335" i="1"/>
  <c r="M335" i="1"/>
  <c r="N335" i="1"/>
  <c r="O335" i="1"/>
  <c r="L336" i="1"/>
  <c r="M336" i="1"/>
  <c r="N336" i="1"/>
  <c r="O336" i="1"/>
  <c r="L337" i="1"/>
  <c r="M337" i="1"/>
  <c r="N337" i="1"/>
  <c r="O337" i="1"/>
  <c r="L338" i="1"/>
  <c r="M338" i="1"/>
  <c r="N338" i="1"/>
  <c r="O338" i="1"/>
  <c r="L339" i="1"/>
  <c r="M339" i="1"/>
  <c r="N339" i="1"/>
  <c r="O339" i="1"/>
  <c r="L340" i="1"/>
  <c r="M340" i="1"/>
  <c r="N340" i="1"/>
  <c r="O340" i="1"/>
  <c r="L341" i="1"/>
  <c r="M341" i="1"/>
  <c r="N341" i="1"/>
  <c r="O341" i="1"/>
  <c r="L342" i="1"/>
  <c r="M342" i="1"/>
  <c r="N342" i="1"/>
  <c r="O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O346" i="1"/>
  <c r="L347" i="1"/>
  <c r="M347" i="1"/>
  <c r="N347" i="1"/>
  <c r="O347" i="1"/>
  <c r="T2" i="1"/>
  <c r="X346" i="1" l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347" i="1"/>
  <c r="Y246" i="1"/>
  <c r="Y244" i="1"/>
  <c r="Y347" i="1"/>
  <c r="Y334" i="1"/>
  <c r="Y318" i="1"/>
  <c r="Y279" i="1"/>
  <c r="Y330" i="1"/>
  <c r="Y326" i="1"/>
  <c r="Y290" i="1"/>
  <c r="Y342" i="1"/>
  <c r="Y310" i="1"/>
  <c r="Y299" i="1"/>
  <c r="Y344" i="1"/>
  <c r="Y336" i="1"/>
  <c r="Y322" i="1"/>
  <c r="Y304" i="1"/>
  <c r="Y291" i="1"/>
  <c r="Y287" i="1"/>
  <c r="Y270" i="1"/>
  <c r="Y268" i="1"/>
  <c r="Y234" i="1"/>
  <c r="Y232" i="1"/>
  <c r="Y338" i="1"/>
  <c r="Y314" i="1"/>
  <c r="Y307" i="1"/>
  <c r="Y298" i="1"/>
  <c r="Y262" i="1"/>
  <c r="Y260" i="1"/>
  <c r="Y230" i="1"/>
  <c r="Y228" i="1"/>
  <c r="Y254" i="1"/>
  <c r="Y252" i="1"/>
  <c r="Y218" i="1"/>
  <c r="Y295" i="1"/>
  <c r="Y281" i="1"/>
  <c r="Y341" i="1"/>
  <c r="Y339" i="1"/>
  <c r="Y333" i="1"/>
  <c r="Y331" i="1"/>
  <c r="Y309" i="1"/>
  <c r="Y303" i="1"/>
  <c r="Y296" i="1"/>
  <c r="Y288" i="1"/>
  <c r="Y278" i="1"/>
  <c r="Y269" i="1"/>
  <c r="Y267" i="1"/>
  <c r="Y261" i="1"/>
  <c r="Y259" i="1"/>
  <c r="Y253" i="1"/>
  <c r="Y251" i="1"/>
  <c r="Y245" i="1"/>
  <c r="Y243" i="1"/>
  <c r="Y239" i="1"/>
  <c r="Y223" i="1"/>
  <c r="Y340" i="1"/>
  <c r="Y321" i="1"/>
  <c r="Y313" i="1"/>
  <c r="Y284" i="1"/>
  <c r="Y277" i="1"/>
  <c r="Y274" i="1"/>
  <c r="Y272" i="1"/>
  <c r="Y266" i="1"/>
  <c r="Y264" i="1"/>
  <c r="Y258" i="1"/>
  <c r="Y256" i="1"/>
  <c r="Y250" i="1"/>
  <c r="Y248" i="1"/>
  <c r="Y242" i="1"/>
  <c r="Y240" i="1"/>
  <c r="Y235" i="1"/>
  <c r="Y226" i="1"/>
  <c r="Y224" i="1"/>
  <c r="Y219" i="1"/>
  <c r="Y346" i="1"/>
  <c r="Y332" i="1"/>
  <c r="Y345" i="1"/>
  <c r="Y343" i="1"/>
  <c r="Y337" i="1"/>
  <c r="Y335" i="1"/>
  <c r="Y327" i="1"/>
  <c r="Y319" i="1"/>
  <c r="Y311" i="1"/>
  <c r="Y306" i="1"/>
  <c r="Y285" i="1"/>
  <c r="Y282" i="1"/>
  <c r="Y273" i="1"/>
  <c r="Y271" i="1"/>
  <c r="Y265" i="1"/>
  <c r="Y263" i="1"/>
  <c r="Y257" i="1"/>
  <c r="Y255" i="1"/>
  <c r="Y249" i="1"/>
  <c r="Y247" i="1"/>
  <c r="Y238" i="1"/>
  <c r="Y236" i="1"/>
  <c r="Y231" i="1"/>
  <c r="Y222" i="1"/>
  <c r="Y220" i="1"/>
  <c r="Y227" i="1"/>
  <c r="Y241" i="1"/>
  <c r="Y233" i="1"/>
  <c r="Y225" i="1"/>
  <c r="Y237" i="1"/>
  <c r="Y229" i="1"/>
  <c r="Y221" i="1"/>
  <c r="Y328" i="1"/>
  <c r="Y323" i="1"/>
  <c r="Y320" i="1"/>
  <c r="Y315" i="1"/>
  <c r="Y312" i="1"/>
  <c r="Y308" i="1"/>
  <c r="Y305" i="1"/>
  <c r="Y300" i="1"/>
  <c r="Y297" i="1"/>
  <c r="Y292" i="1"/>
  <c r="Y289" i="1"/>
  <c r="Y283" i="1"/>
  <c r="Y325" i="1"/>
  <c r="Y317" i="1"/>
  <c r="Y302" i="1"/>
  <c r="Y294" i="1"/>
  <c r="Y286" i="1"/>
  <c r="Y276" i="1"/>
  <c r="Y329" i="1"/>
  <c r="Y324" i="1"/>
  <c r="Y316" i="1"/>
  <c r="Y301" i="1"/>
  <c r="Y293" i="1"/>
  <c r="Y280" i="1"/>
  <c r="Y275" i="1"/>
  <c r="O2" i="1"/>
  <c r="N2" i="1"/>
  <c r="M2" i="1"/>
  <c r="L2" i="1"/>
  <c r="R2" i="5"/>
  <c r="Q2" i="5"/>
  <c r="P2" i="5"/>
  <c r="O2" i="5"/>
  <c r="N2" i="5"/>
  <c r="N1946" i="5" l="1"/>
  <c r="O1946" i="5"/>
  <c r="P1946" i="5"/>
  <c r="Q1946" i="5"/>
  <c r="R1946" i="5"/>
  <c r="N1947" i="5"/>
  <c r="O1947" i="5"/>
  <c r="P1947" i="5"/>
  <c r="Q1947" i="5"/>
  <c r="R1947" i="5"/>
  <c r="N1948" i="5"/>
  <c r="O1948" i="5"/>
  <c r="P1948" i="5"/>
  <c r="Q1948" i="5"/>
  <c r="R1948" i="5"/>
  <c r="N1949" i="5"/>
  <c r="O1949" i="5"/>
  <c r="P1949" i="5"/>
  <c r="Q1949" i="5"/>
  <c r="R1949" i="5"/>
  <c r="N1950" i="5"/>
  <c r="O1950" i="5"/>
  <c r="P1950" i="5"/>
  <c r="Q1950" i="5"/>
  <c r="R1950" i="5"/>
  <c r="N1951" i="5"/>
  <c r="O1951" i="5"/>
  <c r="P1951" i="5"/>
  <c r="Q1951" i="5"/>
  <c r="R1951" i="5"/>
  <c r="N1952" i="5"/>
  <c r="O1952" i="5"/>
  <c r="P1952" i="5"/>
  <c r="Q1952" i="5"/>
  <c r="R1952" i="5"/>
  <c r="N1953" i="5"/>
  <c r="O1953" i="5"/>
  <c r="P1953" i="5"/>
  <c r="Q1953" i="5"/>
  <c r="R1953" i="5"/>
  <c r="N1954" i="5"/>
  <c r="O1954" i="5"/>
  <c r="P1954" i="5"/>
  <c r="Q1954" i="5"/>
  <c r="R1954" i="5"/>
  <c r="N1955" i="5"/>
  <c r="O1955" i="5"/>
  <c r="P1955" i="5"/>
  <c r="Q1955" i="5"/>
  <c r="R1955" i="5"/>
  <c r="N1956" i="5"/>
  <c r="O1956" i="5"/>
  <c r="P1956" i="5"/>
  <c r="Q1956" i="5"/>
  <c r="R1956" i="5"/>
  <c r="N1957" i="5"/>
  <c r="O1957" i="5"/>
  <c r="P1957" i="5"/>
  <c r="Q1957" i="5"/>
  <c r="R1957" i="5"/>
  <c r="N1958" i="5"/>
  <c r="O1958" i="5"/>
  <c r="P1958" i="5"/>
  <c r="Q1958" i="5"/>
  <c r="R1958" i="5"/>
  <c r="N1959" i="5"/>
  <c r="O1959" i="5"/>
  <c r="P1959" i="5"/>
  <c r="Q1959" i="5"/>
  <c r="R1959" i="5"/>
  <c r="N1960" i="5"/>
  <c r="O1960" i="5"/>
  <c r="P1960" i="5"/>
  <c r="Q1960" i="5"/>
  <c r="R1960" i="5"/>
  <c r="N1961" i="5"/>
  <c r="O1961" i="5"/>
  <c r="P1961" i="5"/>
  <c r="Q1961" i="5"/>
  <c r="R1961" i="5"/>
  <c r="N1962" i="5"/>
  <c r="O1962" i="5"/>
  <c r="P1962" i="5"/>
  <c r="Q1962" i="5"/>
  <c r="R1962" i="5"/>
  <c r="N1963" i="5"/>
  <c r="O1963" i="5"/>
  <c r="P1963" i="5"/>
  <c r="Q1963" i="5"/>
  <c r="R1963" i="5"/>
  <c r="N1964" i="5"/>
  <c r="O1964" i="5"/>
  <c r="P1964" i="5"/>
  <c r="Q1964" i="5"/>
  <c r="R1964" i="5"/>
  <c r="N1965" i="5"/>
  <c r="O1965" i="5"/>
  <c r="P1965" i="5"/>
  <c r="Q1965" i="5"/>
  <c r="R1965" i="5"/>
  <c r="N1966" i="5"/>
  <c r="O1966" i="5"/>
  <c r="P1966" i="5"/>
  <c r="Q1966" i="5"/>
  <c r="R1966" i="5"/>
  <c r="N1967" i="5"/>
  <c r="O1967" i="5"/>
  <c r="P1967" i="5"/>
  <c r="Q1967" i="5"/>
  <c r="R1967" i="5"/>
  <c r="N1968" i="5"/>
  <c r="O1968" i="5"/>
  <c r="P1968" i="5"/>
  <c r="Q1968" i="5"/>
  <c r="R1968" i="5"/>
  <c r="N1969" i="5"/>
  <c r="O1969" i="5"/>
  <c r="P1969" i="5"/>
  <c r="Q1969" i="5"/>
  <c r="R1969" i="5"/>
  <c r="N1970" i="5"/>
  <c r="O1970" i="5"/>
  <c r="P1970" i="5"/>
  <c r="Q1970" i="5"/>
  <c r="R1970" i="5"/>
  <c r="N1971" i="5"/>
  <c r="O1971" i="5"/>
  <c r="P1971" i="5"/>
  <c r="Q1971" i="5"/>
  <c r="R1971" i="5"/>
  <c r="N1972" i="5"/>
  <c r="O1972" i="5"/>
  <c r="P1972" i="5"/>
  <c r="Q1972" i="5"/>
  <c r="R1972" i="5"/>
  <c r="N1973" i="5"/>
  <c r="O1973" i="5"/>
  <c r="P1973" i="5"/>
  <c r="Q1973" i="5"/>
  <c r="R1973" i="5"/>
  <c r="N1974" i="5"/>
  <c r="O1974" i="5"/>
  <c r="P1974" i="5"/>
  <c r="Q1974" i="5"/>
  <c r="R1974" i="5"/>
  <c r="N1975" i="5"/>
  <c r="O1975" i="5"/>
  <c r="P1975" i="5"/>
  <c r="Q1975" i="5"/>
  <c r="R1975" i="5"/>
  <c r="N1976" i="5"/>
  <c r="O1976" i="5"/>
  <c r="P1976" i="5"/>
  <c r="Q1976" i="5"/>
  <c r="R1976" i="5"/>
  <c r="N1977" i="5"/>
  <c r="O1977" i="5"/>
  <c r="P1977" i="5"/>
  <c r="Q1977" i="5"/>
  <c r="R1977" i="5"/>
  <c r="N1978" i="5"/>
  <c r="O1978" i="5"/>
  <c r="P1978" i="5"/>
  <c r="Q1978" i="5"/>
  <c r="R1978" i="5"/>
  <c r="N1979" i="5"/>
  <c r="O1979" i="5"/>
  <c r="P1979" i="5"/>
  <c r="Q1979" i="5"/>
  <c r="R1979" i="5"/>
  <c r="N1980" i="5"/>
  <c r="O1980" i="5"/>
  <c r="P1980" i="5"/>
  <c r="Q1980" i="5"/>
  <c r="R1980" i="5"/>
  <c r="N1981" i="5"/>
  <c r="O1981" i="5"/>
  <c r="P1981" i="5"/>
  <c r="Q1981" i="5"/>
  <c r="R1981" i="5"/>
  <c r="N1982" i="5"/>
  <c r="O1982" i="5"/>
  <c r="P1982" i="5"/>
  <c r="Q1982" i="5"/>
  <c r="R1982" i="5"/>
  <c r="N1983" i="5"/>
  <c r="O1983" i="5"/>
  <c r="P1983" i="5"/>
  <c r="Q1983" i="5"/>
  <c r="R1983" i="5"/>
  <c r="N1984" i="5"/>
  <c r="O1984" i="5"/>
  <c r="P1984" i="5"/>
  <c r="Q1984" i="5"/>
  <c r="R1984" i="5"/>
  <c r="N1985" i="5"/>
  <c r="O1985" i="5"/>
  <c r="P1985" i="5"/>
  <c r="Q1985" i="5"/>
  <c r="R1985" i="5"/>
  <c r="N1986" i="5"/>
  <c r="O1986" i="5"/>
  <c r="P1986" i="5"/>
  <c r="Q1986" i="5"/>
  <c r="R1986" i="5"/>
  <c r="N1987" i="5"/>
  <c r="O1987" i="5"/>
  <c r="P1987" i="5"/>
  <c r="Q1987" i="5"/>
  <c r="R1987" i="5"/>
  <c r="N1988" i="5"/>
  <c r="O1988" i="5"/>
  <c r="P1988" i="5"/>
  <c r="Q1988" i="5"/>
  <c r="R1988" i="5"/>
  <c r="N1989" i="5"/>
  <c r="O1989" i="5"/>
  <c r="P1989" i="5"/>
  <c r="Q1989" i="5"/>
  <c r="R1989" i="5"/>
  <c r="N1990" i="5"/>
  <c r="O1990" i="5"/>
  <c r="P1990" i="5"/>
  <c r="Q1990" i="5"/>
  <c r="R1990" i="5"/>
  <c r="N1991" i="5"/>
  <c r="O1991" i="5"/>
  <c r="P1991" i="5"/>
  <c r="Q1991" i="5"/>
  <c r="R1991" i="5"/>
  <c r="N1992" i="5"/>
  <c r="O1992" i="5"/>
  <c r="P1992" i="5"/>
  <c r="Q1992" i="5"/>
  <c r="R1992" i="5"/>
  <c r="N1993" i="5"/>
  <c r="O1993" i="5"/>
  <c r="P1993" i="5"/>
  <c r="Q1993" i="5"/>
  <c r="R1993" i="5"/>
  <c r="N1994" i="5"/>
  <c r="O1994" i="5"/>
  <c r="P1994" i="5"/>
  <c r="Q1994" i="5"/>
  <c r="R1994" i="5"/>
  <c r="N1995" i="5"/>
  <c r="O1995" i="5"/>
  <c r="P1995" i="5"/>
  <c r="Q1995" i="5"/>
  <c r="R1995" i="5"/>
  <c r="N1996" i="5"/>
  <c r="O1996" i="5"/>
  <c r="P1996" i="5"/>
  <c r="Q1996" i="5"/>
  <c r="R1996" i="5"/>
  <c r="N1997" i="5"/>
  <c r="O1997" i="5"/>
  <c r="P1997" i="5"/>
  <c r="Q1997" i="5"/>
  <c r="R1997" i="5"/>
  <c r="N1998" i="5"/>
  <c r="O1998" i="5"/>
  <c r="P1998" i="5"/>
  <c r="Q1998" i="5"/>
  <c r="R1998" i="5"/>
  <c r="N1999" i="5"/>
  <c r="O1999" i="5"/>
  <c r="P1999" i="5"/>
  <c r="Q1999" i="5"/>
  <c r="R1999" i="5"/>
  <c r="N2000" i="5"/>
  <c r="O2000" i="5"/>
  <c r="P2000" i="5"/>
  <c r="Q2000" i="5"/>
  <c r="R2000" i="5"/>
  <c r="N2001" i="5"/>
  <c r="O2001" i="5"/>
  <c r="P2001" i="5"/>
  <c r="Q2001" i="5"/>
  <c r="R2001" i="5"/>
  <c r="N2002" i="5"/>
  <c r="O2002" i="5"/>
  <c r="P2002" i="5"/>
  <c r="Q2002" i="5"/>
  <c r="R2002" i="5"/>
  <c r="N2003" i="5"/>
  <c r="O2003" i="5"/>
  <c r="P2003" i="5"/>
  <c r="Q2003" i="5"/>
  <c r="R2003" i="5"/>
  <c r="N2004" i="5"/>
  <c r="O2004" i="5"/>
  <c r="P2004" i="5"/>
  <c r="Q2004" i="5"/>
  <c r="R2004" i="5"/>
  <c r="N2005" i="5"/>
  <c r="O2005" i="5"/>
  <c r="P2005" i="5"/>
  <c r="Q2005" i="5"/>
  <c r="R2005" i="5"/>
  <c r="N2006" i="5"/>
  <c r="O2006" i="5"/>
  <c r="P2006" i="5"/>
  <c r="Q2006" i="5"/>
  <c r="R2006" i="5"/>
  <c r="N2007" i="5"/>
  <c r="O2007" i="5"/>
  <c r="P2007" i="5"/>
  <c r="Q2007" i="5"/>
  <c r="R2007" i="5"/>
  <c r="N2008" i="5"/>
  <c r="O2008" i="5"/>
  <c r="P2008" i="5"/>
  <c r="Q2008" i="5"/>
  <c r="R2008" i="5"/>
  <c r="N2009" i="5"/>
  <c r="O2009" i="5"/>
  <c r="P2009" i="5"/>
  <c r="Q2009" i="5"/>
  <c r="R2009" i="5"/>
  <c r="N2010" i="5"/>
  <c r="O2010" i="5"/>
  <c r="P2010" i="5"/>
  <c r="Q2010" i="5"/>
  <c r="R2010" i="5"/>
  <c r="N2011" i="5"/>
  <c r="O2011" i="5"/>
  <c r="P2011" i="5"/>
  <c r="Q2011" i="5"/>
  <c r="R2011" i="5"/>
  <c r="N2012" i="5"/>
  <c r="O2012" i="5"/>
  <c r="P2012" i="5"/>
  <c r="Q2012" i="5"/>
  <c r="R2012" i="5"/>
  <c r="N2013" i="5"/>
  <c r="O2013" i="5"/>
  <c r="P2013" i="5"/>
  <c r="Q2013" i="5"/>
  <c r="R2013" i="5"/>
  <c r="N2014" i="5"/>
  <c r="O2014" i="5"/>
  <c r="P2014" i="5"/>
  <c r="Q2014" i="5"/>
  <c r="R2014" i="5"/>
  <c r="N2015" i="5"/>
  <c r="O2015" i="5"/>
  <c r="P2015" i="5"/>
  <c r="Q2015" i="5"/>
  <c r="R2015" i="5"/>
  <c r="N2016" i="5"/>
  <c r="O2016" i="5"/>
  <c r="P2016" i="5"/>
  <c r="Q2016" i="5"/>
  <c r="R2016" i="5"/>
  <c r="N2017" i="5"/>
  <c r="O2017" i="5"/>
  <c r="P2017" i="5"/>
  <c r="Q2017" i="5"/>
  <c r="R2017" i="5"/>
  <c r="N2018" i="5"/>
  <c r="O2018" i="5"/>
  <c r="P2018" i="5"/>
  <c r="Q2018" i="5"/>
  <c r="R2018" i="5"/>
  <c r="N2019" i="5"/>
  <c r="O2019" i="5"/>
  <c r="P2019" i="5"/>
  <c r="Q2019" i="5"/>
  <c r="R2019" i="5"/>
  <c r="N2020" i="5"/>
  <c r="O2020" i="5"/>
  <c r="P2020" i="5"/>
  <c r="Q2020" i="5"/>
  <c r="R2020" i="5"/>
  <c r="N2021" i="5"/>
  <c r="O2021" i="5"/>
  <c r="P2021" i="5"/>
  <c r="Q2021" i="5"/>
  <c r="R2021" i="5"/>
  <c r="N2022" i="5"/>
  <c r="O2022" i="5"/>
  <c r="P2022" i="5"/>
  <c r="Q2022" i="5"/>
  <c r="R2022" i="5"/>
  <c r="N2023" i="5"/>
  <c r="O2023" i="5"/>
  <c r="P2023" i="5"/>
  <c r="Q2023" i="5"/>
  <c r="R2023" i="5"/>
  <c r="N2024" i="5"/>
  <c r="O2024" i="5"/>
  <c r="P2024" i="5"/>
  <c r="Q2024" i="5"/>
  <c r="R2024" i="5"/>
  <c r="N2025" i="5"/>
  <c r="O2025" i="5"/>
  <c r="P2025" i="5"/>
  <c r="Q2025" i="5"/>
  <c r="R2025" i="5"/>
  <c r="N2026" i="5"/>
  <c r="O2026" i="5"/>
  <c r="P2026" i="5"/>
  <c r="Q2026" i="5"/>
  <c r="R2026" i="5"/>
  <c r="N2027" i="5"/>
  <c r="O2027" i="5"/>
  <c r="P2027" i="5"/>
  <c r="Q2027" i="5"/>
  <c r="R2027" i="5"/>
  <c r="N2028" i="5"/>
  <c r="O2028" i="5"/>
  <c r="P2028" i="5"/>
  <c r="Q2028" i="5"/>
  <c r="R2028" i="5"/>
  <c r="N2029" i="5"/>
  <c r="O2029" i="5"/>
  <c r="P2029" i="5"/>
  <c r="Q2029" i="5"/>
  <c r="R2029" i="5"/>
  <c r="N2030" i="5"/>
  <c r="O2030" i="5"/>
  <c r="P2030" i="5"/>
  <c r="Q2030" i="5"/>
  <c r="R2030" i="5"/>
  <c r="N2031" i="5"/>
  <c r="O2031" i="5"/>
  <c r="P2031" i="5"/>
  <c r="Q2031" i="5"/>
  <c r="R2031" i="5"/>
  <c r="N2032" i="5"/>
  <c r="O2032" i="5"/>
  <c r="P2032" i="5"/>
  <c r="Q2032" i="5"/>
  <c r="R2032" i="5"/>
  <c r="N2033" i="5"/>
  <c r="O2033" i="5"/>
  <c r="P2033" i="5"/>
  <c r="Q2033" i="5"/>
  <c r="R2033" i="5"/>
  <c r="N2034" i="5"/>
  <c r="O2034" i="5"/>
  <c r="P2034" i="5"/>
  <c r="Q2034" i="5"/>
  <c r="R2034" i="5"/>
  <c r="N2035" i="5"/>
  <c r="O2035" i="5"/>
  <c r="P2035" i="5"/>
  <c r="Q2035" i="5"/>
  <c r="R2035" i="5"/>
  <c r="N2036" i="5"/>
  <c r="O2036" i="5"/>
  <c r="P2036" i="5"/>
  <c r="Q2036" i="5"/>
  <c r="R2036" i="5"/>
  <c r="N2037" i="5"/>
  <c r="O2037" i="5"/>
  <c r="P2037" i="5"/>
  <c r="Q2037" i="5"/>
  <c r="R2037" i="5"/>
  <c r="N2038" i="5"/>
  <c r="O2038" i="5"/>
  <c r="P2038" i="5"/>
  <c r="Q2038" i="5"/>
  <c r="R2038" i="5"/>
  <c r="N2039" i="5"/>
  <c r="O2039" i="5"/>
  <c r="P2039" i="5"/>
  <c r="Q2039" i="5"/>
  <c r="R2039" i="5"/>
  <c r="N2040" i="5"/>
  <c r="O2040" i="5"/>
  <c r="P2040" i="5"/>
  <c r="Q2040" i="5"/>
  <c r="R2040" i="5"/>
  <c r="N2041" i="5"/>
  <c r="O2041" i="5"/>
  <c r="P2041" i="5"/>
  <c r="Q2041" i="5"/>
  <c r="R2041" i="5"/>
  <c r="N2042" i="5"/>
  <c r="O2042" i="5"/>
  <c r="P2042" i="5"/>
  <c r="Q2042" i="5"/>
  <c r="R2042" i="5"/>
  <c r="N2043" i="5"/>
  <c r="O2043" i="5"/>
  <c r="P2043" i="5"/>
  <c r="Q2043" i="5"/>
  <c r="R2043" i="5"/>
  <c r="N2044" i="5"/>
  <c r="O2044" i="5"/>
  <c r="P2044" i="5"/>
  <c r="Q2044" i="5"/>
  <c r="R2044" i="5"/>
  <c r="N2045" i="5"/>
  <c r="O2045" i="5"/>
  <c r="P2045" i="5"/>
  <c r="Q2045" i="5"/>
  <c r="R2045" i="5"/>
  <c r="N2046" i="5"/>
  <c r="O2046" i="5"/>
  <c r="P2046" i="5"/>
  <c r="Q2046" i="5"/>
  <c r="R2046" i="5"/>
  <c r="N2047" i="5"/>
  <c r="O2047" i="5"/>
  <c r="P2047" i="5"/>
  <c r="Q2047" i="5"/>
  <c r="R2047" i="5"/>
  <c r="N2048" i="5"/>
  <c r="O2048" i="5"/>
  <c r="P2048" i="5"/>
  <c r="Q2048" i="5"/>
  <c r="R2048" i="5"/>
  <c r="N2049" i="5"/>
  <c r="O2049" i="5"/>
  <c r="P2049" i="5"/>
  <c r="Q2049" i="5"/>
  <c r="R2049" i="5"/>
  <c r="N2050" i="5"/>
  <c r="O2050" i="5"/>
  <c r="P2050" i="5"/>
  <c r="Q2050" i="5"/>
  <c r="R2050" i="5"/>
  <c r="N2051" i="5"/>
  <c r="O2051" i="5"/>
  <c r="P2051" i="5"/>
  <c r="Q2051" i="5"/>
  <c r="R2051" i="5"/>
  <c r="N2052" i="5"/>
  <c r="O2052" i="5"/>
  <c r="P2052" i="5"/>
  <c r="Q2052" i="5"/>
  <c r="R2052" i="5"/>
  <c r="N2053" i="5"/>
  <c r="O2053" i="5"/>
  <c r="P2053" i="5"/>
  <c r="Q2053" i="5"/>
  <c r="R2053" i="5"/>
  <c r="N2054" i="5"/>
  <c r="O2054" i="5"/>
  <c r="P2054" i="5"/>
  <c r="Q2054" i="5"/>
  <c r="R2054" i="5"/>
  <c r="N2055" i="5"/>
  <c r="O2055" i="5"/>
  <c r="P2055" i="5"/>
  <c r="Q2055" i="5"/>
  <c r="R2055" i="5"/>
  <c r="N2056" i="5"/>
  <c r="O2056" i="5"/>
  <c r="P2056" i="5"/>
  <c r="Q2056" i="5"/>
  <c r="R2056" i="5"/>
  <c r="N2057" i="5"/>
  <c r="O2057" i="5"/>
  <c r="P2057" i="5"/>
  <c r="Q2057" i="5"/>
  <c r="R2057" i="5"/>
  <c r="N2058" i="5"/>
  <c r="O2058" i="5"/>
  <c r="P2058" i="5"/>
  <c r="Q2058" i="5"/>
  <c r="R2058" i="5"/>
  <c r="N2059" i="5"/>
  <c r="O2059" i="5"/>
  <c r="P2059" i="5"/>
  <c r="Q2059" i="5"/>
  <c r="R2059" i="5"/>
  <c r="N2060" i="5"/>
  <c r="O2060" i="5"/>
  <c r="P2060" i="5"/>
  <c r="Q2060" i="5"/>
  <c r="R2060" i="5"/>
  <c r="N2061" i="5"/>
  <c r="O2061" i="5"/>
  <c r="P2061" i="5"/>
  <c r="Q2061" i="5"/>
  <c r="R2061" i="5"/>
  <c r="N2062" i="5"/>
  <c r="O2062" i="5"/>
  <c r="P2062" i="5"/>
  <c r="Q2062" i="5"/>
  <c r="R2062" i="5"/>
  <c r="N2063" i="5"/>
  <c r="O2063" i="5"/>
  <c r="P2063" i="5"/>
  <c r="Q2063" i="5"/>
  <c r="R2063" i="5"/>
  <c r="N2064" i="5"/>
  <c r="O2064" i="5"/>
  <c r="P2064" i="5"/>
  <c r="Q2064" i="5"/>
  <c r="R2064" i="5"/>
  <c r="N2065" i="5"/>
  <c r="O2065" i="5"/>
  <c r="P2065" i="5"/>
  <c r="Q2065" i="5"/>
  <c r="R2065" i="5"/>
  <c r="N2066" i="5"/>
  <c r="O2066" i="5"/>
  <c r="P2066" i="5"/>
  <c r="Q2066" i="5"/>
  <c r="R2066" i="5"/>
  <c r="N2067" i="5"/>
  <c r="O2067" i="5"/>
  <c r="P2067" i="5"/>
  <c r="Q2067" i="5"/>
  <c r="R2067" i="5"/>
  <c r="N2068" i="5"/>
  <c r="O2068" i="5"/>
  <c r="P2068" i="5"/>
  <c r="Q2068" i="5"/>
  <c r="R2068" i="5"/>
  <c r="N2069" i="5"/>
  <c r="O2069" i="5"/>
  <c r="P2069" i="5"/>
  <c r="Q2069" i="5"/>
  <c r="R2069" i="5"/>
  <c r="N2070" i="5"/>
  <c r="O2070" i="5"/>
  <c r="P2070" i="5"/>
  <c r="Q2070" i="5"/>
  <c r="R2070" i="5"/>
  <c r="N2071" i="5"/>
  <c r="O2071" i="5"/>
  <c r="P2071" i="5"/>
  <c r="Q2071" i="5"/>
  <c r="R2071" i="5"/>
  <c r="N2072" i="5"/>
  <c r="O2072" i="5"/>
  <c r="P2072" i="5"/>
  <c r="Q2072" i="5"/>
  <c r="R2072" i="5"/>
  <c r="N2073" i="5"/>
  <c r="O2073" i="5"/>
  <c r="P2073" i="5"/>
  <c r="Q2073" i="5"/>
  <c r="R2073" i="5"/>
  <c r="N2074" i="5"/>
  <c r="O2074" i="5"/>
  <c r="P2074" i="5"/>
  <c r="Q2074" i="5"/>
  <c r="R2074" i="5"/>
  <c r="N2075" i="5"/>
  <c r="O2075" i="5"/>
  <c r="P2075" i="5"/>
  <c r="Q2075" i="5"/>
  <c r="R2075" i="5"/>
  <c r="N2076" i="5"/>
  <c r="O2076" i="5"/>
  <c r="P2076" i="5"/>
  <c r="Q2076" i="5"/>
  <c r="R2076" i="5"/>
  <c r="N2077" i="5"/>
  <c r="O2077" i="5"/>
  <c r="P2077" i="5"/>
  <c r="Q2077" i="5"/>
  <c r="R2077" i="5"/>
  <c r="N2078" i="5"/>
  <c r="O2078" i="5"/>
  <c r="P2078" i="5"/>
  <c r="Q2078" i="5"/>
  <c r="R2078" i="5"/>
  <c r="N2079" i="5"/>
  <c r="O2079" i="5"/>
  <c r="P2079" i="5"/>
  <c r="Q2079" i="5"/>
  <c r="R2079" i="5"/>
  <c r="N2080" i="5"/>
  <c r="O2080" i="5"/>
  <c r="P2080" i="5"/>
  <c r="Q2080" i="5"/>
  <c r="R2080" i="5"/>
  <c r="N2081" i="5"/>
  <c r="O2081" i="5"/>
  <c r="P2081" i="5"/>
  <c r="Q2081" i="5"/>
  <c r="R2081" i="5"/>
  <c r="N2082" i="5"/>
  <c r="O2082" i="5"/>
  <c r="P2082" i="5"/>
  <c r="Q2082" i="5"/>
  <c r="R2082" i="5"/>
  <c r="N2083" i="5"/>
  <c r="O2083" i="5"/>
  <c r="P2083" i="5"/>
  <c r="Q2083" i="5"/>
  <c r="R2083" i="5"/>
  <c r="N2084" i="5"/>
  <c r="O2084" i="5"/>
  <c r="P2084" i="5"/>
  <c r="Q2084" i="5"/>
  <c r="R2084" i="5"/>
  <c r="N2085" i="5"/>
  <c r="O2085" i="5"/>
  <c r="P2085" i="5"/>
  <c r="Q2085" i="5"/>
  <c r="R2085" i="5"/>
  <c r="N2086" i="5"/>
  <c r="O2086" i="5"/>
  <c r="P2086" i="5"/>
  <c r="Q2086" i="5"/>
  <c r="R2086" i="5"/>
  <c r="N2087" i="5"/>
  <c r="O2087" i="5"/>
  <c r="P2087" i="5"/>
  <c r="Q2087" i="5"/>
  <c r="R2087" i="5"/>
  <c r="N2088" i="5"/>
  <c r="O2088" i="5"/>
  <c r="P2088" i="5"/>
  <c r="Q2088" i="5"/>
  <c r="R2088" i="5"/>
  <c r="N2089" i="5"/>
  <c r="O2089" i="5"/>
  <c r="P2089" i="5"/>
  <c r="Q2089" i="5"/>
  <c r="R2089" i="5"/>
  <c r="N2090" i="5"/>
  <c r="O2090" i="5"/>
  <c r="P2090" i="5"/>
  <c r="Q2090" i="5"/>
  <c r="R2090" i="5"/>
  <c r="N2091" i="5"/>
  <c r="O2091" i="5"/>
  <c r="P2091" i="5"/>
  <c r="Q2091" i="5"/>
  <c r="R2091" i="5"/>
  <c r="N2092" i="5"/>
  <c r="O2092" i="5"/>
  <c r="P2092" i="5"/>
  <c r="Q2092" i="5"/>
  <c r="R2092" i="5"/>
  <c r="N2093" i="5"/>
  <c r="O2093" i="5"/>
  <c r="P2093" i="5"/>
  <c r="Q2093" i="5"/>
  <c r="R2093" i="5"/>
  <c r="N2094" i="5"/>
  <c r="O2094" i="5"/>
  <c r="P2094" i="5"/>
  <c r="Q2094" i="5"/>
  <c r="R2094" i="5"/>
  <c r="N2095" i="5"/>
  <c r="O2095" i="5"/>
  <c r="P2095" i="5"/>
  <c r="Q2095" i="5"/>
  <c r="R2095" i="5"/>
  <c r="N2096" i="5"/>
  <c r="O2096" i="5"/>
  <c r="P2096" i="5"/>
  <c r="Q2096" i="5"/>
  <c r="R2096" i="5"/>
  <c r="N2097" i="5"/>
  <c r="O2097" i="5"/>
  <c r="P2097" i="5"/>
  <c r="Q2097" i="5"/>
  <c r="R2097" i="5"/>
  <c r="N2098" i="5"/>
  <c r="O2098" i="5"/>
  <c r="P2098" i="5"/>
  <c r="Q2098" i="5"/>
  <c r="R2098" i="5"/>
  <c r="N2099" i="5"/>
  <c r="O2099" i="5"/>
  <c r="P2099" i="5"/>
  <c r="Q2099" i="5"/>
  <c r="R2099" i="5"/>
  <c r="N2100" i="5"/>
  <c r="O2100" i="5"/>
  <c r="P2100" i="5"/>
  <c r="Q2100" i="5"/>
  <c r="R2100" i="5"/>
  <c r="N2101" i="5"/>
  <c r="O2101" i="5"/>
  <c r="P2101" i="5"/>
  <c r="Q2101" i="5"/>
  <c r="R2101" i="5"/>
  <c r="N2102" i="5"/>
  <c r="O2102" i="5"/>
  <c r="P2102" i="5"/>
  <c r="Q2102" i="5"/>
  <c r="R2102" i="5"/>
  <c r="N2103" i="5"/>
  <c r="O2103" i="5"/>
  <c r="P2103" i="5"/>
  <c r="Q2103" i="5"/>
  <c r="R2103" i="5"/>
  <c r="N2104" i="5"/>
  <c r="O2104" i="5"/>
  <c r="P2104" i="5"/>
  <c r="Q2104" i="5"/>
  <c r="R2104" i="5"/>
  <c r="N2105" i="5"/>
  <c r="O2105" i="5"/>
  <c r="P2105" i="5"/>
  <c r="Q2105" i="5"/>
  <c r="R2105" i="5"/>
  <c r="N2106" i="5"/>
  <c r="O2106" i="5"/>
  <c r="P2106" i="5"/>
  <c r="Q2106" i="5"/>
  <c r="R2106" i="5"/>
  <c r="N2107" i="5"/>
  <c r="O2107" i="5"/>
  <c r="P2107" i="5"/>
  <c r="Q2107" i="5"/>
  <c r="R2107" i="5"/>
  <c r="N2108" i="5"/>
  <c r="O2108" i="5"/>
  <c r="P2108" i="5"/>
  <c r="Q2108" i="5"/>
  <c r="R2108" i="5"/>
  <c r="N2109" i="5"/>
  <c r="O2109" i="5"/>
  <c r="P2109" i="5"/>
  <c r="Q2109" i="5"/>
  <c r="R2109" i="5"/>
  <c r="N2110" i="5"/>
  <c r="O2110" i="5"/>
  <c r="P2110" i="5"/>
  <c r="Q2110" i="5"/>
  <c r="R2110" i="5"/>
  <c r="N2111" i="5"/>
  <c r="O2111" i="5"/>
  <c r="P2111" i="5"/>
  <c r="Q2111" i="5"/>
  <c r="R2111" i="5"/>
  <c r="N2112" i="5"/>
  <c r="O2112" i="5"/>
  <c r="P2112" i="5"/>
  <c r="Q2112" i="5"/>
  <c r="R2112" i="5"/>
  <c r="N2113" i="5"/>
  <c r="O2113" i="5"/>
  <c r="P2113" i="5"/>
  <c r="Q2113" i="5"/>
  <c r="R2113" i="5"/>
  <c r="N2114" i="5"/>
  <c r="O2114" i="5"/>
  <c r="P2114" i="5"/>
  <c r="Q2114" i="5"/>
  <c r="R2114" i="5"/>
  <c r="N2115" i="5"/>
  <c r="O2115" i="5"/>
  <c r="P2115" i="5"/>
  <c r="Q2115" i="5"/>
  <c r="R2115" i="5"/>
  <c r="N2116" i="5"/>
  <c r="O2116" i="5"/>
  <c r="P2116" i="5"/>
  <c r="Q2116" i="5"/>
  <c r="R2116" i="5"/>
  <c r="N2117" i="5"/>
  <c r="O2117" i="5"/>
  <c r="P2117" i="5"/>
  <c r="Q2117" i="5"/>
  <c r="R2117" i="5"/>
  <c r="N2118" i="5"/>
  <c r="O2118" i="5"/>
  <c r="P2118" i="5"/>
  <c r="Q2118" i="5"/>
  <c r="R2118" i="5"/>
  <c r="N2119" i="5"/>
  <c r="O2119" i="5"/>
  <c r="P2119" i="5"/>
  <c r="Q2119" i="5"/>
  <c r="R2119" i="5"/>
  <c r="N2120" i="5"/>
  <c r="O2120" i="5"/>
  <c r="P2120" i="5"/>
  <c r="Q2120" i="5"/>
  <c r="R2120" i="5"/>
  <c r="N2121" i="5"/>
  <c r="O2121" i="5"/>
  <c r="P2121" i="5"/>
  <c r="Q2121" i="5"/>
  <c r="R2121" i="5"/>
  <c r="N2122" i="5"/>
  <c r="O2122" i="5"/>
  <c r="P2122" i="5"/>
  <c r="Q2122" i="5"/>
  <c r="R2122" i="5"/>
  <c r="N2123" i="5"/>
  <c r="O2123" i="5"/>
  <c r="P2123" i="5"/>
  <c r="Q2123" i="5"/>
  <c r="R2123" i="5"/>
  <c r="N2124" i="5"/>
  <c r="O2124" i="5"/>
  <c r="P2124" i="5"/>
  <c r="Q2124" i="5"/>
  <c r="R2124" i="5"/>
  <c r="N2125" i="5"/>
  <c r="O2125" i="5"/>
  <c r="P2125" i="5"/>
  <c r="Q2125" i="5"/>
  <c r="R2125" i="5"/>
  <c r="N2126" i="5"/>
  <c r="O2126" i="5"/>
  <c r="P2126" i="5"/>
  <c r="Q2126" i="5"/>
  <c r="R2126" i="5"/>
  <c r="N2127" i="5"/>
  <c r="O2127" i="5"/>
  <c r="P2127" i="5"/>
  <c r="Q2127" i="5"/>
  <c r="R2127" i="5"/>
  <c r="N2128" i="5"/>
  <c r="O2128" i="5"/>
  <c r="P2128" i="5"/>
  <c r="Q2128" i="5"/>
  <c r="R2128" i="5"/>
  <c r="N2129" i="5"/>
  <c r="O2129" i="5"/>
  <c r="P2129" i="5"/>
  <c r="Q2129" i="5"/>
  <c r="R2129" i="5"/>
  <c r="N2130" i="5"/>
  <c r="O2130" i="5"/>
  <c r="P2130" i="5"/>
  <c r="Q2130" i="5"/>
  <c r="R2130" i="5"/>
  <c r="N2131" i="5"/>
  <c r="O2131" i="5"/>
  <c r="P2131" i="5"/>
  <c r="Q2131" i="5"/>
  <c r="R2131" i="5"/>
  <c r="N2132" i="5"/>
  <c r="O2132" i="5"/>
  <c r="P2132" i="5"/>
  <c r="Q2132" i="5"/>
  <c r="R2132" i="5"/>
  <c r="N2133" i="5"/>
  <c r="O2133" i="5"/>
  <c r="P2133" i="5"/>
  <c r="Q2133" i="5"/>
  <c r="R2133" i="5"/>
  <c r="N2134" i="5"/>
  <c r="O2134" i="5"/>
  <c r="P2134" i="5"/>
  <c r="Q2134" i="5"/>
  <c r="R2134" i="5"/>
  <c r="N2135" i="5"/>
  <c r="O2135" i="5"/>
  <c r="P2135" i="5"/>
  <c r="Q2135" i="5"/>
  <c r="R2135" i="5"/>
  <c r="N2136" i="5"/>
  <c r="O2136" i="5"/>
  <c r="P2136" i="5"/>
  <c r="Q2136" i="5"/>
  <c r="R2136" i="5"/>
  <c r="N2137" i="5"/>
  <c r="O2137" i="5"/>
  <c r="P2137" i="5"/>
  <c r="Q2137" i="5"/>
  <c r="R2137" i="5"/>
  <c r="N2138" i="5"/>
  <c r="O2138" i="5"/>
  <c r="P2138" i="5"/>
  <c r="Q2138" i="5"/>
  <c r="R2138" i="5"/>
  <c r="N2139" i="5"/>
  <c r="O2139" i="5"/>
  <c r="P2139" i="5"/>
  <c r="Q2139" i="5"/>
  <c r="R2139" i="5"/>
  <c r="N2140" i="5"/>
  <c r="O2140" i="5"/>
  <c r="P2140" i="5"/>
  <c r="Q2140" i="5"/>
  <c r="R2140" i="5"/>
  <c r="N2141" i="5"/>
  <c r="O2141" i="5"/>
  <c r="P2141" i="5"/>
  <c r="Q2141" i="5"/>
  <c r="R2141" i="5"/>
  <c r="N2142" i="5"/>
  <c r="O2142" i="5"/>
  <c r="P2142" i="5"/>
  <c r="Q2142" i="5"/>
  <c r="R2142" i="5"/>
  <c r="N2143" i="5"/>
  <c r="O2143" i="5"/>
  <c r="P2143" i="5"/>
  <c r="Q2143" i="5"/>
  <c r="R2143" i="5"/>
  <c r="N2144" i="5"/>
  <c r="O2144" i="5"/>
  <c r="P2144" i="5"/>
  <c r="Q2144" i="5"/>
  <c r="R2144" i="5"/>
  <c r="N2145" i="5"/>
  <c r="O2145" i="5"/>
  <c r="P2145" i="5"/>
  <c r="Q2145" i="5"/>
  <c r="R2145" i="5"/>
  <c r="N2146" i="5"/>
  <c r="O2146" i="5"/>
  <c r="P2146" i="5"/>
  <c r="Q2146" i="5"/>
  <c r="R2146" i="5"/>
  <c r="N2147" i="5"/>
  <c r="O2147" i="5"/>
  <c r="P2147" i="5"/>
  <c r="Q2147" i="5"/>
  <c r="R2147" i="5"/>
  <c r="N2148" i="5"/>
  <c r="O2148" i="5"/>
  <c r="P2148" i="5"/>
  <c r="Q2148" i="5"/>
  <c r="R2148" i="5"/>
  <c r="N2149" i="5"/>
  <c r="O2149" i="5"/>
  <c r="P2149" i="5"/>
  <c r="Q2149" i="5"/>
  <c r="R2149" i="5"/>
  <c r="N2150" i="5"/>
  <c r="O2150" i="5"/>
  <c r="P2150" i="5"/>
  <c r="Q2150" i="5"/>
  <c r="R2150" i="5"/>
  <c r="N2151" i="5"/>
  <c r="O2151" i="5"/>
  <c r="P2151" i="5"/>
  <c r="Q2151" i="5"/>
  <c r="R2151" i="5"/>
  <c r="N2152" i="5"/>
  <c r="O2152" i="5"/>
  <c r="P2152" i="5"/>
  <c r="Q2152" i="5"/>
  <c r="R2152" i="5"/>
  <c r="N2153" i="5"/>
  <c r="O2153" i="5"/>
  <c r="P2153" i="5"/>
  <c r="Q2153" i="5"/>
  <c r="R2153" i="5"/>
  <c r="N2154" i="5"/>
  <c r="O2154" i="5"/>
  <c r="P2154" i="5"/>
  <c r="Q2154" i="5"/>
  <c r="R2154" i="5"/>
  <c r="N2155" i="5"/>
  <c r="O2155" i="5"/>
  <c r="P2155" i="5"/>
  <c r="Q2155" i="5"/>
  <c r="R2155" i="5"/>
  <c r="N2156" i="5"/>
  <c r="O2156" i="5"/>
  <c r="P2156" i="5"/>
  <c r="Q2156" i="5"/>
  <c r="R2156" i="5"/>
  <c r="N2157" i="5"/>
  <c r="O2157" i="5"/>
  <c r="P2157" i="5"/>
  <c r="Q2157" i="5"/>
  <c r="R2157" i="5"/>
  <c r="N2158" i="5"/>
  <c r="O2158" i="5"/>
  <c r="P2158" i="5"/>
  <c r="Q2158" i="5"/>
  <c r="R2158" i="5"/>
  <c r="N2159" i="5"/>
  <c r="O2159" i="5"/>
  <c r="P2159" i="5"/>
  <c r="Q2159" i="5"/>
  <c r="R2159" i="5"/>
  <c r="N2160" i="5"/>
  <c r="O2160" i="5"/>
  <c r="P2160" i="5"/>
  <c r="Q2160" i="5"/>
  <c r="R2160" i="5"/>
  <c r="N2161" i="5"/>
  <c r="O2161" i="5"/>
  <c r="P2161" i="5"/>
  <c r="Q2161" i="5"/>
  <c r="R2161" i="5"/>
  <c r="N2162" i="5"/>
  <c r="O2162" i="5"/>
  <c r="P2162" i="5"/>
  <c r="Q2162" i="5"/>
  <c r="R2162" i="5"/>
  <c r="N2163" i="5"/>
  <c r="O2163" i="5"/>
  <c r="P2163" i="5"/>
  <c r="Q2163" i="5"/>
  <c r="R2163" i="5"/>
  <c r="N2164" i="5"/>
  <c r="O2164" i="5"/>
  <c r="P2164" i="5"/>
  <c r="Q2164" i="5"/>
  <c r="R2164" i="5"/>
  <c r="N2165" i="5"/>
  <c r="O2165" i="5"/>
  <c r="P2165" i="5"/>
  <c r="Q2165" i="5"/>
  <c r="R2165" i="5"/>
  <c r="N2166" i="5"/>
  <c r="O2166" i="5"/>
  <c r="P2166" i="5"/>
  <c r="Q2166" i="5"/>
  <c r="R2166" i="5"/>
  <c r="N2167" i="5"/>
  <c r="O2167" i="5"/>
  <c r="P2167" i="5"/>
  <c r="Q2167" i="5"/>
  <c r="R2167" i="5"/>
  <c r="N2168" i="5"/>
  <c r="O2168" i="5"/>
  <c r="P2168" i="5"/>
  <c r="Q2168" i="5"/>
  <c r="R2168" i="5"/>
  <c r="N2169" i="5"/>
  <c r="O2169" i="5"/>
  <c r="P2169" i="5"/>
  <c r="Q2169" i="5"/>
  <c r="R2169" i="5"/>
  <c r="N2170" i="5"/>
  <c r="O2170" i="5"/>
  <c r="P2170" i="5"/>
  <c r="Q2170" i="5"/>
  <c r="R2170" i="5"/>
  <c r="N2171" i="5"/>
  <c r="O2171" i="5"/>
  <c r="P2171" i="5"/>
  <c r="Q2171" i="5"/>
  <c r="R2171" i="5"/>
  <c r="N2172" i="5"/>
  <c r="O2172" i="5"/>
  <c r="P2172" i="5"/>
  <c r="Q2172" i="5"/>
  <c r="R2172" i="5"/>
  <c r="N2173" i="5"/>
  <c r="O2173" i="5"/>
  <c r="P2173" i="5"/>
  <c r="Q2173" i="5"/>
  <c r="R2173" i="5"/>
  <c r="N2174" i="5"/>
  <c r="O2174" i="5"/>
  <c r="P2174" i="5"/>
  <c r="Q2174" i="5"/>
  <c r="R2174" i="5"/>
  <c r="N2175" i="5"/>
  <c r="O2175" i="5"/>
  <c r="P2175" i="5"/>
  <c r="Q2175" i="5"/>
  <c r="R2175" i="5"/>
  <c r="N2176" i="5"/>
  <c r="O2176" i="5"/>
  <c r="P2176" i="5"/>
  <c r="Q2176" i="5"/>
  <c r="R2176" i="5"/>
  <c r="N2177" i="5"/>
  <c r="O2177" i="5"/>
  <c r="P2177" i="5"/>
  <c r="Q2177" i="5"/>
  <c r="R2177" i="5"/>
  <c r="N2178" i="5"/>
  <c r="O2178" i="5"/>
  <c r="P2178" i="5"/>
  <c r="Q2178" i="5"/>
  <c r="R2178" i="5"/>
  <c r="N2179" i="5"/>
  <c r="O2179" i="5"/>
  <c r="P2179" i="5"/>
  <c r="Q2179" i="5"/>
  <c r="R2179" i="5"/>
  <c r="N2180" i="5"/>
  <c r="O2180" i="5"/>
  <c r="P2180" i="5"/>
  <c r="Q2180" i="5"/>
  <c r="R2180" i="5"/>
  <c r="N2181" i="5"/>
  <c r="O2181" i="5"/>
  <c r="P2181" i="5"/>
  <c r="Q2181" i="5"/>
  <c r="R2181" i="5"/>
  <c r="N2182" i="5"/>
  <c r="O2182" i="5"/>
  <c r="P2182" i="5"/>
  <c r="Q2182" i="5"/>
  <c r="R2182" i="5"/>
  <c r="N2183" i="5"/>
  <c r="O2183" i="5"/>
  <c r="P2183" i="5"/>
  <c r="Q2183" i="5"/>
  <c r="R2183" i="5"/>
  <c r="N2184" i="5"/>
  <c r="O2184" i="5"/>
  <c r="P2184" i="5"/>
  <c r="Q2184" i="5"/>
  <c r="R2184" i="5"/>
  <c r="N2185" i="5"/>
  <c r="O2185" i="5"/>
  <c r="P2185" i="5"/>
  <c r="Q2185" i="5"/>
  <c r="R2185" i="5"/>
  <c r="N2186" i="5"/>
  <c r="O2186" i="5"/>
  <c r="P2186" i="5"/>
  <c r="Q2186" i="5"/>
  <c r="R2186" i="5"/>
  <c r="N2187" i="5"/>
  <c r="O2187" i="5"/>
  <c r="P2187" i="5"/>
  <c r="Q2187" i="5"/>
  <c r="R2187" i="5"/>
  <c r="N2188" i="5"/>
  <c r="O2188" i="5"/>
  <c r="P2188" i="5"/>
  <c r="Q2188" i="5"/>
  <c r="R2188" i="5"/>
  <c r="N2189" i="5"/>
  <c r="O2189" i="5"/>
  <c r="P2189" i="5"/>
  <c r="Q2189" i="5"/>
  <c r="R2189" i="5"/>
  <c r="N2190" i="5"/>
  <c r="O2190" i="5"/>
  <c r="P2190" i="5"/>
  <c r="Q2190" i="5"/>
  <c r="R2190" i="5"/>
  <c r="N2191" i="5"/>
  <c r="O2191" i="5"/>
  <c r="P2191" i="5"/>
  <c r="Q2191" i="5"/>
  <c r="R2191" i="5"/>
  <c r="N2192" i="5"/>
  <c r="O2192" i="5"/>
  <c r="P2192" i="5"/>
  <c r="Q2192" i="5"/>
  <c r="R2192" i="5"/>
  <c r="N2193" i="5"/>
  <c r="O2193" i="5"/>
  <c r="P2193" i="5"/>
  <c r="Q2193" i="5"/>
  <c r="R2193" i="5"/>
  <c r="N2194" i="5"/>
  <c r="O2194" i="5"/>
  <c r="P2194" i="5"/>
  <c r="Q2194" i="5"/>
  <c r="R2194" i="5"/>
  <c r="N2195" i="5"/>
  <c r="O2195" i="5"/>
  <c r="P2195" i="5"/>
  <c r="Q2195" i="5"/>
  <c r="R2195" i="5"/>
  <c r="N2196" i="5"/>
  <c r="O2196" i="5"/>
  <c r="P2196" i="5"/>
  <c r="Q2196" i="5"/>
  <c r="R2196" i="5"/>
  <c r="N2197" i="5"/>
  <c r="O2197" i="5"/>
  <c r="P2197" i="5"/>
  <c r="Q2197" i="5"/>
  <c r="R2197" i="5"/>
  <c r="N2198" i="5"/>
  <c r="O2198" i="5"/>
  <c r="P2198" i="5"/>
  <c r="Q2198" i="5"/>
  <c r="R2198" i="5"/>
  <c r="N2199" i="5"/>
  <c r="O2199" i="5"/>
  <c r="P2199" i="5"/>
  <c r="Q2199" i="5"/>
  <c r="R2199" i="5"/>
  <c r="N2200" i="5"/>
  <c r="O2200" i="5"/>
  <c r="P2200" i="5"/>
  <c r="Q2200" i="5"/>
  <c r="R2200" i="5"/>
  <c r="N2201" i="5"/>
  <c r="O2201" i="5"/>
  <c r="P2201" i="5"/>
  <c r="Q2201" i="5"/>
  <c r="R2201" i="5"/>
  <c r="N2202" i="5"/>
  <c r="O2202" i="5"/>
  <c r="P2202" i="5"/>
  <c r="Q2202" i="5"/>
  <c r="R2202" i="5"/>
  <c r="N2203" i="5"/>
  <c r="O2203" i="5"/>
  <c r="P2203" i="5"/>
  <c r="Q2203" i="5"/>
  <c r="R2203" i="5"/>
  <c r="N2204" i="5"/>
  <c r="O2204" i="5"/>
  <c r="P2204" i="5"/>
  <c r="Q2204" i="5"/>
  <c r="R2204" i="5"/>
  <c r="N2205" i="5"/>
  <c r="O2205" i="5"/>
  <c r="P2205" i="5"/>
  <c r="Q2205" i="5"/>
  <c r="R2205" i="5"/>
  <c r="N2206" i="5"/>
  <c r="O2206" i="5"/>
  <c r="P2206" i="5"/>
  <c r="Q2206" i="5"/>
  <c r="R2206" i="5"/>
  <c r="N2207" i="5"/>
  <c r="O2207" i="5"/>
  <c r="P2207" i="5"/>
  <c r="Q2207" i="5"/>
  <c r="R2207" i="5"/>
  <c r="N2208" i="5"/>
  <c r="O2208" i="5"/>
  <c r="P2208" i="5"/>
  <c r="Q2208" i="5"/>
  <c r="R2208" i="5"/>
  <c r="N2209" i="5"/>
  <c r="O2209" i="5"/>
  <c r="P2209" i="5"/>
  <c r="Q2209" i="5"/>
  <c r="R2209" i="5"/>
  <c r="N2210" i="5"/>
  <c r="O2210" i="5"/>
  <c r="P2210" i="5"/>
  <c r="Q2210" i="5"/>
  <c r="R2210" i="5"/>
  <c r="N2211" i="5"/>
  <c r="O2211" i="5"/>
  <c r="P2211" i="5"/>
  <c r="Q2211" i="5"/>
  <c r="R2211" i="5"/>
  <c r="N2212" i="5"/>
  <c r="O2212" i="5"/>
  <c r="P2212" i="5"/>
  <c r="Q2212" i="5"/>
  <c r="R2212" i="5"/>
  <c r="N2213" i="5"/>
  <c r="O2213" i="5"/>
  <c r="P2213" i="5"/>
  <c r="Q2213" i="5"/>
  <c r="R2213" i="5"/>
  <c r="N2214" i="5"/>
  <c r="O2214" i="5"/>
  <c r="P2214" i="5"/>
  <c r="Q2214" i="5"/>
  <c r="R2214" i="5"/>
  <c r="N2215" i="5"/>
  <c r="O2215" i="5"/>
  <c r="P2215" i="5"/>
  <c r="Q2215" i="5"/>
  <c r="R2215" i="5"/>
  <c r="N2216" i="5"/>
  <c r="O2216" i="5"/>
  <c r="P2216" i="5"/>
  <c r="Q2216" i="5"/>
  <c r="R2216" i="5"/>
  <c r="N2217" i="5"/>
  <c r="O2217" i="5"/>
  <c r="P2217" i="5"/>
  <c r="Q2217" i="5"/>
  <c r="R2217" i="5"/>
  <c r="N2218" i="5"/>
  <c r="O2218" i="5"/>
  <c r="P2218" i="5"/>
  <c r="Q2218" i="5"/>
  <c r="R2218" i="5"/>
  <c r="N2219" i="5"/>
  <c r="O2219" i="5"/>
  <c r="P2219" i="5"/>
  <c r="Q2219" i="5"/>
  <c r="R2219" i="5"/>
  <c r="N2220" i="5"/>
  <c r="O2220" i="5"/>
  <c r="P2220" i="5"/>
  <c r="Q2220" i="5"/>
  <c r="R2220" i="5"/>
  <c r="N2221" i="5"/>
  <c r="O2221" i="5"/>
  <c r="P2221" i="5"/>
  <c r="Q2221" i="5"/>
  <c r="R2221" i="5"/>
  <c r="N2222" i="5"/>
  <c r="O2222" i="5"/>
  <c r="P2222" i="5"/>
  <c r="Q2222" i="5"/>
  <c r="R2222" i="5"/>
  <c r="N2223" i="5"/>
  <c r="O2223" i="5"/>
  <c r="P2223" i="5"/>
  <c r="Q2223" i="5"/>
  <c r="R2223" i="5"/>
  <c r="N2224" i="5"/>
  <c r="O2224" i="5"/>
  <c r="P2224" i="5"/>
  <c r="Q2224" i="5"/>
  <c r="R2224" i="5"/>
  <c r="N2225" i="5"/>
  <c r="O2225" i="5"/>
  <c r="P2225" i="5"/>
  <c r="Q2225" i="5"/>
  <c r="R2225" i="5"/>
  <c r="N2226" i="5"/>
  <c r="O2226" i="5"/>
  <c r="P2226" i="5"/>
  <c r="Q2226" i="5"/>
  <c r="R2226" i="5"/>
  <c r="N2227" i="5"/>
  <c r="O2227" i="5"/>
  <c r="P2227" i="5"/>
  <c r="Q2227" i="5"/>
  <c r="R2227" i="5"/>
  <c r="N2228" i="5"/>
  <c r="O2228" i="5"/>
  <c r="P2228" i="5"/>
  <c r="Q2228" i="5"/>
  <c r="R2228" i="5"/>
  <c r="N2229" i="5"/>
  <c r="O2229" i="5"/>
  <c r="P2229" i="5"/>
  <c r="Q2229" i="5"/>
  <c r="R2229" i="5"/>
  <c r="N2230" i="5"/>
  <c r="O2230" i="5"/>
  <c r="P2230" i="5"/>
  <c r="Q2230" i="5"/>
  <c r="R2230" i="5"/>
  <c r="N2231" i="5"/>
  <c r="O2231" i="5"/>
  <c r="P2231" i="5"/>
  <c r="Q2231" i="5"/>
  <c r="R2231" i="5"/>
  <c r="N2232" i="5"/>
  <c r="O2232" i="5"/>
  <c r="P2232" i="5"/>
  <c r="Q2232" i="5"/>
  <c r="R2232" i="5"/>
  <c r="N2233" i="5"/>
  <c r="O2233" i="5"/>
  <c r="P2233" i="5"/>
  <c r="Q2233" i="5"/>
  <c r="R2233" i="5"/>
  <c r="N2234" i="5"/>
  <c r="O2234" i="5"/>
  <c r="P2234" i="5"/>
  <c r="Q2234" i="5"/>
  <c r="R2234" i="5"/>
  <c r="N2235" i="5"/>
  <c r="O2235" i="5"/>
  <c r="P2235" i="5"/>
  <c r="Q2235" i="5"/>
  <c r="R2235" i="5"/>
  <c r="N2236" i="5"/>
  <c r="O2236" i="5"/>
  <c r="P2236" i="5"/>
  <c r="Q2236" i="5"/>
  <c r="R2236" i="5"/>
  <c r="N2237" i="5"/>
  <c r="O2237" i="5"/>
  <c r="P2237" i="5"/>
  <c r="Q2237" i="5"/>
  <c r="R2237" i="5"/>
  <c r="N2238" i="5"/>
  <c r="O2238" i="5"/>
  <c r="P2238" i="5"/>
  <c r="Q2238" i="5"/>
  <c r="R2238" i="5"/>
  <c r="N2239" i="5"/>
  <c r="O2239" i="5"/>
  <c r="P2239" i="5"/>
  <c r="Q2239" i="5"/>
  <c r="R2239" i="5"/>
  <c r="N2240" i="5"/>
  <c r="O2240" i="5"/>
  <c r="P2240" i="5"/>
  <c r="Q2240" i="5"/>
  <c r="R2240" i="5"/>
  <c r="N2241" i="5"/>
  <c r="O2241" i="5"/>
  <c r="P2241" i="5"/>
  <c r="Q2241" i="5"/>
  <c r="R2241" i="5"/>
  <c r="N2242" i="5"/>
  <c r="O2242" i="5"/>
  <c r="P2242" i="5"/>
  <c r="Q2242" i="5"/>
  <c r="R2242" i="5"/>
  <c r="N2243" i="5"/>
  <c r="O2243" i="5"/>
  <c r="P2243" i="5"/>
  <c r="Q2243" i="5"/>
  <c r="R2243" i="5"/>
  <c r="N2244" i="5"/>
  <c r="O2244" i="5"/>
  <c r="P2244" i="5"/>
  <c r="Q2244" i="5"/>
  <c r="R2244" i="5"/>
  <c r="N2245" i="5"/>
  <c r="O2245" i="5"/>
  <c r="P2245" i="5"/>
  <c r="Q2245" i="5"/>
  <c r="R2245" i="5"/>
  <c r="N2246" i="5"/>
  <c r="O2246" i="5"/>
  <c r="P2246" i="5"/>
  <c r="Q2246" i="5"/>
  <c r="R2246" i="5"/>
  <c r="N2247" i="5"/>
  <c r="O2247" i="5"/>
  <c r="P2247" i="5"/>
  <c r="Q2247" i="5"/>
  <c r="R2247" i="5"/>
  <c r="N2248" i="5"/>
  <c r="O2248" i="5"/>
  <c r="P2248" i="5"/>
  <c r="Q2248" i="5"/>
  <c r="R2248" i="5"/>
  <c r="N2249" i="5"/>
  <c r="O2249" i="5"/>
  <c r="P2249" i="5"/>
  <c r="Q2249" i="5"/>
  <c r="R2249" i="5"/>
  <c r="N2250" i="5"/>
  <c r="O2250" i="5"/>
  <c r="P2250" i="5"/>
  <c r="Q2250" i="5"/>
  <c r="R2250" i="5"/>
  <c r="N2251" i="5"/>
  <c r="O2251" i="5"/>
  <c r="P2251" i="5"/>
  <c r="Q2251" i="5"/>
  <c r="R2251" i="5"/>
  <c r="N2252" i="5"/>
  <c r="O2252" i="5"/>
  <c r="P2252" i="5"/>
  <c r="Q2252" i="5"/>
  <c r="R2252" i="5"/>
  <c r="N2253" i="5"/>
  <c r="O2253" i="5"/>
  <c r="P2253" i="5"/>
  <c r="Q2253" i="5"/>
  <c r="R2253" i="5"/>
  <c r="N2254" i="5"/>
  <c r="O2254" i="5"/>
  <c r="P2254" i="5"/>
  <c r="Q2254" i="5"/>
  <c r="R2254" i="5"/>
  <c r="N2255" i="5"/>
  <c r="O2255" i="5"/>
  <c r="P2255" i="5"/>
  <c r="Q2255" i="5"/>
  <c r="R2255" i="5"/>
  <c r="N2256" i="5"/>
  <c r="O2256" i="5"/>
  <c r="P2256" i="5"/>
  <c r="Q2256" i="5"/>
  <c r="R2256" i="5"/>
  <c r="N2257" i="5"/>
  <c r="O2257" i="5"/>
  <c r="P2257" i="5"/>
  <c r="Q2257" i="5"/>
  <c r="R2257" i="5"/>
  <c r="N2258" i="5"/>
  <c r="O2258" i="5"/>
  <c r="P2258" i="5"/>
  <c r="Q2258" i="5"/>
  <c r="R2258" i="5"/>
  <c r="N2259" i="5"/>
  <c r="O2259" i="5"/>
  <c r="P2259" i="5"/>
  <c r="Q2259" i="5"/>
  <c r="R2259" i="5"/>
  <c r="N2260" i="5"/>
  <c r="O2260" i="5"/>
  <c r="P2260" i="5"/>
  <c r="Q2260" i="5"/>
  <c r="R2260" i="5"/>
  <c r="N2261" i="5"/>
  <c r="O2261" i="5"/>
  <c r="P2261" i="5"/>
  <c r="Q2261" i="5"/>
  <c r="R2261" i="5"/>
  <c r="N2262" i="5"/>
  <c r="O2262" i="5"/>
  <c r="P2262" i="5"/>
  <c r="Q2262" i="5"/>
  <c r="R2262" i="5"/>
  <c r="N2263" i="5"/>
  <c r="O2263" i="5"/>
  <c r="P2263" i="5"/>
  <c r="Q2263" i="5"/>
  <c r="R2263" i="5"/>
  <c r="N2264" i="5"/>
  <c r="O2264" i="5"/>
  <c r="P2264" i="5"/>
  <c r="Q2264" i="5"/>
  <c r="R2264" i="5"/>
  <c r="N2265" i="5"/>
  <c r="O2265" i="5"/>
  <c r="P2265" i="5"/>
  <c r="Q2265" i="5"/>
  <c r="R2265" i="5"/>
  <c r="N2266" i="5"/>
  <c r="O2266" i="5"/>
  <c r="P2266" i="5"/>
  <c r="Q2266" i="5"/>
  <c r="R2266" i="5"/>
  <c r="N2267" i="5"/>
  <c r="O2267" i="5"/>
  <c r="P2267" i="5"/>
  <c r="Q2267" i="5"/>
  <c r="R2267" i="5"/>
  <c r="N2268" i="5"/>
  <c r="O2268" i="5"/>
  <c r="P2268" i="5"/>
  <c r="Q2268" i="5"/>
  <c r="R2268" i="5"/>
  <c r="N2269" i="5"/>
  <c r="O2269" i="5"/>
  <c r="P2269" i="5"/>
  <c r="Q2269" i="5"/>
  <c r="R2269" i="5"/>
  <c r="N2270" i="5"/>
  <c r="O2270" i="5"/>
  <c r="P2270" i="5"/>
  <c r="Q2270" i="5"/>
  <c r="R2270" i="5"/>
  <c r="N2271" i="5"/>
  <c r="O2271" i="5"/>
  <c r="P2271" i="5"/>
  <c r="Q2271" i="5"/>
  <c r="R2271" i="5"/>
  <c r="N2272" i="5"/>
  <c r="O2272" i="5"/>
  <c r="P2272" i="5"/>
  <c r="Q2272" i="5"/>
  <c r="R2272" i="5"/>
  <c r="N2273" i="5"/>
  <c r="O2273" i="5"/>
  <c r="P2273" i="5"/>
  <c r="Q2273" i="5"/>
  <c r="R2273" i="5"/>
  <c r="N2274" i="5"/>
  <c r="O2274" i="5"/>
  <c r="P2274" i="5"/>
  <c r="Q2274" i="5"/>
  <c r="R2274" i="5"/>
  <c r="N2275" i="5"/>
  <c r="O2275" i="5"/>
  <c r="P2275" i="5"/>
  <c r="Q2275" i="5"/>
  <c r="R2275" i="5"/>
  <c r="N2276" i="5"/>
  <c r="O2276" i="5"/>
  <c r="P2276" i="5"/>
  <c r="Q2276" i="5"/>
  <c r="R2276" i="5"/>
  <c r="N2277" i="5"/>
  <c r="O2277" i="5"/>
  <c r="P2277" i="5"/>
  <c r="Q2277" i="5"/>
  <c r="R2277" i="5"/>
  <c r="N2278" i="5"/>
  <c r="O2278" i="5"/>
  <c r="P2278" i="5"/>
  <c r="Q2278" i="5"/>
  <c r="R2278" i="5"/>
  <c r="N2279" i="5"/>
  <c r="O2279" i="5"/>
  <c r="P2279" i="5"/>
  <c r="Q2279" i="5"/>
  <c r="R2279" i="5"/>
  <c r="N2280" i="5"/>
  <c r="O2280" i="5"/>
  <c r="P2280" i="5"/>
  <c r="Q2280" i="5"/>
  <c r="R2280" i="5"/>
  <c r="N2281" i="5"/>
  <c r="O2281" i="5"/>
  <c r="P2281" i="5"/>
  <c r="Q2281" i="5"/>
  <c r="R2281" i="5"/>
  <c r="N2282" i="5"/>
  <c r="O2282" i="5"/>
  <c r="P2282" i="5"/>
  <c r="Q2282" i="5"/>
  <c r="R2282" i="5"/>
  <c r="N2283" i="5"/>
  <c r="O2283" i="5"/>
  <c r="P2283" i="5"/>
  <c r="Q2283" i="5"/>
  <c r="R2283" i="5"/>
  <c r="N2284" i="5"/>
  <c r="O2284" i="5"/>
  <c r="P2284" i="5"/>
  <c r="Q2284" i="5"/>
  <c r="R2284" i="5"/>
  <c r="N2285" i="5"/>
  <c r="O2285" i="5"/>
  <c r="P2285" i="5"/>
  <c r="Q2285" i="5"/>
  <c r="R2285" i="5"/>
  <c r="N2286" i="5"/>
  <c r="O2286" i="5"/>
  <c r="P2286" i="5"/>
  <c r="Q2286" i="5"/>
  <c r="R2286" i="5"/>
  <c r="N2287" i="5"/>
  <c r="O2287" i="5"/>
  <c r="P2287" i="5"/>
  <c r="Q2287" i="5"/>
  <c r="R2287" i="5"/>
  <c r="N2288" i="5"/>
  <c r="O2288" i="5"/>
  <c r="P2288" i="5"/>
  <c r="Q2288" i="5"/>
  <c r="R2288" i="5"/>
  <c r="N2289" i="5"/>
  <c r="O2289" i="5"/>
  <c r="P2289" i="5"/>
  <c r="Q2289" i="5"/>
  <c r="R2289" i="5"/>
  <c r="N2290" i="5"/>
  <c r="O2290" i="5"/>
  <c r="P2290" i="5"/>
  <c r="Q2290" i="5"/>
  <c r="R2290" i="5"/>
  <c r="N2291" i="5"/>
  <c r="O2291" i="5"/>
  <c r="P2291" i="5"/>
  <c r="Q2291" i="5"/>
  <c r="R2291" i="5"/>
  <c r="N2292" i="5"/>
  <c r="O2292" i="5"/>
  <c r="P2292" i="5"/>
  <c r="Q2292" i="5"/>
  <c r="R2292" i="5"/>
  <c r="N2293" i="5"/>
  <c r="O2293" i="5"/>
  <c r="P2293" i="5"/>
  <c r="Q2293" i="5"/>
  <c r="R2293" i="5"/>
  <c r="N2294" i="5"/>
  <c r="O2294" i="5"/>
  <c r="P2294" i="5"/>
  <c r="Q2294" i="5"/>
  <c r="R2294" i="5"/>
  <c r="N2295" i="5"/>
  <c r="O2295" i="5"/>
  <c r="P2295" i="5"/>
  <c r="Q2295" i="5"/>
  <c r="R2295" i="5"/>
  <c r="N2296" i="5"/>
  <c r="O2296" i="5"/>
  <c r="P2296" i="5"/>
  <c r="Q2296" i="5"/>
  <c r="R2296" i="5"/>
  <c r="N2297" i="5"/>
  <c r="O2297" i="5"/>
  <c r="P2297" i="5"/>
  <c r="Q2297" i="5"/>
  <c r="R2297" i="5"/>
  <c r="N2298" i="5"/>
  <c r="O2298" i="5"/>
  <c r="P2298" i="5"/>
  <c r="Q2298" i="5"/>
  <c r="R2298" i="5"/>
  <c r="N2299" i="5"/>
  <c r="O2299" i="5"/>
  <c r="P2299" i="5"/>
  <c r="Q2299" i="5"/>
  <c r="R2299" i="5"/>
  <c r="N2300" i="5"/>
  <c r="O2300" i="5"/>
  <c r="P2300" i="5"/>
  <c r="Q2300" i="5"/>
  <c r="R2300" i="5"/>
  <c r="N2301" i="5"/>
  <c r="O2301" i="5"/>
  <c r="P2301" i="5"/>
  <c r="Q2301" i="5"/>
  <c r="R2301" i="5"/>
  <c r="N2302" i="5"/>
  <c r="O2302" i="5"/>
  <c r="P2302" i="5"/>
  <c r="Q2302" i="5"/>
  <c r="R2302" i="5"/>
  <c r="N2303" i="5"/>
  <c r="O2303" i="5"/>
  <c r="P2303" i="5"/>
  <c r="Q2303" i="5"/>
  <c r="R2303" i="5"/>
  <c r="N2304" i="5"/>
  <c r="O2304" i="5"/>
  <c r="P2304" i="5"/>
  <c r="Q2304" i="5"/>
  <c r="R2304" i="5"/>
  <c r="N2305" i="5"/>
  <c r="O2305" i="5"/>
  <c r="P2305" i="5"/>
  <c r="Q2305" i="5"/>
  <c r="R2305" i="5"/>
  <c r="N2306" i="5"/>
  <c r="O2306" i="5"/>
  <c r="P2306" i="5"/>
  <c r="Q2306" i="5"/>
  <c r="R2306" i="5"/>
  <c r="N2307" i="5"/>
  <c r="O2307" i="5"/>
  <c r="P2307" i="5"/>
  <c r="Q2307" i="5"/>
  <c r="R2307" i="5"/>
  <c r="N2308" i="5"/>
  <c r="O2308" i="5"/>
  <c r="P2308" i="5"/>
  <c r="Q2308" i="5"/>
  <c r="R2308" i="5"/>
  <c r="N2309" i="5"/>
  <c r="O2309" i="5"/>
  <c r="P2309" i="5"/>
  <c r="Q2309" i="5"/>
  <c r="R2309" i="5"/>
  <c r="N2310" i="5"/>
  <c r="O2310" i="5"/>
  <c r="P2310" i="5"/>
  <c r="Q2310" i="5"/>
  <c r="R2310" i="5"/>
  <c r="N2311" i="5"/>
  <c r="O2311" i="5"/>
  <c r="P2311" i="5"/>
  <c r="Q2311" i="5"/>
  <c r="R2311" i="5"/>
  <c r="N2312" i="5"/>
  <c r="O2312" i="5"/>
  <c r="P2312" i="5"/>
  <c r="Q2312" i="5"/>
  <c r="R2312" i="5"/>
  <c r="N2313" i="5"/>
  <c r="O2313" i="5"/>
  <c r="P2313" i="5"/>
  <c r="Q2313" i="5"/>
  <c r="R2313" i="5"/>
  <c r="N2314" i="5"/>
  <c r="O2314" i="5"/>
  <c r="P2314" i="5"/>
  <c r="Q2314" i="5"/>
  <c r="R2314" i="5"/>
  <c r="N2315" i="5"/>
  <c r="O2315" i="5"/>
  <c r="P2315" i="5"/>
  <c r="Q2315" i="5"/>
  <c r="R2315" i="5"/>
  <c r="N2316" i="5"/>
  <c r="O2316" i="5"/>
  <c r="P2316" i="5"/>
  <c r="Q2316" i="5"/>
  <c r="R2316" i="5"/>
  <c r="N2317" i="5"/>
  <c r="O2317" i="5"/>
  <c r="P2317" i="5"/>
  <c r="Q2317" i="5"/>
  <c r="R2317" i="5"/>
  <c r="N2318" i="5"/>
  <c r="O2318" i="5"/>
  <c r="P2318" i="5"/>
  <c r="Q2318" i="5"/>
  <c r="R2318" i="5"/>
  <c r="N2319" i="5"/>
  <c r="O2319" i="5"/>
  <c r="P2319" i="5"/>
  <c r="Q2319" i="5"/>
  <c r="R2319" i="5"/>
  <c r="N2320" i="5"/>
  <c r="O2320" i="5"/>
  <c r="P2320" i="5"/>
  <c r="Q2320" i="5"/>
  <c r="R2320" i="5"/>
  <c r="N2321" i="5"/>
  <c r="O2321" i="5"/>
  <c r="P2321" i="5"/>
  <c r="Q2321" i="5"/>
  <c r="R2321" i="5"/>
  <c r="N2322" i="5"/>
  <c r="O2322" i="5"/>
  <c r="P2322" i="5"/>
  <c r="Q2322" i="5"/>
  <c r="R2322" i="5"/>
  <c r="N2323" i="5"/>
  <c r="O2323" i="5"/>
  <c r="P2323" i="5"/>
  <c r="Q2323" i="5"/>
  <c r="R2323" i="5"/>
  <c r="N2324" i="5"/>
  <c r="O2324" i="5"/>
  <c r="P2324" i="5"/>
  <c r="Q2324" i="5"/>
  <c r="R2324" i="5"/>
  <c r="N2325" i="5"/>
  <c r="O2325" i="5"/>
  <c r="P2325" i="5"/>
  <c r="Q2325" i="5"/>
  <c r="R2325" i="5"/>
  <c r="N2326" i="5"/>
  <c r="O2326" i="5"/>
  <c r="P2326" i="5"/>
  <c r="Q2326" i="5"/>
  <c r="R2326" i="5"/>
  <c r="N2327" i="5"/>
  <c r="O2327" i="5"/>
  <c r="P2327" i="5"/>
  <c r="Q2327" i="5"/>
  <c r="R2327" i="5"/>
  <c r="N2328" i="5"/>
  <c r="O2328" i="5"/>
  <c r="P2328" i="5"/>
  <c r="Q2328" i="5"/>
  <c r="R2328" i="5"/>
  <c r="N2329" i="5"/>
  <c r="O2329" i="5"/>
  <c r="P2329" i="5"/>
  <c r="Q2329" i="5"/>
  <c r="R2329" i="5"/>
  <c r="N2330" i="5"/>
  <c r="O2330" i="5"/>
  <c r="P2330" i="5"/>
  <c r="Q2330" i="5"/>
  <c r="R2330" i="5"/>
  <c r="N2331" i="5"/>
  <c r="O2331" i="5"/>
  <c r="P2331" i="5"/>
  <c r="Q2331" i="5"/>
  <c r="R2331" i="5"/>
  <c r="N2332" i="5"/>
  <c r="O2332" i="5"/>
  <c r="P2332" i="5"/>
  <c r="Q2332" i="5"/>
  <c r="R2332" i="5"/>
  <c r="N2333" i="5"/>
  <c r="O2333" i="5"/>
  <c r="P2333" i="5"/>
  <c r="Q2333" i="5"/>
  <c r="R2333" i="5"/>
  <c r="N2334" i="5"/>
  <c r="O2334" i="5"/>
  <c r="P2334" i="5"/>
  <c r="Q2334" i="5"/>
  <c r="R2334" i="5"/>
  <c r="N2335" i="5"/>
  <c r="O2335" i="5"/>
  <c r="P2335" i="5"/>
  <c r="Q2335" i="5"/>
  <c r="R2335" i="5"/>
  <c r="N2336" i="5"/>
  <c r="O2336" i="5"/>
  <c r="P2336" i="5"/>
  <c r="Q2336" i="5"/>
  <c r="R2336" i="5"/>
  <c r="N2337" i="5"/>
  <c r="O2337" i="5"/>
  <c r="P2337" i="5"/>
  <c r="Q2337" i="5"/>
  <c r="R2337" i="5"/>
  <c r="N2338" i="5"/>
  <c r="O2338" i="5"/>
  <c r="P2338" i="5"/>
  <c r="Q2338" i="5"/>
  <c r="R2338" i="5"/>
  <c r="N2339" i="5"/>
  <c r="O2339" i="5"/>
  <c r="P2339" i="5"/>
  <c r="Q2339" i="5"/>
  <c r="R2339" i="5"/>
  <c r="N2340" i="5"/>
  <c r="O2340" i="5"/>
  <c r="P2340" i="5"/>
  <c r="Q2340" i="5"/>
  <c r="R2340" i="5"/>
  <c r="N2341" i="5"/>
  <c r="O2341" i="5"/>
  <c r="P2341" i="5"/>
  <c r="Q2341" i="5"/>
  <c r="R2341" i="5"/>
  <c r="N2342" i="5"/>
  <c r="O2342" i="5"/>
  <c r="P2342" i="5"/>
  <c r="Q2342" i="5"/>
  <c r="R2342" i="5"/>
  <c r="N2343" i="5"/>
  <c r="O2343" i="5"/>
  <c r="P2343" i="5"/>
  <c r="Q2343" i="5"/>
  <c r="R2343" i="5"/>
  <c r="N2344" i="5"/>
  <c r="O2344" i="5"/>
  <c r="P2344" i="5"/>
  <c r="Q2344" i="5"/>
  <c r="R2344" i="5"/>
  <c r="N2345" i="5"/>
  <c r="O2345" i="5"/>
  <c r="P2345" i="5"/>
  <c r="Q2345" i="5"/>
  <c r="R2345" i="5"/>
  <c r="N2346" i="5"/>
  <c r="O2346" i="5"/>
  <c r="P2346" i="5"/>
  <c r="Q2346" i="5"/>
  <c r="R2346" i="5"/>
  <c r="N2347" i="5"/>
  <c r="O2347" i="5"/>
  <c r="P2347" i="5"/>
  <c r="Q2347" i="5"/>
  <c r="R2347" i="5"/>
  <c r="N2348" i="5"/>
  <c r="O2348" i="5"/>
  <c r="P2348" i="5"/>
  <c r="Q2348" i="5"/>
  <c r="R2348" i="5"/>
  <c r="N2349" i="5"/>
  <c r="O2349" i="5"/>
  <c r="P2349" i="5"/>
  <c r="Q2349" i="5"/>
  <c r="R2349" i="5"/>
  <c r="N2350" i="5"/>
  <c r="O2350" i="5"/>
  <c r="P2350" i="5"/>
  <c r="Q2350" i="5"/>
  <c r="R2350" i="5"/>
  <c r="N2351" i="5"/>
  <c r="O2351" i="5"/>
  <c r="P2351" i="5"/>
  <c r="Q2351" i="5"/>
  <c r="R2351" i="5"/>
  <c r="N2352" i="5"/>
  <c r="O2352" i="5"/>
  <c r="P2352" i="5"/>
  <c r="Q2352" i="5"/>
  <c r="R2352" i="5"/>
  <c r="N2353" i="5"/>
  <c r="O2353" i="5"/>
  <c r="P2353" i="5"/>
  <c r="Q2353" i="5"/>
  <c r="R2353" i="5"/>
  <c r="N2354" i="5"/>
  <c r="O2354" i="5"/>
  <c r="P2354" i="5"/>
  <c r="Q2354" i="5"/>
  <c r="R2354" i="5"/>
  <c r="N2355" i="5"/>
  <c r="O2355" i="5"/>
  <c r="P2355" i="5"/>
  <c r="Q2355" i="5"/>
  <c r="R2355" i="5"/>
  <c r="N2356" i="5"/>
  <c r="O2356" i="5"/>
  <c r="P2356" i="5"/>
  <c r="Q2356" i="5"/>
  <c r="R2356" i="5"/>
  <c r="N2357" i="5"/>
  <c r="O2357" i="5"/>
  <c r="P2357" i="5"/>
  <c r="Q2357" i="5"/>
  <c r="R2357" i="5"/>
  <c r="N2358" i="5"/>
  <c r="O2358" i="5"/>
  <c r="P2358" i="5"/>
  <c r="Q2358" i="5"/>
  <c r="R2358" i="5"/>
  <c r="N2359" i="5"/>
  <c r="O2359" i="5"/>
  <c r="P2359" i="5"/>
  <c r="Q2359" i="5"/>
  <c r="R2359" i="5"/>
  <c r="N2360" i="5"/>
  <c r="O2360" i="5"/>
  <c r="P2360" i="5"/>
  <c r="Q2360" i="5"/>
  <c r="R2360" i="5"/>
  <c r="N2361" i="5"/>
  <c r="O2361" i="5"/>
  <c r="P2361" i="5"/>
  <c r="Q2361" i="5"/>
  <c r="R2361" i="5"/>
  <c r="N2362" i="5"/>
  <c r="O2362" i="5"/>
  <c r="P2362" i="5"/>
  <c r="Q2362" i="5"/>
  <c r="R2362" i="5"/>
  <c r="N2363" i="5"/>
  <c r="O2363" i="5"/>
  <c r="P2363" i="5"/>
  <c r="Q2363" i="5"/>
  <c r="R2363" i="5"/>
  <c r="N2364" i="5"/>
  <c r="O2364" i="5"/>
  <c r="P2364" i="5"/>
  <c r="Q2364" i="5"/>
  <c r="R2364" i="5"/>
  <c r="N2365" i="5"/>
  <c r="O2365" i="5"/>
  <c r="P2365" i="5"/>
  <c r="Q2365" i="5"/>
  <c r="R2365" i="5"/>
  <c r="N2366" i="5"/>
  <c r="O2366" i="5"/>
  <c r="P2366" i="5"/>
  <c r="Q2366" i="5"/>
  <c r="R2366" i="5"/>
  <c r="N2367" i="5"/>
  <c r="O2367" i="5"/>
  <c r="P2367" i="5"/>
  <c r="Q2367" i="5"/>
  <c r="R2367" i="5"/>
  <c r="N2368" i="5"/>
  <c r="O2368" i="5"/>
  <c r="P2368" i="5"/>
  <c r="Q2368" i="5"/>
  <c r="R2368" i="5"/>
  <c r="N2369" i="5"/>
  <c r="O2369" i="5"/>
  <c r="P2369" i="5"/>
  <c r="Q2369" i="5"/>
  <c r="R2369" i="5"/>
  <c r="N2370" i="5"/>
  <c r="O2370" i="5"/>
  <c r="P2370" i="5"/>
  <c r="Q2370" i="5"/>
  <c r="R2370" i="5"/>
  <c r="N2371" i="5"/>
  <c r="O2371" i="5"/>
  <c r="P2371" i="5"/>
  <c r="Q2371" i="5"/>
  <c r="R2371" i="5"/>
  <c r="N2372" i="5"/>
  <c r="O2372" i="5"/>
  <c r="P2372" i="5"/>
  <c r="Q2372" i="5"/>
  <c r="R2372" i="5"/>
  <c r="N2373" i="5"/>
  <c r="O2373" i="5"/>
  <c r="P2373" i="5"/>
  <c r="Q2373" i="5"/>
  <c r="R2373" i="5"/>
  <c r="N2374" i="5"/>
  <c r="O2374" i="5"/>
  <c r="P2374" i="5"/>
  <c r="Q2374" i="5"/>
  <c r="R2374" i="5"/>
  <c r="N2375" i="5"/>
  <c r="O2375" i="5"/>
  <c r="P2375" i="5"/>
  <c r="Q2375" i="5"/>
  <c r="R2375" i="5"/>
  <c r="N2376" i="5"/>
  <c r="O2376" i="5"/>
  <c r="P2376" i="5"/>
  <c r="Q2376" i="5"/>
  <c r="R2376" i="5"/>
  <c r="N2377" i="5"/>
  <c r="O2377" i="5"/>
  <c r="P2377" i="5"/>
  <c r="Q2377" i="5"/>
  <c r="R2377" i="5"/>
  <c r="N2378" i="5"/>
  <c r="O2378" i="5"/>
  <c r="P2378" i="5"/>
  <c r="Q2378" i="5"/>
  <c r="R2378" i="5"/>
  <c r="N2379" i="5"/>
  <c r="O2379" i="5"/>
  <c r="P2379" i="5"/>
  <c r="Q2379" i="5"/>
  <c r="R2379" i="5"/>
  <c r="N2380" i="5"/>
  <c r="O2380" i="5"/>
  <c r="P2380" i="5"/>
  <c r="Q2380" i="5"/>
  <c r="R2380" i="5"/>
  <c r="N2381" i="5"/>
  <c r="O2381" i="5"/>
  <c r="P2381" i="5"/>
  <c r="Q2381" i="5"/>
  <c r="R2381" i="5"/>
  <c r="N2382" i="5"/>
  <c r="O2382" i="5"/>
  <c r="P2382" i="5"/>
  <c r="Q2382" i="5"/>
  <c r="R2382" i="5"/>
  <c r="N2383" i="5"/>
  <c r="O2383" i="5"/>
  <c r="P2383" i="5"/>
  <c r="Q2383" i="5"/>
  <c r="R2383" i="5"/>
  <c r="N2384" i="5"/>
  <c r="O2384" i="5"/>
  <c r="P2384" i="5"/>
  <c r="Q2384" i="5"/>
  <c r="R2384" i="5"/>
  <c r="N2385" i="5"/>
  <c r="O2385" i="5"/>
  <c r="P2385" i="5"/>
  <c r="Q2385" i="5"/>
  <c r="R2385" i="5"/>
  <c r="N2386" i="5"/>
  <c r="O2386" i="5"/>
  <c r="P2386" i="5"/>
  <c r="Q2386" i="5"/>
  <c r="R2386" i="5"/>
  <c r="N2387" i="5"/>
  <c r="O2387" i="5"/>
  <c r="P2387" i="5"/>
  <c r="Q2387" i="5"/>
  <c r="R2387" i="5"/>
  <c r="N2388" i="5"/>
  <c r="O2388" i="5"/>
  <c r="P2388" i="5"/>
  <c r="Q2388" i="5"/>
  <c r="R2388" i="5"/>
  <c r="N2389" i="5"/>
  <c r="O2389" i="5"/>
  <c r="P2389" i="5"/>
  <c r="Q2389" i="5"/>
  <c r="R2389" i="5"/>
  <c r="N2390" i="5"/>
  <c r="O2390" i="5"/>
  <c r="P2390" i="5"/>
  <c r="Q2390" i="5"/>
  <c r="R2390" i="5"/>
  <c r="N2391" i="5"/>
  <c r="O2391" i="5"/>
  <c r="P2391" i="5"/>
  <c r="Q2391" i="5"/>
  <c r="R2391" i="5"/>
  <c r="N2392" i="5"/>
  <c r="O2392" i="5"/>
  <c r="P2392" i="5"/>
  <c r="Q2392" i="5"/>
  <c r="R2392" i="5"/>
  <c r="N2393" i="5"/>
  <c r="O2393" i="5"/>
  <c r="P2393" i="5"/>
  <c r="Q2393" i="5"/>
  <c r="R2393" i="5"/>
  <c r="N2394" i="5"/>
  <c r="O2394" i="5"/>
  <c r="P2394" i="5"/>
  <c r="Q2394" i="5"/>
  <c r="R2394" i="5"/>
  <c r="N2395" i="5"/>
  <c r="O2395" i="5"/>
  <c r="P2395" i="5"/>
  <c r="Q2395" i="5"/>
  <c r="R2395" i="5"/>
  <c r="N2396" i="5"/>
  <c r="O2396" i="5"/>
  <c r="P2396" i="5"/>
  <c r="Q2396" i="5"/>
  <c r="R2396" i="5"/>
  <c r="N2397" i="5"/>
  <c r="O2397" i="5"/>
  <c r="P2397" i="5"/>
  <c r="Q2397" i="5"/>
  <c r="R2397" i="5"/>
  <c r="N2398" i="5"/>
  <c r="O2398" i="5"/>
  <c r="P2398" i="5"/>
  <c r="Q2398" i="5"/>
  <c r="R2398" i="5"/>
  <c r="N2399" i="5"/>
  <c r="O2399" i="5"/>
  <c r="P2399" i="5"/>
  <c r="Q2399" i="5"/>
  <c r="R2399" i="5"/>
  <c r="N2400" i="5"/>
  <c r="O2400" i="5"/>
  <c r="P2400" i="5"/>
  <c r="Q2400" i="5"/>
  <c r="R2400" i="5"/>
  <c r="N2401" i="5"/>
  <c r="O2401" i="5"/>
  <c r="P2401" i="5"/>
  <c r="Q2401" i="5"/>
  <c r="R2401" i="5"/>
  <c r="N2402" i="5"/>
  <c r="O2402" i="5"/>
  <c r="P2402" i="5"/>
  <c r="Q2402" i="5"/>
  <c r="R2402" i="5"/>
  <c r="N2403" i="5"/>
  <c r="O2403" i="5"/>
  <c r="P2403" i="5"/>
  <c r="Q2403" i="5"/>
  <c r="R2403" i="5"/>
  <c r="N2404" i="5"/>
  <c r="O2404" i="5"/>
  <c r="P2404" i="5"/>
  <c r="Q2404" i="5"/>
  <c r="R2404" i="5"/>
  <c r="N2405" i="5"/>
  <c r="O2405" i="5"/>
  <c r="P2405" i="5"/>
  <c r="Q2405" i="5"/>
  <c r="R2405" i="5"/>
  <c r="N2406" i="5"/>
  <c r="O2406" i="5"/>
  <c r="P2406" i="5"/>
  <c r="Q2406" i="5"/>
  <c r="R2406" i="5"/>
  <c r="N2407" i="5"/>
  <c r="O2407" i="5"/>
  <c r="P2407" i="5"/>
  <c r="Q2407" i="5"/>
  <c r="R2407" i="5"/>
  <c r="N2408" i="5"/>
  <c r="O2408" i="5"/>
  <c r="P2408" i="5"/>
  <c r="Q2408" i="5"/>
  <c r="R2408" i="5"/>
  <c r="N2409" i="5"/>
  <c r="O2409" i="5"/>
  <c r="P2409" i="5"/>
  <c r="Q2409" i="5"/>
  <c r="R2409" i="5"/>
  <c r="N2410" i="5"/>
  <c r="O2410" i="5"/>
  <c r="P2410" i="5"/>
  <c r="Q2410" i="5"/>
  <c r="R2410" i="5"/>
  <c r="N2411" i="5"/>
  <c r="O2411" i="5"/>
  <c r="P2411" i="5"/>
  <c r="Q2411" i="5"/>
  <c r="R2411" i="5"/>
  <c r="N2412" i="5"/>
  <c r="O2412" i="5"/>
  <c r="P2412" i="5"/>
  <c r="Q2412" i="5"/>
  <c r="R2412" i="5"/>
  <c r="N2413" i="5"/>
  <c r="O2413" i="5"/>
  <c r="P2413" i="5"/>
  <c r="Q2413" i="5"/>
  <c r="R2413" i="5"/>
  <c r="N2414" i="5"/>
  <c r="O2414" i="5"/>
  <c r="P2414" i="5"/>
  <c r="Q2414" i="5"/>
  <c r="R2414" i="5"/>
  <c r="N2415" i="5"/>
  <c r="O2415" i="5"/>
  <c r="P2415" i="5"/>
  <c r="Q2415" i="5"/>
  <c r="R2415" i="5"/>
  <c r="N2416" i="5"/>
  <c r="O2416" i="5"/>
  <c r="P2416" i="5"/>
  <c r="Q2416" i="5"/>
  <c r="R2416" i="5"/>
  <c r="N2417" i="5"/>
  <c r="O2417" i="5"/>
  <c r="P2417" i="5"/>
  <c r="Q2417" i="5"/>
  <c r="R2417" i="5"/>
  <c r="N2418" i="5"/>
  <c r="O2418" i="5"/>
  <c r="P2418" i="5"/>
  <c r="Q2418" i="5"/>
  <c r="R2418" i="5"/>
  <c r="N2419" i="5"/>
  <c r="O2419" i="5"/>
  <c r="P2419" i="5"/>
  <c r="Q2419" i="5"/>
  <c r="R2419" i="5"/>
  <c r="N2420" i="5"/>
  <c r="O2420" i="5"/>
  <c r="P2420" i="5"/>
  <c r="Q2420" i="5"/>
  <c r="R2420" i="5"/>
  <c r="N2421" i="5"/>
  <c r="O2421" i="5"/>
  <c r="P2421" i="5"/>
  <c r="Q2421" i="5"/>
  <c r="R2421" i="5"/>
  <c r="N2422" i="5"/>
  <c r="O2422" i="5"/>
  <c r="P2422" i="5"/>
  <c r="Q2422" i="5"/>
  <c r="R2422" i="5"/>
  <c r="N2423" i="5"/>
  <c r="O2423" i="5"/>
  <c r="P2423" i="5"/>
  <c r="Q2423" i="5"/>
  <c r="R2423" i="5"/>
  <c r="N2424" i="5"/>
  <c r="O2424" i="5"/>
  <c r="P2424" i="5"/>
  <c r="Q2424" i="5"/>
  <c r="R2424" i="5"/>
  <c r="N2425" i="5"/>
  <c r="O2425" i="5"/>
  <c r="P2425" i="5"/>
  <c r="Q2425" i="5"/>
  <c r="R2425" i="5"/>
  <c r="N2426" i="5"/>
  <c r="O2426" i="5"/>
  <c r="P2426" i="5"/>
  <c r="Q2426" i="5"/>
  <c r="R2426" i="5"/>
  <c r="N2427" i="5"/>
  <c r="O2427" i="5"/>
  <c r="P2427" i="5"/>
  <c r="Q2427" i="5"/>
  <c r="R2427" i="5"/>
  <c r="N2428" i="5"/>
  <c r="O2428" i="5"/>
  <c r="P2428" i="5"/>
  <c r="Q2428" i="5"/>
  <c r="R2428" i="5"/>
  <c r="N2429" i="5"/>
  <c r="O2429" i="5"/>
  <c r="P2429" i="5"/>
  <c r="Q2429" i="5"/>
  <c r="R2429" i="5"/>
  <c r="N2430" i="5"/>
  <c r="O2430" i="5"/>
  <c r="P2430" i="5"/>
  <c r="Q2430" i="5"/>
  <c r="R2430" i="5"/>
  <c r="N2431" i="5"/>
  <c r="O2431" i="5"/>
  <c r="P2431" i="5"/>
  <c r="Q2431" i="5"/>
  <c r="R2431" i="5"/>
  <c r="N2432" i="5"/>
  <c r="O2432" i="5"/>
  <c r="P2432" i="5"/>
  <c r="Q2432" i="5"/>
  <c r="R2432" i="5"/>
  <c r="N2433" i="5"/>
  <c r="O2433" i="5"/>
  <c r="P2433" i="5"/>
  <c r="Q2433" i="5"/>
  <c r="R2433" i="5"/>
  <c r="N2434" i="5"/>
  <c r="O2434" i="5"/>
  <c r="P2434" i="5"/>
  <c r="Q2434" i="5"/>
  <c r="R2434" i="5"/>
  <c r="N2435" i="5"/>
  <c r="O2435" i="5"/>
  <c r="P2435" i="5"/>
  <c r="Q2435" i="5"/>
  <c r="R2435" i="5"/>
  <c r="N2436" i="5"/>
  <c r="O2436" i="5"/>
  <c r="P2436" i="5"/>
  <c r="Q2436" i="5"/>
  <c r="R2436" i="5"/>
  <c r="N2437" i="5"/>
  <c r="O2437" i="5"/>
  <c r="P2437" i="5"/>
  <c r="Q2437" i="5"/>
  <c r="R2437" i="5"/>
  <c r="N2438" i="5"/>
  <c r="O2438" i="5"/>
  <c r="P2438" i="5"/>
  <c r="Q2438" i="5"/>
  <c r="R2438" i="5"/>
  <c r="N2439" i="5"/>
  <c r="O2439" i="5"/>
  <c r="P2439" i="5"/>
  <c r="Q2439" i="5"/>
  <c r="R2439" i="5"/>
  <c r="N2440" i="5"/>
  <c r="O2440" i="5"/>
  <c r="P2440" i="5"/>
  <c r="Q2440" i="5"/>
  <c r="R2440" i="5"/>
  <c r="N2441" i="5"/>
  <c r="O2441" i="5"/>
  <c r="P2441" i="5"/>
  <c r="Q2441" i="5"/>
  <c r="R2441" i="5"/>
  <c r="N2442" i="5"/>
  <c r="O2442" i="5"/>
  <c r="P2442" i="5"/>
  <c r="Q2442" i="5"/>
  <c r="R2442" i="5"/>
  <c r="N2443" i="5"/>
  <c r="O2443" i="5"/>
  <c r="P2443" i="5"/>
  <c r="Q2443" i="5"/>
  <c r="R2443" i="5"/>
  <c r="N2444" i="5"/>
  <c r="O2444" i="5"/>
  <c r="P2444" i="5"/>
  <c r="Q2444" i="5"/>
  <c r="R2444" i="5"/>
  <c r="N2445" i="5"/>
  <c r="O2445" i="5"/>
  <c r="P2445" i="5"/>
  <c r="Q2445" i="5"/>
  <c r="R2445" i="5"/>
  <c r="N2446" i="5"/>
  <c r="O2446" i="5"/>
  <c r="P2446" i="5"/>
  <c r="Q2446" i="5"/>
  <c r="R2446" i="5"/>
  <c r="N2447" i="5"/>
  <c r="O2447" i="5"/>
  <c r="P2447" i="5"/>
  <c r="Q2447" i="5"/>
  <c r="R2447" i="5"/>
  <c r="N2448" i="5"/>
  <c r="O2448" i="5"/>
  <c r="P2448" i="5"/>
  <c r="Q2448" i="5"/>
  <c r="R2448" i="5"/>
  <c r="N2449" i="5"/>
  <c r="O2449" i="5"/>
  <c r="P2449" i="5"/>
  <c r="Q2449" i="5"/>
  <c r="R2449" i="5"/>
  <c r="N2450" i="5"/>
  <c r="O2450" i="5"/>
  <c r="P2450" i="5"/>
  <c r="Q2450" i="5"/>
  <c r="R2450" i="5"/>
  <c r="N2451" i="5"/>
  <c r="O2451" i="5"/>
  <c r="P2451" i="5"/>
  <c r="Q2451" i="5"/>
  <c r="R2451" i="5"/>
  <c r="N2452" i="5"/>
  <c r="O2452" i="5"/>
  <c r="P2452" i="5"/>
  <c r="Q2452" i="5"/>
  <c r="R2452" i="5"/>
  <c r="N2453" i="5"/>
  <c r="O2453" i="5"/>
  <c r="P2453" i="5"/>
  <c r="Q2453" i="5"/>
  <c r="R2453" i="5"/>
  <c r="N2454" i="5"/>
  <c r="O2454" i="5"/>
  <c r="P2454" i="5"/>
  <c r="Q2454" i="5"/>
  <c r="R2454" i="5"/>
  <c r="N2455" i="5"/>
  <c r="O2455" i="5"/>
  <c r="P2455" i="5"/>
  <c r="Q2455" i="5"/>
  <c r="R2455" i="5"/>
  <c r="N2456" i="5"/>
  <c r="O2456" i="5"/>
  <c r="P2456" i="5"/>
  <c r="Q2456" i="5"/>
  <c r="R2456" i="5"/>
  <c r="N2457" i="5"/>
  <c r="O2457" i="5"/>
  <c r="P2457" i="5"/>
  <c r="Q2457" i="5"/>
  <c r="R2457" i="5"/>
  <c r="N2458" i="5"/>
  <c r="O2458" i="5"/>
  <c r="P2458" i="5"/>
  <c r="Q2458" i="5"/>
  <c r="R2458" i="5"/>
  <c r="N2459" i="5"/>
  <c r="O2459" i="5"/>
  <c r="P2459" i="5"/>
  <c r="Q2459" i="5"/>
  <c r="R2459" i="5"/>
  <c r="N2460" i="5"/>
  <c r="O2460" i="5"/>
  <c r="P2460" i="5"/>
  <c r="Q2460" i="5"/>
  <c r="R2460" i="5"/>
  <c r="N2461" i="5"/>
  <c r="O2461" i="5"/>
  <c r="P2461" i="5"/>
  <c r="Q2461" i="5"/>
  <c r="R2461" i="5"/>
  <c r="N2462" i="5"/>
  <c r="O2462" i="5"/>
  <c r="P2462" i="5"/>
  <c r="Q2462" i="5"/>
  <c r="R2462" i="5"/>
  <c r="N2463" i="5"/>
  <c r="O2463" i="5"/>
  <c r="P2463" i="5"/>
  <c r="Q2463" i="5"/>
  <c r="R2463" i="5"/>
  <c r="N2464" i="5"/>
  <c r="O2464" i="5"/>
  <c r="P2464" i="5"/>
  <c r="Q2464" i="5"/>
  <c r="R2464" i="5"/>
  <c r="N2465" i="5"/>
  <c r="O2465" i="5"/>
  <c r="P2465" i="5"/>
  <c r="Q2465" i="5"/>
  <c r="R2465" i="5"/>
  <c r="N2466" i="5"/>
  <c r="O2466" i="5"/>
  <c r="P2466" i="5"/>
  <c r="Q2466" i="5"/>
  <c r="R2466" i="5"/>
  <c r="N2467" i="5"/>
  <c r="O2467" i="5"/>
  <c r="P2467" i="5"/>
  <c r="Q2467" i="5"/>
  <c r="R2467" i="5"/>
  <c r="N2468" i="5"/>
  <c r="O2468" i="5"/>
  <c r="P2468" i="5"/>
  <c r="Q2468" i="5"/>
  <c r="R2468" i="5"/>
  <c r="N2469" i="5"/>
  <c r="O2469" i="5"/>
  <c r="P2469" i="5"/>
  <c r="Q2469" i="5"/>
  <c r="R2469" i="5"/>
  <c r="N2470" i="5"/>
  <c r="O2470" i="5"/>
  <c r="P2470" i="5"/>
  <c r="Q2470" i="5"/>
  <c r="R2470" i="5"/>
  <c r="N2471" i="5"/>
  <c r="O2471" i="5"/>
  <c r="P2471" i="5"/>
  <c r="Q2471" i="5"/>
  <c r="R2471" i="5"/>
  <c r="N2472" i="5"/>
  <c r="O2472" i="5"/>
  <c r="P2472" i="5"/>
  <c r="Q2472" i="5"/>
  <c r="R2472" i="5"/>
  <c r="N2473" i="5"/>
  <c r="O2473" i="5"/>
  <c r="P2473" i="5"/>
  <c r="Q2473" i="5"/>
  <c r="R2473" i="5"/>
  <c r="N2474" i="5"/>
  <c r="O2474" i="5"/>
  <c r="P2474" i="5"/>
  <c r="Q2474" i="5"/>
  <c r="R2474" i="5"/>
  <c r="N2475" i="5"/>
  <c r="O2475" i="5"/>
  <c r="P2475" i="5"/>
  <c r="Q2475" i="5"/>
  <c r="R2475" i="5"/>
  <c r="N2476" i="5"/>
  <c r="O2476" i="5"/>
  <c r="P2476" i="5"/>
  <c r="Q2476" i="5"/>
  <c r="R2476" i="5"/>
  <c r="N2477" i="5"/>
  <c r="O2477" i="5"/>
  <c r="P2477" i="5"/>
  <c r="Q2477" i="5"/>
  <c r="R2477" i="5"/>
  <c r="N2478" i="5"/>
  <c r="O2478" i="5"/>
  <c r="P2478" i="5"/>
  <c r="Q2478" i="5"/>
  <c r="R2478" i="5"/>
  <c r="N2479" i="5"/>
  <c r="O2479" i="5"/>
  <c r="P2479" i="5"/>
  <c r="Q2479" i="5"/>
  <c r="R2479" i="5"/>
  <c r="N2480" i="5"/>
  <c r="O2480" i="5"/>
  <c r="P2480" i="5"/>
  <c r="Q2480" i="5"/>
  <c r="R2480" i="5"/>
  <c r="N2481" i="5"/>
  <c r="O2481" i="5"/>
  <c r="P2481" i="5"/>
  <c r="Q2481" i="5"/>
  <c r="R2481" i="5"/>
  <c r="N2482" i="5"/>
  <c r="O2482" i="5"/>
  <c r="P2482" i="5"/>
  <c r="Q2482" i="5"/>
  <c r="R2482" i="5"/>
  <c r="N2483" i="5"/>
  <c r="O2483" i="5"/>
  <c r="P2483" i="5"/>
  <c r="Q2483" i="5"/>
  <c r="R2483" i="5"/>
  <c r="N2484" i="5"/>
  <c r="O2484" i="5"/>
  <c r="P2484" i="5"/>
  <c r="Q2484" i="5"/>
  <c r="R2484" i="5"/>
  <c r="N2485" i="5"/>
  <c r="O2485" i="5"/>
  <c r="P2485" i="5"/>
  <c r="Q2485" i="5"/>
  <c r="R2485" i="5"/>
  <c r="N2486" i="5"/>
  <c r="O2486" i="5"/>
  <c r="P2486" i="5"/>
  <c r="Q2486" i="5"/>
  <c r="R2486" i="5"/>
  <c r="N2487" i="5"/>
  <c r="O2487" i="5"/>
  <c r="P2487" i="5"/>
  <c r="Q2487" i="5"/>
  <c r="R2487" i="5"/>
  <c r="N2488" i="5"/>
  <c r="O2488" i="5"/>
  <c r="P2488" i="5"/>
  <c r="Q2488" i="5"/>
  <c r="R2488" i="5"/>
  <c r="N2489" i="5"/>
  <c r="O2489" i="5"/>
  <c r="P2489" i="5"/>
  <c r="Q2489" i="5"/>
  <c r="R2489" i="5"/>
  <c r="N2490" i="5"/>
  <c r="O2490" i="5"/>
  <c r="P2490" i="5"/>
  <c r="Q2490" i="5"/>
  <c r="R2490" i="5"/>
  <c r="N2491" i="5"/>
  <c r="O2491" i="5"/>
  <c r="P2491" i="5"/>
  <c r="Q2491" i="5"/>
  <c r="R2491" i="5"/>
  <c r="N2492" i="5"/>
  <c r="O2492" i="5"/>
  <c r="P2492" i="5"/>
  <c r="Q2492" i="5"/>
  <c r="R2492" i="5"/>
  <c r="N2493" i="5"/>
  <c r="O2493" i="5"/>
  <c r="P2493" i="5"/>
  <c r="Q2493" i="5"/>
  <c r="R2493" i="5"/>
  <c r="N2494" i="5"/>
  <c r="O2494" i="5"/>
  <c r="P2494" i="5"/>
  <c r="Q2494" i="5"/>
  <c r="R2494" i="5"/>
  <c r="N2495" i="5"/>
  <c r="O2495" i="5"/>
  <c r="P2495" i="5"/>
  <c r="Q2495" i="5"/>
  <c r="R2495" i="5"/>
  <c r="N2496" i="5"/>
  <c r="O2496" i="5"/>
  <c r="P2496" i="5"/>
  <c r="Q2496" i="5"/>
  <c r="R2496" i="5"/>
  <c r="N2497" i="5"/>
  <c r="O2497" i="5"/>
  <c r="P2497" i="5"/>
  <c r="Q2497" i="5"/>
  <c r="R2497" i="5"/>
  <c r="N2498" i="5"/>
  <c r="O2498" i="5"/>
  <c r="P2498" i="5"/>
  <c r="Q2498" i="5"/>
  <c r="R2498" i="5"/>
  <c r="N2499" i="5"/>
  <c r="O2499" i="5"/>
  <c r="P2499" i="5"/>
  <c r="Q2499" i="5"/>
  <c r="R2499" i="5"/>
  <c r="N2500" i="5"/>
  <c r="O2500" i="5"/>
  <c r="P2500" i="5"/>
  <c r="Q2500" i="5"/>
  <c r="R2500" i="5"/>
  <c r="N2501" i="5"/>
  <c r="O2501" i="5"/>
  <c r="P2501" i="5"/>
  <c r="Q2501" i="5"/>
  <c r="R2501" i="5"/>
  <c r="N2502" i="5"/>
  <c r="O2502" i="5"/>
  <c r="P2502" i="5"/>
  <c r="Q2502" i="5"/>
  <c r="R2502" i="5"/>
  <c r="N2503" i="5"/>
  <c r="O2503" i="5"/>
  <c r="P2503" i="5"/>
  <c r="Q2503" i="5"/>
  <c r="R2503" i="5"/>
  <c r="N2504" i="5"/>
  <c r="O2504" i="5"/>
  <c r="P2504" i="5"/>
  <c r="Q2504" i="5"/>
  <c r="R2504" i="5"/>
  <c r="N2505" i="5"/>
  <c r="O2505" i="5"/>
  <c r="P2505" i="5"/>
  <c r="Q2505" i="5"/>
  <c r="R2505" i="5"/>
  <c r="N2506" i="5"/>
  <c r="O2506" i="5"/>
  <c r="P2506" i="5"/>
  <c r="Q2506" i="5"/>
  <c r="R2506" i="5"/>
  <c r="N2507" i="5"/>
  <c r="O2507" i="5"/>
  <c r="P2507" i="5"/>
  <c r="Q2507" i="5"/>
  <c r="R2507" i="5"/>
  <c r="N2508" i="5"/>
  <c r="O2508" i="5"/>
  <c r="P2508" i="5"/>
  <c r="Q2508" i="5"/>
  <c r="R2508" i="5"/>
  <c r="N2509" i="5"/>
  <c r="O2509" i="5"/>
  <c r="P2509" i="5"/>
  <c r="Q2509" i="5"/>
  <c r="R2509" i="5"/>
  <c r="N2510" i="5"/>
  <c r="O2510" i="5"/>
  <c r="P2510" i="5"/>
  <c r="Q2510" i="5"/>
  <c r="R2510" i="5"/>
  <c r="N2511" i="5"/>
  <c r="O2511" i="5"/>
  <c r="P2511" i="5"/>
  <c r="Q2511" i="5"/>
  <c r="R2511" i="5"/>
  <c r="N2512" i="5"/>
  <c r="O2512" i="5"/>
  <c r="P2512" i="5"/>
  <c r="Q2512" i="5"/>
  <c r="R2512" i="5"/>
  <c r="N2513" i="5"/>
  <c r="O2513" i="5"/>
  <c r="P2513" i="5"/>
  <c r="Q2513" i="5"/>
  <c r="R2513" i="5"/>
  <c r="N2514" i="5"/>
  <c r="O2514" i="5"/>
  <c r="P2514" i="5"/>
  <c r="Q2514" i="5"/>
  <c r="R2514" i="5"/>
  <c r="N2515" i="5"/>
  <c r="O2515" i="5"/>
  <c r="P2515" i="5"/>
  <c r="Q2515" i="5"/>
  <c r="R2515" i="5"/>
  <c r="N2516" i="5"/>
  <c r="O2516" i="5"/>
  <c r="P2516" i="5"/>
  <c r="Q2516" i="5"/>
  <c r="R2516" i="5"/>
  <c r="N2517" i="5"/>
  <c r="O2517" i="5"/>
  <c r="P2517" i="5"/>
  <c r="Q2517" i="5"/>
  <c r="R2517" i="5"/>
  <c r="N2518" i="5"/>
  <c r="O2518" i="5"/>
  <c r="P2518" i="5"/>
  <c r="Q2518" i="5"/>
  <c r="R2518" i="5"/>
  <c r="N2519" i="5"/>
  <c r="O2519" i="5"/>
  <c r="P2519" i="5"/>
  <c r="Q2519" i="5"/>
  <c r="R2519" i="5"/>
  <c r="N2520" i="5"/>
  <c r="O2520" i="5"/>
  <c r="P2520" i="5"/>
  <c r="Q2520" i="5"/>
  <c r="R2520" i="5"/>
  <c r="N2521" i="5"/>
  <c r="O2521" i="5"/>
  <c r="P2521" i="5"/>
  <c r="Q2521" i="5"/>
  <c r="R2521" i="5"/>
  <c r="N2522" i="5"/>
  <c r="O2522" i="5"/>
  <c r="P2522" i="5"/>
  <c r="Q2522" i="5"/>
  <c r="R2522" i="5"/>
  <c r="N2523" i="5"/>
  <c r="O2523" i="5"/>
  <c r="P2523" i="5"/>
  <c r="Q2523" i="5"/>
  <c r="R2523" i="5"/>
  <c r="N2524" i="5"/>
  <c r="O2524" i="5"/>
  <c r="P2524" i="5"/>
  <c r="Q2524" i="5"/>
  <c r="R2524" i="5"/>
  <c r="N2525" i="5"/>
  <c r="O2525" i="5"/>
  <c r="P2525" i="5"/>
  <c r="Q2525" i="5"/>
  <c r="R2525" i="5"/>
  <c r="N2526" i="5"/>
  <c r="O2526" i="5"/>
  <c r="P2526" i="5"/>
  <c r="Q2526" i="5"/>
  <c r="R2526" i="5"/>
  <c r="N2527" i="5"/>
  <c r="O2527" i="5"/>
  <c r="P2527" i="5"/>
  <c r="Q2527" i="5"/>
  <c r="R2527" i="5"/>
  <c r="N2528" i="5"/>
  <c r="O2528" i="5"/>
  <c r="P2528" i="5"/>
  <c r="Q2528" i="5"/>
  <c r="R2528" i="5"/>
  <c r="N2529" i="5"/>
  <c r="O2529" i="5"/>
  <c r="P2529" i="5"/>
  <c r="Q2529" i="5"/>
  <c r="R2529" i="5"/>
  <c r="N2530" i="5"/>
  <c r="O2530" i="5"/>
  <c r="P2530" i="5"/>
  <c r="Q2530" i="5"/>
  <c r="R2530" i="5"/>
  <c r="N2531" i="5"/>
  <c r="O2531" i="5"/>
  <c r="P2531" i="5"/>
  <c r="Q2531" i="5"/>
  <c r="R2531" i="5"/>
  <c r="N2532" i="5"/>
  <c r="O2532" i="5"/>
  <c r="P2532" i="5"/>
  <c r="Q2532" i="5"/>
  <c r="R2532" i="5"/>
  <c r="N2533" i="5"/>
  <c r="O2533" i="5"/>
  <c r="P2533" i="5"/>
  <c r="Q2533" i="5"/>
  <c r="R2533" i="5"/>
  <c r="N2534" i="5"/>
  <c r="O2534" i="5"/>
  <c r="P2534" i="5"/>
  <c r="Q2534" i="5"/>
  <c r="R2534" i="5"/>
  <c r="N2535" i="5"/>
  <c r="O2535" i="5"/>
  <c r="P2535" i="5"/>
  <c r="Q2535" i="5"/>
  <c r="R2535" i="5"/>
  <c r="N2536" i="5"/>
  <c r="O2536" i="5"/>
  <c r="P2536" i="5"/>
  <c r="Q2536" i="5"/>
  <c r="R2536" i="5"/>
  <c r="N2537" i="5"/>
  <c r="O2537" i="5"/>
  <c r="P2537" i="5"/>
  <c r="Q2537" i="5"/>
  <c r="R2537" i="5"/>
  <c r="N2538" i="5"/>
  <c r="O2538" i="5"/>
  <c r="P2538" i="5"/>
  <c r="Q2538" i="5"/>
  <c r="R2538" i="5"/>
  <c r="N2539" i="5"/>
  <c r="O2539" i="5"/>
  <c r="P2539" i="5"/>
  <c r="Q2539" i="5"/>
  <c r="R2539" i="5"/>
  <c r="N2540" i="5"/>
  <c r="O2540" i="5"/>
  <c r="P2540" i="5"/>
  <c r="Q2540" i="5"/>
  <c r="R2540" i="5"/>
  <c r="N2541" i="5"/>
  <c r="O2541" i="5"/>
  <c r="P2541" i="5"/>
  <c r="Q2541" i="5"/>
  <c r="R2541" i="5"/>
  <c r="N2542" i="5"/>
  <c r="O2542" i="5"/>
  <c r="P2542" i="5"/>
  <c r="Q2542" i="5"/>
  <c r="R2542" i="5"/>
  <c r="N2543" i="5"/>
  <c r="O2543" i="5"/>
  <c r="P2543" i="5"/>
  <c r="Q2543" i="5"/>
  <c r="R2543" i="5"/>
  <c r="N2544" i="5"/>
  <c r="O2544" i="5"/>
  <c r="P2544" i="5"/>
  <c r="Q2544" i="5"/>
  <c r="R2544" i="5"/>
  <c r="N2545" i="5"/>
  <c r="O2545" i="5"/>
  <c r="P2545" i="5"/>
  <c r="Q2545" i="5"/>
  <c r="R2545" i="5"/>
  <c r="N2546" i="5"/>
  <c r="O2546" i="5"/>
  <c r="P2546" i="5"/>
  <c r="Q2546" i="5"/>
  <c r="R2546" i="5"/>
  <c r="N2547" i="5"/>
  <c r="O2547" i="5"/>
  <c r="P2547" i="5"/>
  <c r="Q2547" i="5"/>
  <c r="R2547" i="5"/>
  <c r="N2548" i="5"/>
  <c r="O2548" i="5"/>
  <c r="P2548" i="5"/>
  <c r="Q2548" i="5"/>
  <c r="R2548" i="5"/>
  <c r="N2549" i="5"/>
  <c r="O2549" i="5"/>
  <c r="P2549" i="5"/>
  <c r="Q2549" i="5"/>
  <c r="R2549" i="5"/>
  <c r="N2550" i="5"/>
  <c r="O2550" i="5"/>
  <c r="P2550" i="5"/>
  <c r="Q2550" i="5"/>
  <c r="R2550" i="5"/>
  <c r="N2551" i="5"/>
  <c r="O2551" i="5"/>
  <c r="P2551" i="5"/>
  <c r="Q2551" i="5"/>
  <c r="R2551" i="5"/>
  <c r="N2552" i="5"/>
  <c r="O2552" i="5"/>
  <c r="P2552" i="5"/>
  <c r="Q2552" i="5"/>
  <c r="R2552" i="5"/>
  <c r="N2553" i="5"/>
  <c r="O2553" i="5"/>
  <c r="P2553" i="5"/>
  <c r="Q2553" i="5"/>
  <c r="R2553" i="5"/>
  <c r="N2554" i="5"/>
  <c r="O2554" i="5"/>
  <c r="P2554" i="5"/>
  <c r="Q2554" i="5"/>
  <c r="R2554" i="5"/>
  <c r="N2555" i="5"/>
  <c r="O2555" i="5"/>
  <c r="P2555" i="5"/>
  <c r="Q2555" i="5"/>
  <c r="R2555" i="5"/>
  <c r="N2556" i="5"/>
  <c r="O2556" i="5"/>
  <c r="P2556" i="5"/>
  <c r="Q2556" i="5"/>
  <c r="R2556" i="5"/>
  <c r="N2557" i="5"/>
  <c r="O2557" i="5"/>
  <c r="P2557" i="5"/>
  <c r="Q2557" i="5"/>
  <c r="R2557" i="5"/>
  <c r="N2558" i="5"/>
  <c r="O2558" i="5"/>
  <c r="P2558" i="5"/>
  <c r="Q2558" i="5"/>
  <c r="R2558" i="5"/>
  <c r="N2559" i="5"/>
  <c r="O2559" i="5"/>
  <c r="P2559" i="5"/>
  <c r="Q2559" i="5"/>
  <c r="R2559" i="5"/>
  <c r="N2560" i="5"/>
  <c r="O2560" i="5"/>
  <c r="P2560" i="5"/>
  <c r="Q2560" i="5"/>
  <c r="R2560" i="5"/>
  <c r="N2561" i="5"/>
  <c r="O2561" i="5"/>
  <c r="P2561" i="5"/>
  <c r="Q2561" i="5"/>
  <c r="R2561" i="5"/>
  <c r="N2562" i="5"/>
  <c r="O2562" i="5"/>
  <c r="P2562" i="5"/>
  <c r="Q2562" i="5"/>
  <c r="R2562" i="5"/>
  <c r="N2563" i="5"/>
  <c r="O2563" i="5"/>
  <c r="P2563" i="5"/>
  <c r="Q2563" i="5"/>
  <c r="R2563" i="5"/>
  <c r="N2564" i="5"/>
  <c r="O2564" i="5"/>
  <c r="P2564" i="5"/>
  <c r="Q2564" i="5"/>
  <c r="R2564" i="5"/>
  <c r="N2565" i="5"/>
  <c r="O2565" i="5"/>
  <c r="P2565" i="5"/>
  <c r="Q2565" i="5"/>
  <c r="R2565" i="5"/>
  <c r="N2566" i="5"/>
  <c r="O2566" i="5"/>
  <c r="P2566" i="5"/>
  <c r="Q2566" i="5"/>
  <c r="R2566" i="5"/>
  <c r="N2567" i="5"/>
  <c r="O2567" i="5"/>
  <c r="P2567" i="5"/>
  <c r="Q2567" i="5"/>
  <c r="R2567" i="5"/>
  <c r="N2568" i="5"/>
  <c r="O2568" i="5"/>
  <c r="P2568" i="5"/>
  <c r="Q2568" i="5"/>
  <c r="R2568" i="5"/>
  <c r="N2569" i="5"/>
  <c r="O2569" i="5"/>
  <c r="P2569" i="5"/>
  <c r="Q2569" i="5"/>
  <c r="R2569" i="5"/>
  <c r="N2570" i="5"/>
  <c r="O2570" i="5"/>
  <c r="P2570" i="5"/>
  <c r="Q2570" i="5"/>
  <c r="R2570" i="5"/>
  <c r="N2571" i="5"/>
  <c r="O2571" i="5"/>
  <c r="P2571" i="5"/>
  <c r="Q2571" i="5"/>
  <c r="R2571" i="5"/>
  <c r="N2572" i="5"/>
  <c r="O2572" i="5"/>
  <c r="P2572" i="5"/>
  <c r="Q2572" i="5"/>
  <c r="R2572" i="5"/>
  <c r="N2573" i="5"/>
  <c r="O2573" i="5"/>
  <c r="P2573" i="5"/>
  <c r="Q2573" i="5"/>
  <c r="R2573" i="5"/>
  <c r="N2574" i="5"/>
  <c r="O2574" i="5"/>
  <c r="P2574" i="5"/>
  <c r="Q2574" i="5"/>
  <c r="R2574" i="5"/>
  <c r="N2575" i="5"/>
  <c r="O2575" i="5"/>
  <c r="P2575" i="5"/>
  <c r="Q2575" i="5"/>
  <c r="R2575" i="5"/>
  <c r="N2576" i="5"/>
  <c r="O2576" i="5"/>
  <c r="P2576" i="5"/>
  <c r="Q2576" i="5"/>
  <c r="R2576" i="5"/>
  <c r="N2577" i="5"/>
  <c r="O2577" i="5"/>
  <c r="P2577" i="5"/>
  <c r="Q2577" i="5"/>
  <c r="R2577" i="5"/>
  <c r="N2578" i="5"/>
  <c r="O2578" i="5"/>
  <c r="P2578" i="5"/>
  <c r="Q2578" i="5"/>
  <c r="R2578" i="5"/>
  <c r="N2579" i="5"/>
  <c r="O2579" i="5"/>
  <c r="P2579" i="5"/>
  <c r="Q2579" i="5"/>
  <c r="R2579" i="5"/>
  <c r="N2580" i="5"/>
  <c r="O2580" i="5"/>
  <c r="P2580" i="5"/>
  <c r="Q2580" i="5"/>
  <c r="R2580" i="5"/>
  <c r="N2581" i="5"/>
  <c r="O2581" i="5"/>
  <c r="P2581" i="5"/>
  <c r="Q2581" i="5"/>
  <c r="R2581" i="5"/>
  <c r="N2582" i="5"/>
  <c r="O2582" i="5"/>
  <c r="P2582" i="5"/>
  <c r="Q2582" i="5"/>
  <c r="R2582" i="5"/>
  <c r="N2583" i="5"/>
  <c r="O2583" i="5"/>
  <c r="P2583" i="5"/>
  <c r="Q2583" i="5"/>
  <c r="R2583" i="5"/>
  <c r="N2584" i="5"/>
  <c r="O2584" i="5"/>
  <c r="P2584" i="5"/>
  <c r="Q2584" i="5"/>
  <c r="R2584" i="5"/>
  <c r="N2585" i="5"/>
  <c r="O2585" i="5"/>
  <c r="P2585" i="5"/>
  <c r="Q2585" i="5"/>
  <c r="R2585" i="5"/>
  <c r="N2586" i="5"/>
  <c r="O2586" i="5"/>
  <c r="P2586" i="5"/>
  <c r="Q2586" i="5"/>
  <c r="R2586" i="5"/>
  <c r="N2587" i="5"/>
  <c r="O2587" i="5"/>
  <c r="P2587" i="5"/>
  <c r="Q2587" i="5"/>
  <c r="R2587" i="5"/>
  <c r="N2588" i="5"/>
  <c r="O2588" i="5"/>
  <c r="P2588" i="5"/>
  <c r="Q2588" i="5"/>
  <c r="R2588" i="5"/>
  <c r="N2589" i="5"/>
  <c r="O2589" i="5"/>
  <c r="P2589" i="5"/>
  <c r="Q2589" i="5"/>
  <c r="R2589" i="5"/>
  <c r="N2590" i="5"/>
  <c r="O2590" i="5"/>
  <c r="P2590" i="5"/>
  <c r="Q2590" i="5"/>
  <c r="R2590" i="5"/>
  <c r="N2591" i="5"/>
  <c r="O2591" i="5"/>
  <c r="P2591" i="5"/>
  <c r="Q2591" i="5"/>
  <c r="R2591" i="5"/>
  <c r="N2592" i="5"/>
  <c r="O2592" i="5"/>
  <c r="P2592" i="5"/>
  <c r="Q2592" i="5"/>
  <c r="R2592" i="5"/>
  <c r="N2593" i="5"/>
  <c r="O2593" i="5"/>
  <c r="P2593" i="5"/>
  <c r="Q2593" i="5"/>
  <c r="R2593" i="5"/>
  <c r="N2594" i="5"/>
  <c r="O2594" i="5"/>
  <c r="P2594" i="5"/>
  <c r="Q2594" i="5"/>
  <c r="R2594" i="5"/>
  <c r="N2595" i="5"/>
  <c r="O2595" i="5"/>
  <c r="P2595" i="5"/>
  <c r="Q2595" i="5"/>
  <c r="R2595" i="5"/>
  <c r="N2596" i="5"/>
  <c r="O2596" i="5"/>
  <c r="P2596" i="5"/>
  <c r="Q2596" i="5"/>
  <c r="R2596" i="5"/>
  <c r="N2597" i="5"/>
  <c r="O2597" i="5"/>
  <c r="P2597" i="5"/>
  <c r="Q2597" i="5"/>
  <c r="R2597" i="5"/>
  <c r="N2598" i="5"/>
  <c r="O2598" i="5"/>
  <c r="P2598" i="5"/>
  <c r="Q2598" i="5"/>
  <c r="R2598" i="5"/>
  <c r="N2599" i="5"/>
  <c r="O2599" i="5"/>
  <c r="P2599" i="5"/>
  <c r="Q2599" i="5"/>
  <c r="R2599" i="5"/>
  <c r="N2600" i="5"/>
  <c r="O2600" i="5"/>
  <c r="P2600" i="5"/>
  <c r="Q2600" i="5"/>
  <c r="R2600" i="5"/>
  <c r="N2601" i="5"/>
  <c r="O2601" i="5"/>
  <c r="P2601" i="5"/>
  <c r="Q2601" i="5"/>
  <c r="R2601" i="5"/>
  <c r="N2602" i="5"/>
  <c r="O2602" i="5"/>
  <c r="P2602" i="5"/>
  <c r="Q2602" i="5"/>
  <c r="R2602" i="5"/>
  <c r="N2603" i="5"/>
  <c r="O2603" i="5"/>
  <c r="P2603" i="5"/>
  <c r="Q2603" i="5"/>
  <c r="R2603" i="5"/>
  <c r="N2604" i="5"/>
  <c r="O2604" i="5"/>
  <c r="P2604" i="5"/>
  <c r="Q2604" i="5"/>
  <c r="R2604" i="5"/>
  <c r="N2605" i="5"/>
  <c r="O2605" i="5"/>
  <c r="P2605" i="5"/>
  <c r="Q2605" i="5"/>
  <c r="R2605" i="5"/>
  <c r="N2606" i="5"/>
  <c r="O2606" i="5"/>
  <c r="P2606" i="5"/>
  <c r="Q2606" i="5"/>
  <c r="R2606" i="5"/>
  <c r="N2607" i="5"/>
  <c r="O2607" i="5"/>
  <c r="P2607" i="5"/>
  <c r="Q2607" i="5"/>
  <c r="R2607" i="5"/>
  <c r="N2608" i="5"/>
  <c r="O2608" i="5"/>
  <c r="P2608" i="5"/>
  <c r="Q2608" i="5"/>
  <c r="R2608" i="5"/>
  <c r="N2609" i="5"/>
  <c r="O2609" i="5"/>
  <c r="P2609" i="5"/>
  <c r="Q2609" i="5"/>
  <c r="R2609" i="5"/>
  <c r="N2610" i="5"/>
  <c r="O2610" i="5"/>
  <c r="P2610" i="5"/>
  <c r="Q2610" i="5"/>
  <c r="R2610" i="5"/>
  <c r="N2611" i="5"/>
  <c r="O2611" i="5"/>
  <c r="P2611" i="5"/>
  <c r="Q2611" i="5"/>
  <c r="R2611" i="5"/>
  <c r="N2612" i="5"/>
  <c r="O2612" i="5"/>
  <c r="P2612" i="5"/>
  <c r="Q2612" i="5"/>
  <c r="R2612" i="5"/>
  <c r="N2613" i="5"/>
  <c r="O2613" i="5"/>
  <c r="P2613" i="5"/>
  <c r="Q2613" i="5"/>
  <c r="R2613" i="5"/>
  <c r="N2614" i="5"/>
  <c r="O2614" i="5"/>
  <c r="P2614" i="5"/>
  <c r="Q2614" i="5"/>
  <c r="R2614" i="5"/>
  <c r="N2615" i="5"/>
  <c r="O2615" i="5"/>
  <c r="P2615" i="5"/>
  <c r="Q2615" i="5"/>
  <c r="R2615" i="5"/>
  <c r="N2616" i="5"/>
  <c r="O2616" i="5"/>
  <c r="P2616" i="5"/>
  <c r="Q2616" i="5"/>
  <c r="R2616" i="5"/>
  <c r="N2617" i="5"/>
  <c r="O2617" i="5"/>
  <c r="P2617" i="5"/>
  <c r="Q2617" i="5"/>
  <c r="R2617" i="5"/>
  <c r="N2618" i="5"/>
  <c r="O2618" i="5"/>
  <c r="P2618" i="5"/>
  <c r="Q2618" i="5"/>
  <c r="R2618" i="5"/>
  <c r="N2619" i="5"/>
  <c r="O2619" i="5"/>
  <c r="P2619" i="5"/>
  <c r="Q2619" i="5"/>
  <c r="R2619" i="5"/>
  <c r="N2620" i="5"/>
  <c r="O2620" i="5"/>
  <c r="P2620" i="5"/>
  <c r="Q2620" i="5"/>
  <c r="R2620" i="5"/>
  <c r="N2621" i="5"/>
  <c r="O2621" i="5"/>
  <c r="P2621" i="5"/>
  <c r="Q2621" i="5"/>
  <c r="R2621" i="5"/>
  <c r="N2622" i="5"/>
  <c r="O2622" i="5"/>
  <c r="P2622" i="5"/>
  <c r="Q2622" i="5"/>
  <c r="R2622" i="5"/>
  <c r="N2623" i="5"/>
  <c r="O2623" i="5"/>
  <c r="P2623" i="5"/>
  <c r="Q2623" i="5"/>
  <c r="R2623" i="5"/>
  <c r="N2624" i="5"/>
  <c r="O2624" i="5"/>
  <c r="P2624" i="5"/>
  <c r="Q2624" i="5"/>
  <c r="R2624" i="5"/>
  <c r="N2625" i="5"/>
  <c r="O2625" i="5"/>
  <c r="P2625" i="5"/>
  <c r="Q2625" i="5"/>
  <c r="R2625" i="5"/>
  <c r="N2626" i="5"/>
  <c r="O2626" i="5"/>
  <c r="P2626" i="5"/>
  <c r="Q2626" i="5"/>
  <c r="R2626" i="5"/>
  <c r="N2627" i="5"/>
  <c r="O2627" i="5"/>
  <c r="P2627" i="5"/>
  <c r="Q2627" i="5"/>
  <c r="R2627" i="5"/>
  <c r="N2628" i="5"/>
  <c r="O2628" i="5"/>
  <c r="P2628" i="5"/>
  <c r="Q2628" i="5"/>
  <c r="R2628" i="5"/>
  <c r="N2629" i="5"/>
  <c r="O2629" i="5"/>
  <c r="P2629" i="5"/>
  <c r="Q2629" i="5"/>
  <c r="R2629" i="5"/>
  <c r="N2630" i="5"/>
  <c r="O2630" i="5"/>
  <c r="P2630" i="5"/>
  <c r="Q2630" i="5"/>
  <c r="R2630" i="5"/>
  <c r="N2631" i="5"/>
  <c r="O2631" i="5"/>
  <c r="P2631" i="5"/>
  <c r="Q2631" i="5"/>
  <c r="R2631" i="5"/>
  <c r="N2632" i="5"/>
  <c r="O2632" i="5"/>
  <c r="P2632" i="5"/>
  <c r="Q2632" i="5"/>
  <c r="R2632" i="5"/>
  <c r="N2633" i="5"/>
  <c r="O2633" i="5"/>
  <c r="P2633" i="5"/>
  <c r="Q2633" i="5"/>
  <c r="R2633" i="5"/>
  <c r="N2634" i="5"/>
  <c r="O2634" i="5"/>
  <c r="P2634" i="5"/>
  <c r="Q2634" i="5"/>
  <c r="R2634" i="5"/>
  <c r="N2635" i="5"/>
  <c r="O2635" i="5"/>
  <c r="P2635" i="5"/>
  <c r="Q2635" i="5"/>
  <c r="R2635" i="5"/>
  <c r="N2636" i="5"/>
  <c r="O2636" i="5"/>
  <c r="P2636" i="5"/>
  <c r="Q2636" i="5"/>
  <c r="R2636" i="5"/>
  <c r="N2637" i="5"/>
  <c r="O2637" i="5"/>
  <c r="P2637" i="5"/>
  <c r="Q2637" i="5"/>
  <c r="R2637" i="5"/>
  <c r="N2638" i="5"/>
  <c r="O2638" i="5"/>
  <c r="P2638" i="5"/>
  <c r="Q2638" i="5"/>
  <c r="R2638" i="5"/>
  <c r="N2639" i="5"/>
  <c r="O2639" i="5"/>
  <c r="P2639" i="5"/>
  <c r="Q2639" i="5"/>
  <c r="R2639" i="5"/>
  <c r="N2640" i="5"/>
  <c r="O2640" i="5"/>
  <c r="P2640" i="5"/>
  <c r="Q2640" i="5"/>
  <c r="R2640" i="5"/>
  <c r="N2641" i="5"/>
  <c r="O2641" i="5"/>
  <c r="P2641" i="5"/>
  <c r="Q2641" i="5"/>
  <c r="R2641" i="5"/>
  <c r="N2642" i="5"/>
  <c r="O2642" i="5"/>
  <c r="P2642" i="5"/>
  <c r="Q2642" i="5"/>
  <c r="R2642" i="5"/>
  <c r="N2643" i="5"/>
  <c r="O2643" i="5"/>
  <c r="P2643" i="5"/>
  <c r="Q2643" i="5"/>
  <c r="R2643" i="5"/>
  <c r="N2644" i="5"/>
  <c r="O2644" i="5"/>
  <c r="P2644" i="5"/>
  <c r="Q2644" i="5"/>
  <c r="R2644" i="5"/>
  <c r="N2645" i="5"/>
  <c r="O2645" i="5"/>
  <c r="P2645" i="5"/>
  <c r="Q2645" i="5"/>
  <c r="R2645" i="5"/>
  <c r="N2646" i="5"/>
  <c r="O2646" i="5"/>
  <c r="P2646" i="5"/>
  <c r="Q2646" i="5"/>
  <c r="R2646" i="5"/>
  <c r="N2647" i="5"/>
  <c r="O2647" i="5"/>
  <c r="P2647" i="5"/>
  <c r="Q2647" i="5"/>
  <c r="R2647" i="5"/>
  <c r="N2648" i="5"/>
  <c r="O2648" i="5"/>
  <c r="P2648" i="5"/>
  <c r="Q2648" i="5"/>
  <c r="R2648" i="5"/>
  <c r="N2649" i="5"/>
  <c r="O2649" i="5"/>
  <c r="P2649" i="5"/>
  <c r="Q2649" i="5"/>
  <c r="R2649" i="5"/>
  <c r="N2650" i="5"/>
  <c r="O2650" i="5"/>
  <c r="P2650" i="5"/>
  <c r="Q2650" i="5"/>
  <c r="R2650" i="5"/>
  <c r="N2651" i="5"/>
  <c r="O2651" i="5"/>
  <c r="P2651" i="5"/>
  <c r="Q2651" i="5"/>
  <c r="R2651" i="5"/>
  <c r="N2652" i="5"/>
  <c r="O2652" i="5"/>
  <c r="P2652" i="5"/>
  <c r="Q2652" i="5"/>
  <c r="R2652" i="5"/>
  <c r="N2653" i="5"/>
  <c r="O2653" i="5"/>
  <c r="P2653" i="5"/>
  <c r="Q2653" i="5"/>
  <c r="R2653" i="5"/>
  <c r="N2654" i="5"/>
  <c r="O2654" i="5"/>
  <c r="P2654" i="5"/>
  <c r="Q2654" i="5"/>
  <c r="R2654" i="5"/>
  <c r="N2655" i="5"/>
  <c r="O2655" i="5"/>
  <c r="P2655" i="5"/>
  <c r="Q2655" i="5"/>
  <c r="R2655" i="5"/>
  <c r="N2656" i="5"/>
  <c r="O2656" i="5"/>
  <c r="P2656" i="5"/>
  <c r="Q2656" i="5"/>
  <c r="R2656" i="5"/>
  <c r="N2657" i="5"/>
  <c r="O2657" i="5"/>
  <c r="P2657" i="5"/>
  <c r="Q2657" i="5"/>
  <c r="R2657" i="5"/>
  <c r="N2658" i="5"/>
  <c r="O2658" i="5"/>
  <c r="P2658" i="5"/>
  <c r="Q2658" i="5"/>
  <c r="R2658" i="5"/>
  <c r="N2659" i="5"/>
  <c r="O2659" i="5"/>
  <c r="P2659" i="5"/>
  <c r="Q2659" i="5"/>
  <c r="R2659" i="5"/>
  <c r="N2660" i="5"/>
  <c r="O2660" i="5"/>
  <c r="P2660" i="5"/>
  <c r="Q2660" i="5"/>
  <c r="R2660" i="5"/>
  <c r="N2661" i="5"/>
  <c r="O2661" i="5"/>
  <c r="P2661" i="5"/>
  <c r="Q2661" i="5"/>
  <c r="R2661" i="5"/>
  <c r="N2662" i="5"/>
  <c r="O2662" i="5"/>
  <c r="P2662" i="5"/>
  <c r="Q2662" i="5"/>
  <c r="R2662" i="5"/>
  <c r="N2663" i="5"/>
  <c r="O2663" i="5"/>
  <c r="P2663" i="5"/>
  <c r="Q2663" i="5"/>
  <c r="R2663" i="5"/>
  <c r="N2664" i="5"/>
  <c r="O2664" i="5"/>
  <c r="P2664" i="5"/>
  <c r="Q2664" i="5"/>
  <c r="R2664" i="5"/>
  <c r="N2665" i="5"/>
  <c r="O2665" i="5"/>
  <c r="P2665" i="5"/>
  <c r="Q2665" i="5"/>
  <c r="R2665" i="5"/>
  <c r="N2666" i="5"/>
  <c r="O2666" i="5"/>
  <c r="P2666" i="5"/>
  <c r="Q2666" i="5"/>
  <c r="R2666" i="5"/>
  <c r="N2667" i="5"/>
  <c r="O2667" i="5"/>
  <c r="P2667" i="5"/>
  <c r="Q2667" i="5"/>
  <c r="R2667" i="5"/>
  <c r="N2668" i="5"/>
  <c r="O2668" i="5"/>
  <c r="P2668" i="5"/>
  <c r="Q2668" i="5"/>
  <c r="R2668" i="5"/>
  <c r="N2669" i="5"/>
  <c r="O2669" i="5"/>
  <c r="P2669" i="5"/>
  <c r="Q2669" i="5"/>
  <c r="R2669" i="5"/>
  <c r="N2670" i="5"/>
  <c r="O2670" i="5"/>
  <c r="P2670" i="5"/>
  <c r="Q2670" i="5"/>
  <c r="R2670" i="5"/>
  <c r="N2671" i="5"/>
  <c r="O2671" i="5"/>
  <c r="P2671" i="5"/>
  <c r="Q2671" i="5"/>
  <c r="R2671" i="5"/>
  <c r="N2672" i="5"/>
  <c r="O2672" i="5"/>
  <c r="P2672" i="5"/>
  <c r="Q2672" i="5"/>
  <c r="R2672" i="5"/>
  <c r="N2673" i="5"/>
  <c r="O2673" i="5"/>
  <c r="P2673" i="5"/>
  <c r="Q2673" i="5"/>
  <c r="R2673" i="5"/>
  <c r="N2674" i="5"/>
  <c r="O2674" i="5"/>
  <c r="P2674" i="5"/>
  <c r="Q2674" i="5"/>
  <c r="R2674" i="5"/>
  <c r="N2675" i="5"/>
  <c r="O2675" i="5"/>
  <c r="P2675" i="5"/>
  <c r="Q2675" i="5"/>
  <c r="R2675" i="5"/>
  <c r="N2676" i="5"/>
  <c r="O2676" i="5"/>
  <c r="P2676" i="5"/>
  <c r="Q2676" i="5"/>
  <c r="R2676" i="5"/>
  <c r="N2677" i="5"/>
  <c r="O2677" i="5"/>
  <c r="P2677" i="5"/>
  <c r="Q2677" i="5"/>
  <c r="R2677" i="5"/>
  <c r="N2678" i="5"/>
  <c r="O2678" i="5"/>
  <c r="P2678" i="5"/>
  <c r="Q2678" i="5"/>
  <c r="R2678" i="5"/>
  <c r="N2679" i="5"/>
  <c r="O2679" i="5"/>
  <c r="P2679" i="5"/>
  <c r="Q2679" i="5"/>
  <c r="R2679" i="5"/>
  <c r="N2680" i="5"/>
  <c r="O2680" i="5"/>
  <c r="P2680" i="5"/>
  <c r="Q2680" i="5"/>
  <c r="R2680" i="5"/>
  <c r="N2681" i="5"/>
  <c r="O2681" i="5"/>
  <c r="P2681" i="5"/>
  <c r="Q2681" i="5"/>
  <c r="R2681" i="5"/>
  <c r="N2682" i="5"/>
  <c r="O2682" i="5"/>
  <c r="P2682" i="5"/>
  <c r="Q2682" i="5"/>
  <c r="R2682" i="5"/>
  <c r="N2683" i="5"/>
  <c r="O2683" i="5"/>
  <c r="P2683" i="5"/>
  <c r="Q2683" i="5"/>
  <c r="R2683" i="5"/>
  <c r="N2684" i="5"/>
  <c r="O2684" i="5"/>
  <c r="P2684" i="5"/>
  <c r="Q2684" i="5"/>
  <c r="R2684" i="5"/>
  <c r="N2685" i="5"/>
  <c r="O2685" i="5"/>
  <c r="P2685" i="5"/>
  <c r="Q2685" i="5"/>
  <c r="R2685" i="5"/>
  <c r="N2686" i="5"/>
  <c r="O2686" i="5"/>
  <c r="P2686" i="5"/>
  <c r="Q2686" i="5"/>
  <c r="R2686" i="5"/>
  <c r="N2687" i="5"/>
  <c r="O2687" i="5"/>
  <c r="P2687" i="5"/>
  <c r="Q2687" i="5"/>
  <c r="R2687" i="5"/>
  <c r="N2688" i="5"/>
  <c r="O2688" i="5"/>
  <c r="P2688" i="5"/>
  <c r="Q2688" i="5"/>
  <c r="R2688" i="5"/>
  <c r="N2689" i="5"/>
  <c r="O2689" i="5"/>
  <c r="P2689" i="5"/>
  <c r="Q2689" i="5"/>
  <c r="R2689" i="5"/>
  <c r="N2690" i="5"/>
  <c r="O2690" i="5"/>
  <c r="P2690" i="5"/>
  <c r="Q2690" i="5"/>
  <c r="R2690" i="5"/>
  <c r="N2691" i="5"/>
  <c r="O2691" i="5"/>
  <c r="P2691" i="5"/>
  <c r="Q2691" i="5"/>
  <c r="R2691" i="5"/>
  <c r="N2692" i="5"/>
  <c r="O2692" i="5"/>
  <c r="P2692" i="5"/>
  <c r="Q2692" i="5"/>
  <c r="R2692" i="5"/>
  <c r="N2693" i="5"/>
  <c r="O2693" i="5"/>
  <c r="P2693" i="5"/>
  <c r="Q2693" i="5"/>
  <c r="R2693" i="5"/>
  <c r="N2694" i="5"/>
  <c r="O2694" i="5"/>
  <c r="P2694" i="5"/>
  <c r="Q2694" i="5"/>
  <c r="R2694" i="5"/>
  <c r="N2695" i="5"/>
  <c r="O2695" i="5"/>
  <c r="P2695" i="5"/>
  <c r="Q2695" i="5"/>
  <c r="R2695" i="5"/>
  <c r="N2696" i="5"/>
  <c r="O2696" i="5"/>
  <c r="P2696" i="5"/>
  <c r="Q2696" i="5"/>
  <c r="R2696" i="5"/>
  <c r="N2697" i="5"/>
  <c r="O2697" i="5"/>
  <c r="P2697" i="5"/>
  <c r="Q2697" i="5"/>
  <c r="R2697" i="5"/>
  <c r="N2698" i="5"/>
  <c r="O2698" i="5"/>
  <c r="P2698" i="5"/>
  <c r="Q2698" i="5"/>
  <c r="R2698" i="5"/>
  <c r="N2699" i="5"/>
  <c r="O2699" i="5"/>
  <c r="P2699" i="5"/>
  <c r="Q2699" i="5"/>
  <c r="R2699" i="5"/>
  <c r="N2700" i="5"/>
  <c r="O2700" i="5"/>
  <c r="P2700" i="5"/>
  <c r="Q2700" i="5"/>
  <c r="R2700" i="5"/>
  <c r="N2701" i="5"/>
  <c r="O2701" i="5"/>
  <c r="P2701" i="5"/>
  <c r="Q2701" i="5"/>
  <c r="R2701" i="5"/>
  <c r="N2702" i="5"/>
  <c r="O2702" i="5"/>
  <c r="P2702" i="5"/>
  <c r="Q2702" i="5"/>
  <c r="R2702" i="5"/>
  <c r="N2703" i="5"/>
  <c r="O2703" i="5"/>
  <c r="P2703" i="5"/>
  <c r="Q2703" i="5"/>
  <c r="R2703" i="5"/>
  <c r="N2704" i="5"/>
  <c r="O2704" i="5"/>
  <c r="P2704" i="5"/>
  <c r="Q2704" i="5"/>
  <c r="R2704" i="5"/>
  <c r="N2705" i="5"/>
  <c r="O2705" i="5"/>
  <c r="P2705" i="5"/>
  <c r="Q2705" i="5"/>
  <c r="R2705" i="5"/>
  <c r="N2706" i="5"/>
  <c r="O2706" i="5"/>
  <c r="P2706" i="5"/>
  <c r="Q2706" i="5"/>
  <c r="R2706" i="5"/>
  <c r="N2707" i="5"/>
  <c r="O2707" i="5"/>
  <c r="P2707" i="5"/>
  <c r="Q2707" i="5"/>
  <c r="R2707" i="5"/>
  <c r="N2708" i="5"/>
  <c r="O2708" i="5"/>
  <c r="P2708" i="5"/>
  <c r="Q2708" i="5"/>
  <c r="R2708" i="5"/>
  <c r="N2709" i="5"/>
  <c r="O2709" i="5"/>
  <c r="P2709" i="5"/>
  <c r="Q2709" i="5"/>
  <c r="R2709" i="5"/>
  <c r="N2710" i="5"/>
  <c r="O2710" i="5"/>
  <c r="P2710" i="5"/>
  <c r="Q2710" i="5"/>
  <c r="R2710" i="5"/>
  <c r="N2711" i="5"/>
  <c r="O2711" i="5"/>
  <c r="P2711" i="5"/>
  <c r="Q2711" i="5"/>
  <c r="R2711" i="5"/>
  <c r="N2712" i="5"/>
  <c r="O2712" i="5"/>
  <c r="P2712" i="5"/>
  <c r="Q2712" i="5"/>
  <c r="R2712" i="5"/>
  <c r="N2713" i="5"/>
  <c r="O2713" i="5"/>
  <c r="P2713" i="5"/>
  <c r="Q2713" i="5"/>
  <c r="R2713" i="5"/>
  <c r="N2714" i="5"/>
  <c r="O2714" i="5"/>
  <c r="P2714" i="5"/>
  <c r="Q2714" i="5"/>
  <c r="R2714" i="5"/>
  <c r="N2715" i="5"/>
  <c r="O2715" i="5"/>
  <c r="P2715" i="5"/>
  <c r="Q2715" i="5"/>
  <c r="R2715" i="5"/>
  <c r="N2716" i="5"/>
  <c r="O2716" i="5"/>
  <c r="P2716" i="5"/>
  <c r="Q2716" i="5"/>
  <c r="R2716" i="5"/>
  <c r="N2717" i="5"/>
  <c r="O2717" i="5"/>
  <c r="P2717" i="5"/>
  <c r="Q2717" i="5"/>
  <c r="R2717" i="5"/>
  <c r="N2718" i="5"/>
  <c r="O2718" i="5"/>
  <c r="P2718" i="5"/>
  <c r="Q2718" i="5"/>
  <c r="R2718" i="5"/>
  <c r="N2719" i="5"/>
  <c r="O2719" i="5"/>
  <c r="P2719" i="5"/>
  <c r="Q2719" i="5"/>
  <c r="R2719" i="5"/>
  <c r="N2720" i="5"/>
  <c r="O2720" i="5"/>
  <c r="P2720" i="5"/>
  <c r="Q2720" i="5"/>
  <c r="R2720" i="5"/>
  <c r="N2721" i="5"/>
  <c r="O2721" i="5"/>
  <c r="P2721" i="5"/>
  <c r="Q2721" i="5"/>
  <c r="R2721" i="5"/>
  <c r="N2722" i="5"/>
  <c r="O2722" i="5"/>
  <c r="P2722" i="5"/>
  <c r="Q2722" i="5"/>
  <c r="R2722" i="5"/>
  <c r="N2723" i="5"/>
  <c r="O2723" i="5"/>
  <c r="P2723" i="5"/>
  <c r="Q2723" i="5"/>
  <c r="R2723" i="5"/>
  <c r="N2724" i="5"/>
  <c r="O2724" i="5"/>
  <c r="P2724" i="5"/>
  <c r="Q2724" i="5"/>
  <c r="R2724" i="5"/>
  <c r="N2725" i="5"/>
  <c r="O2725" i="5"/>
  <c r="P2725" i="5"/>
  <c r="Q2725" i="5"/>
  <c r="R2725" i="5"/>
  <c r="N2726" i="5"/>
  <c r="O2726" i="5"/>
  <c r="P2726" i="5"/>
  <c r="Q2726" i="5"/>
  <c r="R2726" i="5"/>
  <c r="N2727" i="5"/>
  <c r="O2727" i="5"/>
  <c r="P2727" i="5"/>
  <c r="Q2727" i="5"/>
  <c r="R2727" i="5"/>
  <c r="N2728" i="5"/>
  <c r="O2728" i="5"/>
  <c r="P2728" i="5"/>
  <c r="Q2728" i="5"/>
  <c r="R2728" i="5"/>
  <c r="N2729" i="5"/>
  <c r="O2729" i="5"/>
  <c r="P2729" i="5"/>
  <c r="Q2729" i="5"/>
  <c r="R2729" i="5"/>
  <c r="N2730" i="5"/>
  <c r="O2730" i="5"/>
  <c r="P2730" i="5"/>
  <c r="Q2730" i="5"/>
  <c r="R2730" i="5"/>
  <c r="N2731" i="5"/>
  <c r="O2731" i="5"/>
  <c r="P2731" i="5"/>
  <c r="Q2731" i="5"/>
  <c r="R2731" i="5"/>
  <c r="N2732" i="5"/>
  <c r="O2732" i="5"/>
  <c r="P2732" i="5"/>
  <c r="Q2732" i="5"/>
  <c r="R2732" i="5"/>
  <c r="N2733" i="5"/>
  <c r="O2733" i="5"/>
  <c r="P2733" i="5"/>
  <c r="Q2733" i="5"/>
  <c r="R2733" i="5"/>
  <c r="N2734" i="5"/>
  <c r="O2734" i="5"/>
  <c r="P2734" i="5"/>
  <c r="Q2734" i="5"/>
  <c r="R2734" i="5"/>
  <c r="N2735" i="5"/>
  <c r="O2735" i="5"/>
  <c r="P2735" i="5"/>
  <c r="Q2735" i="5"/>
  <c r="R2735" i="5"/>
  <c r="N2736" i="5"/>
  <c r="O2736" i="5"/>
  <c r="P2736" i="5"/>
  <c r="Q2736" i="5"/>
  <c r="R2736" i="5"/>
  <c r="N2737" i="5"/>
  <c r="O2737" i="5"/>
  <c r="P2737" i="5"/>
  <c r="Q2737" i="5"/>
  <c r="R2737" i="5"/>
  <c r="N2738" i="5"/>
  <c r="O2738" i="5"/>
  <c r="P2738" i="5"/>
  <c r="Q2738" i="5"/>
  <c r="R2738" i="5"/>
  <c r="N2739" i="5"/>
  <c r="O2739" i="5"/>
  <c r="P2739" i="5"/>
  <c r="Q2739" i="5"/>
  <c r="R2739" i="5"/>
  <c r="N2740" i="5"/>
  <c r="O2740" i="5"/>
  <c r="P2740" i="5"/>
  <c r="Q2740" i="5"/>
  <c r="R2740" i="5"/>
  <c r="N2741" i="5"/>
  <c r="O2741" i="5"/>
  <c r="P2741" i="5"/>
  <c r="Q2741" i="5"/>
  <c r="R2741" i="5"/>
  <c r="N2742" i="5"/>
  <c r="O2742" i="5"/>
  <c r="P2742" i="5"/>
  <c r="Q2742" i="5"/>
  <c r="R2742" i="5"/>
  <c r="N2743" i="5"/>
  <c r="O2743" i="5"/>
  <c r="P2743" i="5"/>
  <c r="Q2743" i="5"/>
  <c r="R2743" i="5"/>
  <c r="N2744" i="5"/>
  <c r="O2744" i="5"/>
  <c r="P2744" i="5"/>
  <c r="Q2744" i="5"/>
  <c r="R2744" i="5"/>
  <c r="N2745" i="5"/>
  <c r="O2745" i="5"/>
  <c r="P2745" i="5"/>
  <c r="Q2745" i="5"/>
  <c r="R2745" i="5"/>
  <c r="N2746" i="5"/>
  <c r="O2746" i="5"/>
  <c r="P2746" i="5"/>
  <c r="Q2746" i="5"/>
  <c r="R2746" i="5"/>
  <c r="N2747" i="5"/>
  <c r="O2747" i="5"/>
  <c r="P2747" i="5"/>
  <c r="Q2747" i="5"/>
  <c r="R2747" i="5"/>
  <c r="N2748" i="5"/>
  <c r="O2748" i="5"/>
  <c r="P2748" i="5"/>
  <c r="Q2748" i="5"/>
  <c r="R2748" i="5"/>
  <c r="N2749" i="5"/>
  <c r="O2749" i="5"/>
  <c r="P2749" i="5"/>
  <c r="Q2749" i="5"/>
  <c r="R2749" i="5"/>
  <c r="N2750" i="5"/>
  <c r="O2750" i="5"/>
  <c r="P2750" i="5"/>
  <c r="Q2750" i="5"/>
  <c r="R2750" i="5"/>
  <c r="N2751" i="5"/>
  <c r="O2751" i="5"/>
  <c r="P2751" i="5"/>
  <c r="Q2751" i="5"/>
  <c r="R2751" i="5"/>
  <c r="N2752" i="5"/>
  <c r="O2752" i="5"/>
  <c r="P2752" i="5"/>
  <c r="Q2752" i="5"/>
  <c r="R2752" i="5"/>
  <c r="N2753" i="5"/>
  <c r="O2753" i="5"/>
  <c r="P2753" i="5"/>
  <c r="Q2753" i="5"/>
  <c r="R2753" i="5"/>
  <c r="N2754" i="5"/>
  <c r="O2754" i="5"/>
  <c r="P2754" i="5"/>
  <c r="Q2754" i="5"/>
  <c r="R2754" i="5"/>
  <c r="N2755" i="5"/>
  <c r="O2755" i="5"/>
  <c r="P2755" i="5"/>
  <c r="Q2755" i="5"/>
  <c r="R2755" i="5"/>
  <c r="N2756" i="5"/>
  <c r="O2756" i="5"/>
  <c r="P2756" i="5"/>
  <c r="Q2756" i="5"/>
  <c r="R2756" i="5"/>
  <c r="N2757" i="5"/>
  <c r="O2757" i="5"/>
  <c r="P2757" i="5"/>
  <c r="Q2757" i="5"/>
  <c r="R2757" i="5"/>
  <c r="N2758" i="5"/>
  <c r="O2758" i="5"/>
  <c r="P2758" i="5"/>
  <c r="Q2758" i="5"/>
  <c r="R2758" i="5"/>
  <c r="N2759" i="5"/>
  <c r="O2759" i="5"/>
  <c r="P2759" i="5"/>
  <c r="Q2759" i="5"/>
  <c r="R2759" i="5"/>
  <c r="N2760" i="5"/>
  <c r="O2760" i="5"/>
  <c r="P2760" i="5"/>
  <c r="Q2760" i="5"/>
  <c r="R2760" i="5"/>
  <c r="N2761" i="5"/>
  <c r="O2761" i="5"/>
  <c r="P2761" i="5"/>
  <c r="Q2761" i="5"/>
  <c r="R2761" i="5"/>
  <c r="N2762" i="5"/>
  <c r="O2762" i="5"/>
  <c r="P2762" i="5"/>
  <c r="Q2762" i="5"/>
  <c r="R2762" i="5"/>
  <c r="N2763" i="5"/>
  <c r="O2763" i="5"/>
  <c r="P2763" i="5"/>
  <c r="Q2763" i="5"/>
  <c r="R2763" i="5"/>
  <c r="N2764" i="5"/>
  <c r="O2764" i="5"/>
  <c r="P2764" i="5"/>
  <c r="Q2764" i="5"/>
  <c r="R2764" i="5"/>
  <c r="N2765" i="5"/>
  <c r="O2765" i="5"/>
  <c r="P2765" i="5"/>
  <c r="Q2765" i="5"/>
  <c r="R2765" i="5"/>
  <c r="N2766" i="5"/>
  <c r="O2766" i="5"/>
  <c r="P2766" i="5"/>
  <c r="Q2766" i="5"/>
  <c r="R2766" i="5"/>
  <c r="N2767" i="5"/>
  <c r="O2767" i="5"/>
  <c r="P2767" i="5"/>
  <c r="Q2767" i="5"/>
  <c r="R2767" i="5"/>
  <c r="N2768" i="5"/>
  <c r="O2768" i="5"/>
  <c r="P2768" i="5"/>
  <c r="Q2768" i="5"/>
  <c r="R2768" i="5"/>
  <c r="N2769" i="5"/>
  <c r="O2769" i="5"/>
  <c r="P2769" i="5"/>
  <c r="Q2769" i="5"/>
  <c r="R2769" i="5"/>
  <c r="N2770" i="5"/>
  <c r="O2770" i="5"/>
  <c r="P2770" i="5"/>
  <c r="Q2770" i="5"/>
  <c r="R2770" i="5"/>
  <c r="N2771" i="5"/>
  <c r="O2771" i="5"/>
  <c r="P2771" i="5"/>
  <c r="Q2771" i="5"/>
  <c r="R2771" i="5"/>
  <c r="N2772" i="5"/>
  <c r="O2772" i="5"/>
  <c r="P2772" i="5"/>
  <c r="Q2772" i="5"/>
  <c r="R2772" i="5"/>
  <c r="N2773" i="5"/>
  <c r="O2773" i="5"/>
  <c r="P2773" i="5"/>
  <c r="Q2773" i="5"/>
  <c r="R2773" i="5"/>
  <c r="N2774" i="5"/>
  <c r="O2774" i="5"/>
  <c r="P2774" i="5"/>
  <c r="Q2774" i="5"/>
  <c r="R2774" i="5"/>
  <c r="N2775" i="5"/>
  <c r="O2775" i="5"/>
  <c r="P2775" i="5"/>
  <c r="Q2775" i="5"/>
  <c r="R2775" i="5"/>
  <c r="N2776" i="5"/>
  <c r="O2776" i="5"/>
  <c r="P2776" i="5"/>
  <c r="Q2776" i="5"/>
  <c r="R2776" i="5"/>
  <c r="N2777" i="5"/>
  <c r="O2777" i="5"/>
  <c r="P2777" i="5"/>
  <c r="Q2777" i="5"/>
  <c r="R2777" i="5"/>
  <c r="N2778" i="5"/>
  <c r="O2778" i="5"/>
  <c r="P2778" i="5"/>
  <c r="Q2778" i="5"/>
  <c r="R2778" i="5"/>
  <c r="N2779" i="5"/>
  <c r="O2779" i="5"/>
  <c r="P2779" i="5"/>
  <c r="Q2779" i="5"/>
  <c r="R2779" i="5"/>
  <c r="N2780" i="5"/>
  <c r="O2780" i="5"/>
  <c r="P2780" i="5"/>
  <c r="Q2780" i="5"/>
  <c r="R2780" i="5"/>
  <c r="N2781" i="5"/>
  <c r="O2781" i="5"/>
  <c r="P2781" i="5"/>
  <c r="Q2781" i="5"/>
  <c r="R2781" i="5"/>
  <c r="N2782" i="5"/>
  <c r="O2782" i="5"/>
  <c r="P2782" i="5"/>
  <c r="Q2782" i="5"/>
  <c r="R2782" i="5"/>
  <c r="N2783" i="5"/>
  <c r="O2783" i="5"/>
  <c r="P2783" i="5"/>
  <c r="Q2783" i="5"/>
  <c r="R2783" i="5"/>
  <c r="N2784" i="5"/>
  <c r="O2784" i="5"/>
  <c r="P2784" i="5"/>
  <c r="Q2784" i="5"/>
  <c r="R2784" i="5"/>
  <c r="N2785" i="5"/>
  <c r="O2785" i="5"/>
  <c r="P2785" i="5"/>
  <c r="Q2785" i="5"/>
  <c r="R2785" i="5"/>
  <c r="N2786" i="5"/>
  <c r="O2786" i="5"/>
  <c r="P2786" i="5"/>
  <c r="Q2786" i="5"/>
  <c r="R2786" i="5"/>
  <c r="N2787" i="5"/>
  <c r="O2787" i="5"/>
  <c r="P2787" i="5"/>
  <c r="Q2787" i="5"/>
  <c r="R2787" i="5"/>
  <c r="N2788" i="5"/>
  <c r="O2788" i="5"/>
  <c r="P2788" i="5"/>
  <c r="Q2788" i="5"/>
  <c r="R2788" i="5"/>
  <c r="N2789" i="5"/>
  <c r="O2789" i="5"/>
  <c r="P2789" i="5"/>
  <c r="Q2789" i="5"/>
  <c r="R2789" i="5"/>
  <c r="N2790" i="5"/>
  <c r="O2790" i="5"/>
  <c r="P2790" i="5"/>
  <c r="Q2790" i="5"/>
  <c r="R2790" i="5"/>
  <c r="N2791" i="5"/>
  <c r="O2791" i="5"/>
  <c r="P2791" i="5"/>
  <c r="Q2791" i="5"/>
  <c r="R2791" i="5"/>
  <c r="N2792" i="5"/>
  <c r="O2792" i="5"/>
  <c r="P2792" i="5"/>
  <c r="Q2792" i="5"/>
  <c r="R2792" i="5"/>
  <c r="N2793" i="5"/>
  <c r="O2793" i="5"/>
  <c r="P2793" i="5"/>
  <c r="Q2793" i="5"/>
  <c r="R2793" i="5"/>
  <c r="N2794" i="5"/>
  <c r="O2794" i="5"/>
  <c r="P2794" i="5"/>
  <c r="Q2794" i="5"/>
  <c r="R2794" i="5"/>
  <c r="N2795" i="5"/>
  <c r="O2795" i="5"/>
  <c r="P2795" i="5"/>
  <c r="Q2795" i="5"/>
  <c r="R2795" i="5"/>
  <c r="N2796" i="5"/>
  <c r="O2796" i="5"/>
  <c r="P2796" i="5"/>
  <c r="Q2796" i="5"/>
  <c r="R2796" i="5"/>
  <c r="N2797" i="5"/>
  <c r="O2797" i="5"/>
  <c r="P2797" i="5"/>
  <c r="Q2797" i="5"/>
  <c r="R2797" i="5"/>
  <c r="N2798" i="5"/>
  <c r="O2798" i="5"/>
  <c r="P2798" i="5"/>
  <c r="Q2798" i="5"/>
  <c r="R2798" i="5"/>
  <c r="N2799" i="5"/>
  <c r="O2799" i="5"/>
  <c r="P2799" i="5"/>
  <c r="Q2799" i="5"/>
  <c r="R2799" i="5"/>
  <c r="N2800" i="5"/>
  <c r="O2800" i="5"/>
  <c r="P2800" i="5"/>
  <c r="Q2800" i="5"/>
  <c r="R2800" i="5"/>
  <c r="N2801" i="5"/>
  <c r="O2801" i="5"/>
  <c r="P2801" i="5"/>
  <c r="Q2801" i="5"/>
  <c r="R2801" i="5"/>
  <c r="N2802" i="5"/>
  <c r="O2802" i="5"/>
  <c r="P2802" i="5"/>
  <c r="Q2802" i="5"/>
  <c r="R2802" i="5"/>
  <c r="N2803" i="5"/>
  <c r="O2803" i="5"/>
  <c r="P2803" i="5"/>
  <c r="Q2803" i="5"/>
  <c r="R2803" i="5"/>
  <c r="N2804" i="5"/>
  <c r="O2804" i="5"/>
  <c r="P2804" i="5"/>
  <c r="Q2804" i="5"/>
  <c r="R2804" i="5"/>
  <c r="N2805" i="5"/>
  <c r="O2805" i="5"/>
  <c r="P2805" i="5"/>
  <c r="Q2805" i="5"/>
  <c r="R2805" i="5"/>
  <c r="N2806" i="5"/>
  <c r="O2806" i="5"/>
  <c r="P2806" i="5"/>
  <c r="Q2806" i="5"/>
  <c r="R2806" i="5"/>
  <c r="N2807" i="5"/>
  <c r="O2807" i="5"/>
  <c r="P2807" i="5"/>
  <c r="Q2807" i="5"/>
  <c r="R2807" i="5"/>
  <c r="N2808" i="5"/>
  <c r="O2808" i="5"/>
  <c r="P2808" i="5"/>
  <c r="Q2808" i="5"/>
  <c r="R2808" i="5"/>
  <c r="N2809" i="5"/>
  <c r="O2809" i="5"/>
  <c r="P2809" i="5"/>
  <c r="Q2809" i="5"/>
  <c r="R2809" i="5"/>
  <c r="N2810" i="5"/>
  <c r="O2810" i="5"/>
  <c r="P2810" i="5"/>
  <c r="Q2810" i="5"/>
  <c r="R2810" i="5"/>
  <c r="N2811" i="5"/>
  <c r="O2811" i="5"/>
  <c r="P2811" i="5"/>
  <c r="Q2811" i="5"/>
  <c r="R2811" i="5"/>
  <c r="N2812" i="5"/>
  <c r="O2812" i="5"/>
  <c r="P2812" i="5"/>
  <c r="Q2812" i="5"/>
  <c r="R2812" i="5"/>
  <c r="N2813" i="5"/>
  <c r="O2813" i="5"/>
  <c r="P2813" i="5"/>
  <c r="Q2813" i="5"/>
  <c r="R2813" i="5"/>
  <c r="N2814" i="5"/>
  <c r="O2814" i="5"/>
  <c r="P2814" i="5"/>
  <c r="Q2814" i="5"/>
  <c r="R2814" i="5"/>
  <c r="N2815" i="5"/>
  <c r="O2815" i="5"/>
  <c r="P2815" i="5"/>
  <c r="Q2815" i="5"/>
  <c r="R2815" i="5"/>
  <c r="N2816" i="5"/>
  <c r="O2816" i="5"/>
  <c r="P2816" i="5"/>
  <c r="Q2816" i="5"/>
  <c r="R2816" i="5"/>
  <c r="N2817" i="5"/>
  <c r="O2817" i="5"/>
  <c r="P2817" i="5"/>
  <c r="Q2817" i="5"/>
  <c r="R2817" i="5"/>
  <c r="N2818" i="5"/>
  <c r="O2818" i="5"/>
  <c r="P2818" i="5"/>
  <c r="Q2818" i="5"/>
  <c r="R2818" i="5"/>
  <c r="N2819" i="5"/>
  <c r="O2819" i="5"/>
  <c r="P2819" i="5"/>
  <c r="Q2819" i="5"/>
  <c r="R2819" i="5"/>
  <c r="N2820" i="5"/>
  <c r="O2820" i="5"/>
  <c r="P2820" i="5"/>
  <c r="Q2820" i="5"/>
  <c r="R2820" i="5"/>
  <c r="N2821" i="5"/>
  <c r="O2821" i="5"/>
  <c r="P2821" i="5"/>
  <c r="Q2821" i="5"/>
  <c r="R2821" i="5"/>
  <c r="N2822" i="5"/>
  <c r="O2822" i="5"/>
  <c r="P2822" i="5"/>
  <c r="Q2822" i="5"/>
  <c r="R2822" i="5"/>
  <c r="N2823" i="5"/>
  <c r="O2823" i="5"/>
  <c r="P2823" i="5"/>
  <c r="Q2823" i="5"/>
  <c r="R2823" i="5"/>
  <c r="N2824" i="5"/>
  <c r="O2824" i="5"/>
  <c r="P2824" i="5"/>
  <c r="Q2824" i="5"/>
  <c r="R2824" i="5"/>
  <c r="N2825" i="5"/>
  <c r="O2825" i="5"/>
  <c r="P2825" i="5"/>
  <c r="Q2825" i="5"/>
  <c r="R2825" i="5"/>
  <c r="N2826" i="5"/>
  <c r="O2826" i="5"/>
  <c r="P2826" i="5"/>
  <c r="Q2826" i="5"/>
  <c r="R2826" i="5"/>
  <c r="N2827" i="5"/>
  <c r="O2827" i="5"/>
  <c r="P2827" i="5"/>
  <c r="Q2827" i="5"/>
  <c r="R2827" i="5"/>
  <c r="N2828" i="5"/>
  <c r="O2828" i="5"/>
  <c r="P2828" i="5"/>
  <c r="Q2828" i="5"/>
  <c r="R2828" i="5"/>
  <c r="N2829" i="5"/>
  <c r="O2829" i="5"/>
  <c r="P2829" i="5"/>
  <c r="Q2829" i="5"/>
  <c r="R2829" i="5"/>
  <c r="N2830" i="5"/>
  <c r="O2830" i="5"/>
  <c r="P2830" i="5"/>
  <c r="Q2830" i="5"/>
  <c r="R2830" i="5"/>
  <c r="N2831" i="5"/>
  <c r="O2831" i="5"/>
  <c r="P2831" i="5"/>
  <c r="Q2831" i="5"/>
  <c r="R2831" i="5"/>
  <c r="N2832" i="5"/>
  <c r="O2832" i="5"/>
  <c r="P2832" i="5"/>
  <c r="Q2832" i="5"/>
  <c r="R2832" i="5"/>
  <c r="N2833" i="5"/>
  <c r="O2833" i="5"/>
  <c r="P2833" i="5"/>
  <c r="Q2833" i="5"/>
  <c r="R2833" i="5"/>
  <c r="N2834" i="5"/>
  <c r="O2834" i="5"/>
  <c r="P2834" i="5"/>
  <c r="Q2834" i="5"/>
  <c r="R2834" i="5"/>
  <c r="N2835" i="5"/>
  <c r="O2835" i="5"/>
  <c r="P2835" i="5"/>
  <c r="Q2835" i="5"/>
  <c r="R2835" i="5"/>
  <c r="N2836" i="5"/>
  <c r="O2836" i="5"/>
  <c r="P2836" i="5"/>
  <c r="Q2836" i="5"/>
  <c r="R2836" i="5"/>
  <c r="N2837" i="5"/>
  <c r="O2837" i="5"/>
  <c r="P2837" i="5"/>
  <c r="Q2837" i="5"/>
  <c r="R2837" i="5"/>
  <c r="N2838" i="5"/>
  <c r="O2838" i="5"/>
  <c r="P2838" i="5"/>
  <c r="Q2838" i="5"/>
  <c r="R2838" i="5"/>
  <c r="N2839" i="5"/>
  <c r="O2839" i="5"/>
  <c r="P2839" i="5"/>
  <c r="Q2839" i="5"/>
  <c r="R2839" i="5"/>
  <c r="N2840" i="5"/>
  <c r="O2840" i="5"/>
  <c r="P2840" i="5"/>
  <c r="Q2840" i="5"/>
  <c r="R2840" i="5"/>
  <c r="N2841" i="5"/>
  <c r="O2841" i="5"/>
  <c r="P2841" i="5"/>
  <c r="Q2841" i="5"/>
  <c r="R2841" i="5"/>
  <c r="N2842" i="5"/>
  <c r="O2842" i="5"/>
  <c r="P2842" i="5"/>
  <c r="Q2842" i="5"/>
  <c r="R2842" i="5"/>
  <c r="N2843" i="5"/>
  <c r="O2843" i="5"/>
  <c r="P2843" i="5"/>
  <c r="Q2843" i="5"/>
  <c r="R2843" i="5"/>
  <c r="N2844" i="5"/>
  <c r="O2844" i="5"/>
  <c r="P2844" i="5"/>
  <c r="Q2844" i="5"/>
  <c r="R2844" i="5"/>
  <c r="N2845" i="5"/>
  <c r="O2845" i="5"/>
  <c r="P2845" i="5"/>
  <c r="Q2845" i="5"/>
  <c r="R2845" i="5"/>
  <c r="N2846" i="5"/>
  <c r="O2846" i="5"/>
  <c r="P2846" i="5"/>
  <c r="Q2846" i="5"/>
  <c r="R2846" i="5"/>
  <c r="N2847" i="5"/>
  <c r="O2847" i="5"/>
  <c r="P2847" i="5"/>
  <c r="Q2847" i="5"/>
  <c r="R2847" i="5"/>
  <c r="N2848" i="5"/>
  <c r="O2848" i="5"/>
  <c r="P2848" i="5"/>
  <c r="Q2848" i="5"/>
  <c r="R2848" i="5"/>
  <c r="N2849" i="5"/>
  <c r="O2849" i="5"/>
  <c r="P2849" i="5"/>
  <c r="Q2849" i="5"/>
  <c r="R2849" i="5"/>
  <c r="N2850" i="5"/>
  <c r="O2850" i="5"/>
  <c r="P2850" i="5"/>
  <c r="Q2850" i="5"/>
  <c r="R2850" i="5"/>
  <c r="N2851" i="5"/>
  <c r="O2851" i="5"/>
  <c r="P2851" i="5"/>
  <c r="Q2851" i="5"/>
  <c r="R2851" i="5"/>
  <c r="N2852" i="5"/>
  <c r="O2852" i="5"/>
  <c r="P2852" i="5"/>
  <c r="Q2852" i="5"/>
  <c r="R2852" i="5"/>
  <c r="N2853" i="5"/>
  <c r="O2853" i="5"/>
  <c r="P2853" i="5"/>
  <c r="Q2853" i="5"/>
  <c r="R2853" i="5"/>
  <c r="N2854" i="5"/>
  <c r="O2854" i="5"/>
  <c r="P2854" i="5"/>
  <c r="Q2854" i="5"/>
  <c r="R2854" i="5"/>
  <c r="N2855" i="5"/>
  <c r="O2855" i="5"/>
  <c r="P2855" i="5"/>
  <c r="Q2855" i="5"/>
  <c r="R2855" i="5"/>
  <c r="N2856" i="5"/>
  <c r="O2856" i="5"/>
  <c r="P2856" i="5"/>
  <c r="Q2856" i="5"/>
  <c r="R2856" i="5"/>
  <c r="N2857" i="5"/>
  <c r="O2857" i="5"/>
  <c r="P2857" i="5"/>
  <c r="Q2857" i="5"/>
  <c r="R2857" i="5"/>
  <c r="N2858" i="5"/>
  <c r="O2858" i="5"/>
  <c r="P2858" i="5"/>
  <c r="Q2858" i="5"/>
  <c r="R2858" i="5"/>
  <c r="N2859" i="5"/>
  <c r="O2859" i="5"/>
  <c r="P2859" i="5"/>
  <c r="Q2859" i="5"/>
  <c r="R2859" i="5"/>
  <c r="N2860" i="5"/>
  <c r="O2860" i="5"/>
  <c r="P2860" i="5"/>
  <c r="Q2860" i="5"/>
  <c r="R2860" i="5"/>
  <c r="N2861" i="5"/>
  <c r="O2861" i="5"/>
  <c r="P2861" i="5"/>
  <c r="Q2861" i="5"/>
  <c r="R2861" i="5"/>
  <c r="N2862" i="5"/>
  <c r="O2862" i="5"/>
  <c r="P2862" i="5"/>
  <c r="Q2862" i="5"/>
  <c r="R2862" i="5"/>
  <c r="N2863" i="5"/>
  <c r="O2863" i="5"/>
  <c r="P2863" i="5"/>
  <c r="Q2863" i="5"/>
  <c r="R2863" i="5"/>
  <c r="N2864" i="5"/>
  <c r="O2864" i="5"/>
  <c r="P2864" i="5"/>
  <c r="Q2864" i="5"/>
  <c r="R2864" i="5"/>
  <c r="N2865" i="5"/>
  <c r="O2865" i="5"/>
  <c r="P2865" i="5"/>
  <c r="Q2865" i="5"/>
  <c r="R2865" i="5"/>
  <c r="N2866" i="5"/>
  <c r="O2866" i="5"/>
  <c r="P2866" i="5"/>
  <c r="Q2866" i="5"/>
  <c r="R2866" i="5"/>
  <c r="N2867" i="5"/>
  <c r="O2867" i="5"/>
  <c r="P2867" i="5"/>
  <c r="Q2867" i="5"/>
  <c r="R2867" i="5"/>
  <c r="N2868" i="5"/>
  <c r="O2868" i="5"/>
  <c r="P2868" i="5"/>
  <c r="Q2868" i="5"/>
  <c r="R2868" i="5"/>
  <c r="N2869" i="5"/>
  <c r="O2869" i="5"/>
  <c r="P2869" i="5"/>
  <c r="Q2869" i="5"/>
  <c r="R2869" i="5"/>
  <c r="N2870" i="5"/>
  <c r="O2870" i="5"/>
  <c r="P2870" i="5"/>
  <c r="Q2870" i="5"/>
  <c r="R2870" i="5"/>
  <c r="N2871" i="5"/>
  <c r="O2871" i="5"/>
  <c r="P2871" i="5"/>
  <c r="Q2871" i="5"/>
  <c r="R2871" i="5"/>
  <c r="N2872" i="5"/>
  <c r="O2872" i="5"/>
  <c r="P2872" i="5"/>
  <c r="Q2872" i="5"/>
  <c r="R2872" i="5"/>
  <c r="N2873" i="5"/>
  <c r="O2873" i="5"/>
  <c r="P2873" i="5"/>
  <c r="Q2873" i="5"/>
  <c r="R2873" i="5"/>
  <c r="N2874" i="5"/>
  <c r="O2874" i="5"/>
  <c r="P2874" i="5"/>
  <c r="Q2874" i="5"/>
  <c r="R2874" i="5"/>
  <c r="N2875" i="5"/>
  <c r="O2875" i="5"/>
  <c r="P2875" i="5"/>
  <c r="Q2875" i="5"/>
  <c r="R2875" i="5"/>
  <c r="N2876" i="5"/>
  <c r="O2876" i="5"/>
  <c r="P2876" i="5"/>
  <c r="Q2876" i="5"/>
  <c r="R2876" i="5"/>
  <c r="N2877" i="5"/>
  <c r="O2877" i="5"/>
  <c r="P2877" i="5"/>
  <c r="Q2877" i="5"/>
  <c r="R2877" i="5"/>
  <c r="N2878" i="5"/>
  <c r="O2878" i="5"/>
  <c r="P2878" i="5"/>
  <c r="Q2878" i="5"/>
  <c r="R2878" i="5"/>
  <c r="N2879" i="5"/>
  <c r="O2879" i="5"/>
  <c r="P2879" i="5"/>
  <c r="Q2879" i="5"/>
  <c r="R2879" i="5"/>
  <c r="N2880" i="5"/>
  <c r="O2880" i="5"/>
  <c r="P2880" i="5"/>
  <c r="Q2880" i="5"/>
  <c r="R2880" i="5"/>
  <c r="N2881" i="5"/>
  <c r="O2881" i="5"/>
  <c r="P2881" i="5"/>
  <c r="Q2881" i="5"/>
  <c r="R2881" i="5"/>
  <c r="N2882" i="5"/>
  <c r="O2882" i="5"/>
  <c r="P2882" i="5"/>
  <c r="Q2882" i="5"/>
  <c r="R2882" i="5"/>
  <c r="N2883" i="5"/>
  <c r="O2883" i="5"/>
  <c r="P2883" i="5"/>
  <c r="Q2883" i="5"/>
  <c r="R2883" i="5"/>
  <c r="N2884" i="5"/>
  <c r="O2884" i="5"/>
  <c r="P2884" i="5"/>
  <c r="Q2884" i="5"/>
  <c r="R2884" i="5"/>
  <c r="N2885" i="5"/>
  <c r="O2885" i="5"/>
  <c r="P2885" i="5"/>
  <c r="Q2885" i="5"/>
  <c r="R2885" i="5"/>
  <c r="N2886" i="5"/>
  <c r="O2886" i="5"/>
  <c r="P2886" i="5"/>
  <c r="Q2886" i="5"/>
  <c r="R2886" i="5"/>
  <c r="N2887" i="5"/>
  <c r="O2887" i="5"/>
  <c r="P2887" i="5"/>
  <c r="Q2887" i="5"/>
  <c r="R2887" i="5"/>
  <c r="N2888" i="5"/>
  <c r="O2888" i="5"/>
  <c r="P2888" i="5"/>
  <c r="Q2888" i="5"/>
  <c r="R2888" i="5"/>
  <c r="N2889" i="5"/>
  <c r="O2889" i="5"/>
  <c r="P2889" i="5"/>
  <c r="Q2889" i="5"/>
  <c r="R2889" i="5"/>
  <c r="N2890" i="5"/>
  <c r="O2890" i="5"/>
  <c r="P2890" i="5"/>
  <c r="Q2890" i="5"/>
  <c r="R2890" i="5"/>
  <c r="N2891" i="5"/>
  <c r="O2891" i="5"/>
  <c r="P2891" i="5"/>
  <c r="Q2891" i="5"/>
  <c r="R2891" i="5"/>
  <c r="N2892" i="5"/>
  <c r="O2892" i="5"/>
  <c r="P2892" i="5"/>
  <c r="Q2892" i="5"/>
  <c r="R2892" i="5"/>
  <c r="N2893" i="5"/>
  <c r="O2893" i="5"/>
  <c r="P2893" i="5"/>
  <c r="Q2893" i="5"/>
  <c r="R2893" i="5"/>
  <c r="N2894" i="5"/>
  <c r="O2894" i="5"/>
  <c r="P2894" i="5"/>
  <c r="Q2894" i="5"/>
  <c r="R2894" i="5"/>
  <c r="N2895" i="5"/>
  <c r="O2895" i="5"/>
  <c r="P2895" i="5"/>
  <c r="Q2895" i="5"/>
  <c r="R2895" i="5"/>
  <c r="N2896" i="5"/>
  <c r="O2896" i="5"/>
  <c r="P2896" i="5"/>
  <c r="Q2896" i="5"/>
  <c r="R2896" i="5"/>
  <c r="N2897" i="5"/>
  <c r="O2897" i="5"/>
  <c r="P2897" i="5"/>
  <c r="Q2897" i="5"/>
  <c r="R2897" i="5"/>
  <c r="N2898" i="5"/>
  <c r="O2898" i="5"/>
  <c r="P2898" i="5"/>
  <c r="Q2898" i="5"/>
  <c r="R2898" i="5"/>
  <c r="N2899" i="5"/>
  <c r="O2899" i="5"/>
  <c r="P2899" i="5"/>
  <c r="Q2899" i="5"/>
  <c r="R2899" i="5"/>
  <c r="N2900" i="5"/>
  <c r="O2900" i="5"/>
  <c r="P2900" i="5"/>
  <c r="Q2900" i="5"/>
  <c r="R2900" i="5"/>
  <c r="N2901" i="5"/>
  <c r="O2901" i="5"/>
  <c r="P2901" i="5"/>
  <c r="Q2901" i="5"/>
  <c r="R2901" i="5"/>
  <c r="N2902" i="5"/>
  <c r="O2902" i="5"/>
  <c r="P2902" i="5"/>
  <c r="Q2902" i="5"/>
  <c r="R2902" i="5"/>
  <c r="N2903" i="5"/>
  <c r="O2903" i="5"/>
  <c r="P2903" i="5"/>
  <c r="Q2903" i="5"/>
  <c r="R2903" i="5"/>
  <c r="N2904" i="5"/>
  <c r="O2904" i="5"/>
  <c r="P2904" i="5"/>
  <c r="Q2904" i="5"/>
  <c r="R2904" i="5"/>
  <c r="N2905" i="5"/>
  <c r="O2905" i="5"/>
  <c r="P2905" i="5"/>
  <c r="Q2905" i="5"/>
  <c r="R2905" i="5"/>
  <c r="N2906" i="5"/>
  <c r="O2906" i="5"/>
  <c r="P2906" i="5"/>
  <c r="Q2906" i="5"/>
  <c r="R2906" i="5"/>
  <c r="N2907" i="5"/>
  <c r="O2907" i="5"/>
  <c r="P2907" i="5"/>
  <c r="Q2907" i="5"/>
  <c r="R2907" i="5"/>
  <c r="N2908" i="5"/>
  <c r="O2908" i="5"/>
  <c r="P2908" i="5"/>
  <c r="Q2908" i="5"/>
  <c r="R2908" i="5"/>
  <c r="N2909" i="5"/>
  <c r="O2909" i="5"/>
  <c r="P2909" i="5"/>
  <c r="Q2909" i="5"/>
  <c r="R2909" i="5"/>
  <c r="N2910" i="5"/>
  <c r="O2910" i="5"/>
  <c r="P2910" i="5"/>
  <c r="Q2910" i="5"/>
  <c r="R2910" i="5"/>
  <c r="N2911" i="5"/>
  <c r="O2911" i="5"/>
  <c r="P2911" i="5"/>
  <c r="Q2911" i="5"/>
  <c r="R2911" i="5"/>
  <c r="N2912" i="5"/>
  <c r="O2912" i="5"/>
  <c r="P2912" i="5"/>
  <c r="Q2912" i="5"/>
  <c r="R2912" i="5"/>
  <c r="N2913" i="5"/>
  <c r="O2913" i="5"/>
  <c r="P2913" i="5"/>
  <c r="Q2913" i="5"/>
  <c r="R2913" i="5"/>
  <c r="N2914" i="5"/>
  <c r="O2914" i="5"/>
  <c r="P2914" i="5"/>
  <c r="Q2914" i="5"/>
  <c r="R2914" i="5"/>
  <c r="N2915" i="5"/>
  <c r="O2915" i="5"/>
  <c r="P2915" i="5"/>
  <c r="Q2915" i="5"/>
  <c r="R2915" i="5"/>
  <c r="N2916" i="5"/>
  <c r="O2916" i="5"/>
  <c r="P2916" i="5"/>
  <c r="Q2916" i="5"/>
  <c r="R2916" i="5"/>
  <c r="N2917" i="5"/>
  <c r="O2917" i="5"/>
  <c r="P2917" i="5"/>
  <c r="Q2917" i="5"/>
  <c r="R2917" i="5"/>
  <c r="N2918" i="5"/>
  <c r="O2918" i="5"/>
  <c r="P2918" i="5"/>
  <c r="Q2918" i="5"/>
  <c r="R2918" i="5"/>
  <c r="N2919" i="5"/>
  <c r="O2919" i="5"/>
  <c r="P2919" i="5"/>
  <c r="Q2919" i="5"/>
  <c r="R2919" i="5"/>
  <c r="N2920" i="5"/>
  <c r="O2920" i="5"/>
  <c r="P2920" i="5"/>
  <c r="Q2920" i="5"/>
  <c r="R2920" i="5"/>
  <c r="N2921" i="5"/>
  <c r="O2921" i="5"/>
  <c r="P2921" i="5"/>
  <c r="Q2921" i="5"/>
  <c r="R2921" i="5"/>
  <c r="N2922" i="5"/>
  <c r="O2922" i="5"/>
  <c r="P2922" i="5"/>
  <c r="Q2922" i="5"/>
  <c r="R2922" i="5"/>
  <c r="N2923" i="5"/>
  <c r="O2923" i="5"/>
  <c r="P2923" i="5"/>
  <c r="Q2923" i="5"/>
  <c r="R2923" i="5"/>
  <c r="N2924" i="5"/>
  <c r="O2924" i="5"/>
  <c r="P2924" i="5"/>
  <c r="Q2924" i="5"/>
  <c r="R2924" i="5"/>
  <c r="N2925" i="5"/>
  <c r="O2925" i="5"/>
  <c r="P2925" i="5"/>
  <c r="Q2925" i="5"/>
  <c r="R2925" i="5"/>
  <c r="N2926" i="5"/>
  <c r="O2926" i="5"/>
  <c r="P2926" i="5"/>
  <c r="Q2926" i="5"/>
  <c r="R2926" i="5"/>
  <c r="N2927" i="5"/>
  <c r="O2927" i="5"/>
  <c r="P2927" i="5"/>
  <c r="Q2927" i="5"/>
  <c r="R2927" i="5"/>
  <c r="N2928" i="5"/>
  <c r="O2928" i="5"/>
  <c r="P2928" i="5"/>
  <c r="Q2928" i="5"/>
  <c r="R2928" i="5"/>
  <c r="N2929" i="5"/>
  <c r="O2929" i="5"/>
  <c r="P2929" i="5"/>
  <c r="Q2929" i="5"/>
  <c r="R2929" i="5"/>
  <c r="N2930" i="5"/>
  <c r="O2930" i="5"/>
  <c r="P2930" i="5"/>
  <c r="Q2930" i="5"/>
  <c r="R2930" i="5"/>
  <c r="N2931" i="5"/>
  <c r="O2931" i="5"/>
  <c r="P2931" i="5"/>
  <c r="Q2931" i="5"/>
  <c r="R2931" i="5"/>
  <c r="N2932" i="5"/>
  <c r="O2932" i="5"/>
  <c r="P2932" i="5"/>
  <c r="Q2932" i="5"/>
  <c r="R2932" i="5"/>
  <c r="N2933" i="5"/>
  <c r="O2933" i="5"/>
  <c r="P2933" i="5"/>
  <c r="Q2933" i="5"/>
  <c r="R2933" i="5"/>
  <c r="N2934" i="5"/>
  <c r="O2934" i="5"/>
  <c r="P2934" i="5"/>
  <c r="Q2934" i="5"/>
  <c r="R2934" i="5"/>
  <c r="N2935" i="5"/>
  <c r="O2935" i="5"/>
  <c r="P2935" i="5"/>
  <c r="Q2935" i="5"/>
  <c r="R2935" i="5"/>
  <c r="N2936" i="5"/>
  <c r="O2936" i="5"/>
  <c r="P2936" i="5"/>
  <c r="Q2936" i="5"/>
  <c r="R2936" i="5"/>
  <c r="N2937" i="5"/>
  <c r="O2937" i="5"/>
  <c r="P2937" i="5"/>
  <c r="Q2937" i="5"/>
  <c r="R2937" i="5"/>
  <c r="N2938" i="5"/>
  <c r="O2938" i="5"/>
  <c r="P2938" i="5"/>
  <c r="Q2938" i="5"/>
  <c r="R2938" i="5"/>
  <c r="N2939" i="5"/>
  <c r="O2939" i="5"/>
  <c r="P2939" i="5"/>
  <c r="Q2939" i="5"/>
  <c r="R2939" i="5"/>
  <c r="N2940" i="5"/>
  <c r="O2940" i="5"/>
  <c r="P2940" i="5"/>
  <c r="Q2940" i="5"/>
  <c r="R2940" i="5"/>
  <c r="N2941" i="5"/>
  <c r="O2941" i="5"/>
  <c r="P2941" i="5"/>
  <c r="Q2941" i="5"/>
  <c r="R2941" i="5"/>
  <c r="N2942" i="5"/>
  <c r="O2942" i="5"/>
  <c r="P2942" i="5"/>
  <c r="Q2942" i="5"/>
  <c r="R2942" i="5"/>
  <c r="N2943" i="5"/>
  <c r="O2943" i="5"/>
  <c r="P2943" i="5"/>
  <c r="Q2943" i="5"/>
  <c r="R2943" i="5"/>
  <c r="N2944" i="5"/>
  <c r="O2944" i="5"/>
  <c r="P2944" i="5"/>
  <c r="Q2944" i="5"/>
  <c r="R2944" i="5"/>
  <c r="N2945" i="5"/>
  <c r="O2945" i="5"/>
  <c r="P2945" i="5"/>
  <c r="Q2945" i="5"/>
  <c r="R2945" i="5"/>
  <c r="N2946" i="5"/>
  <c r="O2946" i="5"/>
  <c r="P2946" i="5"/>
  <c r="Q2946" i="5"/>
  <c r="R2946" i="5"/>
  <c r="N2947" i="5"/>
  <c r="O2947" i="5"/>
  <c r="P2947" i="5"/>
  <c r="Q2947" i="5"/>
  <c r="R2947" i="5"/>
  <c r="N2948" i="5"/>
  <c r="O2948" i="5"/>
  <c r="P2948" i="5"/>
  <c r="Q2948" i="5"/>
  <c r="R2948" i="5"/>
  <c r="N2949" i="5"/>
  <c r="O2949" i="5"/>
  <c r="P2949" i="5"/>
  <c r="Q2949" i="5"/>
  <c r="R2949" i="5"/>
  <c r="N2950" i="5"/>
  <c r="O2950" i="5"/>
  <c r="P2950" i="5"/>
  <c r="Q2950" i="5"/>
  <c r="R2950" i="5"/>
  <c r="N2951" i="5"/>
  <c r="O2951" i="5"/>
  <c r="P2951" i="5"/>
  <c r="Q2951" i="5"/>
  <c r="R2951" i="5"/>
  <c r="N2952" i="5"/>
  <c r="O2952" i="5"/>
  <c r="P2952" i="5"/>
  <c r="Q2952" i="5"/>
  <c r="R2952" i="5"/>
  <c r="N2953" i="5"/>
  <c r="O2953" i="5"/>
  <c r="P2953" i="5"/>
  <c r="Q2953" i="5"/>
  <c r="R2953" i="5"/>
  <c r="N2954" i="5"/>
  <c r="O2954" i="5"/>
  <c r="P2954" i="5"/>
  <c r="Q2954" i="5"/>
  <c r="R2954" i="5"/>
  <c r="N2955" i="5"/>
  <c r="O2955" i="5"/>
  <c r="P2955" i="5"/>
  <c r="Q2955" i="5"/>
  <c r="R2955" i="5"/>
  <c r="N2956" i="5"/>
  <c r="O2956" i="5"/>
  <c r="P2956" i="5"/>
  <c r="Q2956" i="5"/>
  <c r="R2956" i="5"/>
  <c r="N2957" i="5"/>
  <c r="O2957" i="5"/>
  <c r="P2957" i="5"/>
  <c r="Q2957" i="5"/>
  <c r="R2957" i="5"/>
  <c r="N2958" i="5"/>
  <c r="O2958" i="5"/>
  <c r="P2958" i="5"/>
  <c r="Q2958" i="5"/>
  <c r="R2958" i="5"/>
  <c r="N2959" i="5"/>
  <c r="O2959" i="5"/>
  <c r="P2959" i="5"/>
  <c r="Q2959" i="5"/>
  <c r="R2959" i="5"/>
  <c r="N2960" i="5"/>
  <c r="O2960" i="5"/>
  <c r="P2960" i="5"/>
  <c r="Q2960" i="5"/>
  <c r="R2960" i="5"/>
  <c r="N2961" i="5"/>
  <c r="O2961" i="5"/>
  <c r="P2961" i="5"/>
  <c r="Q2961" i="5"/>
  <c r="R2961" i="5"/>
  <c r="N2962" i="5"/>
  <c r="O2962" i="5"/>
  <c r="P2962" i="5"/>
  <c r="Q2962" i="5"/>
  <c r="R2962" i="5"/>
  <c r="N2963" i="5"/>
  <c r="O2963" i="5"/>
  <c r="P2963" i="5"/>
  <c r="Q2963" i="5"/>
  <c r="R2963" i="5"/>
  <c r="N2964" i="5"/>
  <c r="O2964" i="5"/>
  <c r="P2964" i="5"/>
  <c r="Q2964" i="5"/>
  <c r="R2964" i="5"/>
  <c r="N2965" i="5"/>
  <c r="O2965" i="5"/>
  <c r="P2965" i="5"/>
  <c r="Q2965" i="5"/>
  <c r="R2965" i="5"/>
  <c r="N2966" i="5"/>
  <c r="O2966" i="5"/>
  <c r="P2966" i="5"/>
  <c r="Q2966" i="5"/>
  <c r="R2966" i="5"/>
  <c r="N2967" i="5"/>
  <c r="O2967" i="5"/>
  <c r="P2967" i="5"/>
  <c r="Q2967" i="5"/>
  <c r="R2967" i="5"/>
  <c r="N2968" i="5"/>
  <c r="O2968" i="5"/>
  <c r="P2968" i="5"/>
  <c r="Q2968" i="5"/>
  <c r="R2968" i="5"/>
  <c r="N2969" i="5"/>
  <c r="O2969" i="5"/>
  <c r="P2969" i="5"/>
  <c r="Q2969" i="5"/>
  <c r="R2969" i="5"/>
  <c r="N2970" i="5"/>
  <c r="O2970" i="5"/>
  <c r="P2970" i="5"/>
  <c r="Q2970" i="5"/>
  <c r="R2970" i="5"/>
  <c r="N2971" i="5"/>
  <c r="O2971" i="5"/>
  <c r="P2971" i="5"/>
  <c r="Q2971" i="5"/>
  <c r="R2971" i="5"/>
  <c r="N2972" i="5"/>
  <c r="O2972" i="5"/>
  <c r="P2972" i="5"/>
  <c r="Q2972" i="5"/>
  <c r="R2972" i="5"/>
  <c r="N2973" i="5"/>
  <c r="O2973" i="5"/>
  <c r="P2973" i="5"/>
  <c r="Q2973" i="5"/>
  <c r="R2973" i="5"/>
  <c r="N2974" i="5"/>
  <c r="O2974" i="5"/>
  <c r="P2974" i="5"/>
  <c r="Q2974" i="5"/>
  <c r="R2974" i="5"/>
  <c r="N2975" i="5"/>
  <c r="O2975" i="5"/>
  <c r="P2975" i="5"/>
  <c r="Q2975" i="5"/>
  <c r="R2975" i="5"/>
  <c r="N2976" i="5"/>
  <c r="O2976" i="5"/>
  <c r="P2976" i="5"/>
  <c r="Q2976" i="5"/>
  <c r="R2976" i="5"/>
  <c r="N2977" i="5"/>
  <c r="O2977" i="5"/>
  <c r="P2977" i="5"/>
  <c r="Q2977" i="5"/>
  <c r="R2977" i="5"/>
  <c r="N2978" i="5"/>
  <c r="O2978" i="5"/>
  <c r="P2978" i="5"/>
  <c r="Q2978" i="5"/>
  <c r="R2978" i="5"/>
  <c r="N2979" i="5"/>
  <c r="O2979" i="5"/>
  <c r="P2979" i="5"/>
  <c r="Q2979" i="5"/>
  <c r="R2979" i="5"/>
  <c r="N2980" i="5"/>
  <c r="O2980" i="5"/>
  <c r="P2980" i="5"/>
  <c r="Q2980" i="5"/>
  <c r="R2980" i="5"/>
  <c r="N2981" i="5"/>
  <c r="O2981" i="5"/>
  <c r="P2981" i="5"/>
  <c r="Q2981" i="5"/>
  <c r="R2981" i="5"/>
  <c r="N2982" i="5"/>
  <c r="O2982" i="5"/>
  <c r="P2982" i="5"/>
  <c r="Q2982" i="5"/>
  <c r="R2982" i="5"/>
  <c r="N2983" i="5"/>
  <c r="O2983" i="5"/>
  <c r="P2983" i="5"/>
  <c r="Q2983" i="5"/>
  <c r="R2983" i="5"/>
  <c r="N2984" i="5"/>
  <c r="O2984" i="5"/>
  <c r="P2984" i="5"/>
  <c r="Q2984" i="5"/>
  <c r="R2984" i="5"/>
  <c r="N2985" i="5"/>
  <c r="O2985" i="5"/>
  <c r="P2985" i="5"/>
  <c r="Q2985" i="5"/>
  <c r="R2985" i="5"/>
  <c r="N2986" i="5"/>
  <c r="O2986" i="5"/>
  <c r="P2986" i="5"/>
  <c r="Q2986" i="5"/>
  <c r="R2986" i="5"/>
  <c r="N2987" i="5"/>
  <c r="O2987" i="5"/>
  <c r="P2987" i="5"/>
  <c r="Q2987" i="5"/>
  <c r="R2987" i="5"/>
  <c r="N2988" i="5"/>
  <c r="O2988" i="5"/>
  <c r="P2988" i="5"/>
  <c r="Q2988" i="5"/>
  <c r="R2988" i="5"/>
  <c r="N2989" i="5"/>
  <c r="O2989" i="5"/>
  <c r="P2989" i="5"/>
  <c r="Q2989" i="5"/>
  <c r="R2989" i="5"/>
  <c r="N2990" i="5"/>
  <c r="O2990" i="5"/>
  <c r="P2990" i="5"/>
  <c r="Q2990" i="5"/>
  <c r="R2990" i="5"/>
  <c r="N2991" i="5"/>
  <c r="O2991" i="5"/>
  <c r="P2991" i="5"/>
  <c r="Q2991" i="5"/>
  <c r="R2991" i="5"/>
  <c r="N2992" i="5"/>
  <c r="O2992" i="5"/>
  <c r="P2992" i="5"/>
  <c r="Q2992" i="5"/>
  <c r="R2992" i="5"/>
  <c r="N2993" i="5"/>
  <c r="O2993" i="5"/>
  <c r="P2993" i="5"/>
  <c r="Q2993" i="5"/>
  <c r="R2993" i="5"/>
  <c r="N2994" i="5"/>
  <c r="O2994" i="5"/>
  <c r="P2994" i="5"/>
  <c r="Q2994" i="5"/>
  <c r="R2994" i="5"/>
  <c r="N2995" i="5"/>
  <c r="O2995" i="5"/>
  <c r="P2995" i="5"/>
  <c r="Q2995" i="5"/>
  <c r="R2995" i="5"/>
  <c r="N2996" i="5"/>
  <c r="O2996" i="5"/>
  <c r="P2996" i="5"/>
  <c r="Q2996" i="5"/>
  <c r="R2996" i="5"/>
  <c r="N2997" i="5"/>
  <c r="O2997" i="5"/>
  <c r="P2997" i="5"/>
  <c r="Q2997" i="5"/>
  <c r="R2997" i="5"/>
  <c r="N2998" i="5"/>
  <c r="O2998" i="5"/>
  <c r="P2998" i="5"/>
  <c r="Q2998" i="5"/>
  <c r="R2998" i="5"/>
  <c r="N2999" i="5"/>
  <c r="O2999" i="5"/>
  <c r="P2999" i="5"/>
  <c r="Q2999" i="5"/>
  <c r="R2999" i="5"/>
  <c r="N3000" i="5"/>
  <c r="O3000" i="5"/>
  <c r="P3000" i="5"/>
  <c r="Q3000" i="5"/>
  <c r="R3000" i="5"/>
  <c r="N3001" i="5"/>
  <c r="O3001" i="5"/>
  <c r="P3001" i="5"/>
  <c r="Q3001" i="5"/>
  <c r="R3001" i="5"/>
  <c r="N3002" i="5"/>
  <c r="O3002" i="5"/>
  <c r="P3002" i="5"/>
  <c r="Q3002" i="5"/>
  <c r="R3002" i="5"/>
  <c r="N3003" i="5"/>
  <c r="O3003" i="5"/>
  <c r="P3003" i="5"/>
  <c r="Q3003" i="5"/>
  <c r="R3003" i="5"/>
  <c r="N3004" i="5"/>
  <c r="O3004" i="5"/>
  <c r="P3004" i="5"/>
  <c r="Q3004" i="5"/>
  <c r="R3004" i="5"/>
  <c r="N3005" i="5"/>
  <c r="O3005" i="5"/>
  <c r="P3005" i="5"/>
  <c r="Q3005" i="5"/>
  <c r="R3005" i="5"/>
  <c r="N3006" i="5"/>
  <c r="O3006" i="5"/>
  <c r="P3006" i="5"/>
  <c r="Q3006" i="5"/>
  <c r="R3006" i="5"/>
  <c r="N3007" i="5"/>
  <c r="O3007" i="5"/>
  <c r="P3007" i="5"/>
  <c r="Q3007" i="5"/>
  <c r="R3007" i="5"/>
  <c r="N3008" i="5"/>
  <c r="O3008" i="5"/>
  <c r="P3008" i="5"/>
  <c r="Q3008" i="5"/>
  <c r="R3008" i="5"/>
  <c r="N3009" i="5"/>
  <c r="O3009" i="5"/>
  <c r="P3009" i="5"/>
  <c r="Q3009" i="5"/>
  <c r="R3009" i="5"/>
  <c r="N3010" i="5"/>
  <c r="O3010" i="5"/>
  <c r="P3010" i="5"/>
  <c r="Q3010" i="5"/>
  <c r="R3010" i="5"/>
  <c r="N3011" i="5"/>
  <c r="O3011" i="5"/>
  <c r="P3011" i="5"/>
  <c r="Q3011" i="5"/>
  <c r="R3011" i="5"/>
  <c r="N3012" i="5"/>
  <c r="O3012" i="5"/>
  <c r="P3012" i="5"/>
  <c r="Q3012" i="5"/>
  <c r="R3012" i="5"/>
  <c r="N3013" i="5"/>
  <c r="O3013" i="5"/>
  <c r="P3013" i="5"/>
  <c r="Q3013" i="5"/>
  <c r="R3013" i="5"/>
  <c r="N3014" i="5"/>
  <c r="O3014" i="5"/>
  <c r="P3014" i="5"/>
  <c r="Q3014" i="5"/>
  <c r="R3014" i="5"/>
  <c r="N3015" i="5"/>
  <c r="O3015" i="5"/>
  <c r="P3015" i="5"/>
  <c r="Q3015" i="5"/>
  <c r="R3015" i="5"/>
  <c r="N3016" i="5"/>
  <c r="O3016" i="5"/>
  <c r="P3016" i="5"/>
  <c r="Q3016" i="5"/>
  <c r="R3016" i="5"/>
  <c r="N3017" i="5"/>
  <c r="O3017" i="5"/>
  <c r="P3017" i="5"/>
  <c r="Q3017" i="5"/>
  <c r="R3017" i="5"/>
  <c r="N3018" i="5"/>
  <c r="O3018" i="5"/>
  <c r="P3018" i="5"/>
  <c r="Q3018" i="5"/>
  <c r="R3018" i="5"/>
  <c r="N3019" i="5"/>
  <c r="O3019" i="5"/>
  <c r="P3019" i="5"/>
  <c r="Q3019" i="5"/>
  <c r="R3019" i="5"/>
  <c r="N3020" i="5"/>
  <c r="O3020" i="5"/>
  <c r="P3020" i="5"/>
  <c r="Q3020" i="5"/>
  <c r="R3020" i="5"/>
  <c r="N3021" i="5"/>
  <c r="O3021" i="5"/>
  <c r="P3021" i="5"/>
  <c r="Q3021" i="5"/>
  <c r="R3021" i="5"/>
  <c r="N3022" i="5"/>
  <c r="O3022" i="5"/>
  <c r="P3022" i="5"/>
  <c r="Q3022" i="5"/>
  <c r="R3022" i="5"/>
  <c r="N3023" i="5"/>
  <c r="O3023" i="5"/>
  <c r="P3023" i="5"/>
  <c r="Q3023" i="5"/>
  <c r="R3023" i="5"/>
  <c r="N3024" i="5"/>
  <c r="O3024" i="5"/>
  <c r="P3024" i="5"/>
  <c r="Q3024" i="5"/>
  <c r="R3024" i="5"/>
  <c r="N3025" i="5"/>
  <c r="O3025" i="5"/>
  <c r="P3025" i="5"/>
  <c r="Q3025" i="5"/>
  <c r="R3025" i="5"/>
  <c r="N3026" i="5"/>
  <c r="O3026" i="5"/>
  <c r="P3026" i="5"/>
  <c r="Q3026" i="5"/>
  <c r="R3026" i="5"/>
  <c r="N3027" i="5"/>
  <c r="O3027" i="5"/>
  <c r="P3027" i="5"/>
  <c r="Q3027" i="5"/>
  <c r="R3027" i="5"/>
  <c r="N3028" i="5"/>
  <c r="O3028" i="5"/>
  <c r="P3028" i="5"/>
  <c r="Q3028" i="5"/>
  <c r="R3028" i="5"/>
  <c r="N3029" i="5"/>
  <c r="O3029" i="5"/>
  <c r="P3029" i="5"/>
  <c r="Q3029" i="5"/>
  <c r="R3029" i="5"/>
  <c r="N3030" i="5"/>
  <c r="O3030" i="5"/>
  <c r="P3030" i="5"/>
  <c r="Q3030" i="5"/>
  <c r="R3030" i="5"/>
  <c r="N3031" i="5"/>
  <c r="O3031" i="5"/>
  <c r="P3031" i="5"/>
  <c r="Q3031" i="5"/>
  <c r="R3031" i="5"/>
  <c r="N3032" i="5"/>
  <c r="O3032" i="5"/>
  <c r="P3032" i="5"/>
  <c r="Q3032" i="5"/>
  <c r="R3032" i="5"/>
  <c r="N3033" i="5"/>
  <c r="O3033" i="5"/>
  <c r="P3033" i="5"/>
  <c r="Q3033" i="5"/>
  <c r="R3033" i="5"/>
  <c r="N3034" i="5"/>
  <c r="O3034" i="5"/>
  <c r="P3034" i="5"/>
  <c r="Q3034" i="5"/>
  <c r="R3034" i="5"/>
  <c r="N3035" i="5"/>
  <c r="O3035" i="5"/>
  <c r="P3035" i="5"/>
  <c r="Q3035" i="5"/>
  <c r="R3035" i="5"/>
  <c r="N3036" i="5"/>
  <c r="O3036" i="5"/>
  <c r="P3036" i="5"/>
  <c r="Q3036" i="5"/>
  <c r="R3036" i="5"/>
  <c r="N3037" i="5"/>
  <c r="O3037" i="5"/>
  <c r="P3037" i="5"/>
  <c r="Q3037" i="5"/>
  <c r="R3037" i="5"/>
  <c r="N3038" i="5"/>
  <c r="O3038" i="5"/>
  <c r="P3038" i="5"/>
  <c r="Q3038" i="5"/>
  <c r="R3038" i="5"/>
  <c r="N3039" i="5"/>
  <c r="O3039" i="5"/>
  <c r="P3039" i="5"/>
  <c r="Q3039" i="5"/>
  <c r="R3039" i="5"/>
  <c r="N3040" i="5"/>
  <c r="O3040" i="5"/>
  <c r="P3040" i="5"/>
  <c r="Q3040" i="5"/>
  <c r="R3040" i="5"/>
  <c r="N3041" i="5"/>
  <c r="O3041" i="5"/>
  <c r="P3041" i="5"/>
  <c r="Q3041" i="5"/>
  <c r="R3041" i="5"/>
  <c r="N3042" i="5"/>
  <c r="O3042" i="5"/>
  <c r="P3042" i="5"/>
  <c r="Q3042" i="5"/>
  <c r="R3042" i="5"/>
  <c r="N3043" i="5"/>
  <c r="O3043" i="5"/>
  <c r="P3043" i="5"/>
  <c r="Q3043" i="5"/>
  <c r="R3043" i="5"/>
  <c r="N3044" i="5"/>
  <c r="O3044" i="5"/>
  <c r="P3044" i="5"/>
  <c r="Q3044" i="5"/>
  <c r="R3044" i="5"/>
  <c r="N3045" i="5"/>
  <c r="O3045" i="5"/>
  <c r="P3045" i="5"/>
  <c r="Q3045" i="5"/>
  <c r="R3045" i="5"/>
  <c r="N3046" i="5"/>
  <c r="O3046" i="5"/>
  <c r="P3046" i="5"/>
  <c r="Q3046" i="5"/>
  <c r="R3046" i="5"/>
  <c r="N3047" i="5"/>
  <c r="O3047" i="5"/>
  <c r="P3047" i="5"/>
  <c r="Q3047" i="5"/>
  <c r="R3047" i="5"/>
  <c r="N3048" i="5"/>
  <c r="O3048" i="5"/>
  <c r="P3048" i="5"/>
  <c r="Q3048" i="5"/>
  <c r="R3048" i="5"/>
  <c r="N3049" i="5"/>
  <c r="O3049" i="5"/>
  <c r="P3049" i="5"/>
  <c r="Q3049" i="5"/>
  <c r="R3049" i="5"/>
  <c r="N3050" i="5"/>
  <c r="O3050" i="5"/>
  <c r="P3050" i="5"/>
  <c r="Q3050" i="5"/>
  <c r="R3050" i="5"/>
  <c r="N3051" i="5"/>
  <c r="O3051" i="5"/>
  <c r="P3051" i="5"/>
  <c r="Q3051" i="5"/>
  <c r="R3051" i="5"/>
  <c r="N3052" i="5"/>
  <c r="O3052" i="5"/>
  <c r="P3052" i="5"/>
  <c r="Q3052" i="5"/>
  <c r="R3052" i="5"/>
  <c r="N3053" i="5"/>
  <c r="O3053" i="5"/>
  <c r="P3053" i="5"/>
  <c r="Q3053" i="5"/>
  <c r="R3053" i="5"/>
  <c r="N3054" i="5"/>
  <c r="O3054" i="5"/>
  <c r="P3054" i="5"/>
  <c r="Q3054" i="5"/>
  <c r="R3054" i="5"/>
  <c r="N3055" i="5"/>
  <c r="O3055" i="5"/>
  <c r="P3055" i="5"/>
  <c r="Q3055" i="5"/>
  <c r="R3055" i="5"/>
  <c r="N3056" i="5"/>
  <c r="O3056" i="5"/>
  <c r="P3056" i="5"/>
  <c r="Q3056" i="5"/>
  <c r="R3056" i="5"/>
  <c r="N3057" i="5"/>
  <c r="O3057" i="5"/>
  <c r="P3057" i="5"/>
  <c r="Q3057" i="5"/>
  <c r="R3057" i="5"/>
  <c r="N3058" i="5"/>
  <c r="O3058" i="5"/>
  <c r="P3058" i="5"/>
  <c r="Q3058" i="5"/>
  <c r="R3058" i="5"/>
  <c r="N3059" i="5"/>
  <c r="O3059" i="5"/>
  <c r="P3059" i="5"/>
  <c r="Q3059" i="5"/>
  <c r="R3059" i="5"/>
  <c r="N3060" i="5"/>
  <c r="O3060" i="5"/>
  <c r="P3060" i="5"/>
  <c r="Q3060" i="5"/>
  <c r="R3060" i="5"/>
  <c r="N3061" i="5"/>
  <c r="O3061" i="5"/>
  <c r="P3061" i="5"/>
  <c r="Q3061" i="5"/>
  <c r="R3061" i="5"/>
  <c r="N3062" i="5"/>
  <c r="O3062" i="5"/>
  <c r="P3062" i="5"/>
  <c r="Q3062" i="5"/>
  <c r="R3062" i="5"/>
  <c r="N3063" i="5"/>
  <c r="O3063" i="5"/>
  <c r="P3063" i="5"/>
  <c r="Q3063" i="5"/>
  <c r="R3063" i="5"/>
  <c r="N3064" i="5"/>
  <c r="O3064" i="5"/>
  <c r="P3064" i="5"/>
  <c r="Q3064" i="5"/>
  <c r="R3064" i="5"/>
  <c r="N3065" i="5"/>
  <c r="O3065" i="5"/>
  <c r="P3065" i="5"/>
  <c r="Q3065" i="5"/>
  <c r="R3065" i="5"/>
  <c r="N3066" i="5"/>
  <c r="O3066" i="5"/>
  <c r="P3066" i="5"/>
  <c r="Q3066" i="5"/>
  <c r="R3066" i="5"/>
  <c r="N3067" i="5"/>
  <c r="O3067" i="5"/>
  <c r="P3067" i="5"/>
  <c r="Q3067" i="5"/>
  <c r="R3067" i="5"/>
  <c r="N3068" i="5"/>
  <c r="O3068" i="5"/>
  <c r="P3068" i="5"/>
  <c r="Q3068" i="5"/>
  <c r="R3068" i="5"/>
  <c r="N3069" i="5"/>
  <c r="O3069" i="5"/>
  <c r="P3069" i="5"/>
  <c r="Q3069" i="5"/>
  <c r="R3069" i="5"/>
  <c r="N3070" i="5"/>
  <c r="O3070" i="5"/>
  <c r="P3070" i="5"/>
  <c r="Q3070" i="5"/>
  <c r="R3070" i="5"/>
  <c r="N3071" i="5"/>
  <c r="O3071" i="5"/>
  <c r="P3071" i="5"/>
  <c r="Q3071" i="5"/>
  <c r="R3071" i="5"/>
  <c r="N3072" i="5"/>
  <c r="O3072" i="5"/>
  <c r="P3072" i="5"/>
  <c r="Q3072" i="5"/>
  <c r="R3072" i="5"/>
  <c r="N3073" i="5"/>
  <c r="O3073" i="5"/>
  <c r="P3073" i="5"/>
  <c r="Q3073" i="5"/>
  <c r="R3073" i="5"/>
  <c r="N3074" i="5"/>
  <c r="O3074" i="5"/>
  <c r="P3074" i="5"/>
  <c r="Q3074" i="5"/>
  <c r="R3074" i="5"/>
  <c r="N3075" i="5"/>
  <c r="O3075" i="5"/>
  <c r="P3075" i="5"/>
  <c r="Q3075" i="5"/>
  <c r="R3075" i="5"/>
  <c r="N3076" i="5"/>
  <c r="O3076" i="5"/>
  <c r="P3076" i="5"/>
  <c r="Q3076" i="5"/>
  <c r="R3076" i="5"/>
  <c r="N3077" i="5"/>
  <c r="O3077" i="5"/>
  <c r="P3077" i="5"/>
  <c r="Q3077" i="5"/>
  <c r="R3077" i="5"/>
  <c r="N3078" i="5"/>
  <c r="O3078" i="5"/>
  <c r="P3078" i="5"/>
  <c r="Q3078" i="5"/>
  <c r="R3078" i="5"/>
  <c r="N3079" i="5"/>
  <c r="O3079" i="5"/>
  <c r="P3079" i="5"/>
  <c r="Q3079" i="5"/>
  <c r="R3079" i="5"/>
  <c r="N3080" i="5"/>
  <c r="O3080" i="5"/>
  <c r="P3080" i="5"/>
  <c r="Q3080" i="5"/>
  <c r="R3080" i="5"/>
  <c r="N3081" i="5"/>
  <c r="O3081" i="5"/>
  <c r="P3081" i="5"/>
  <c r="Q3081" i="5"/>
  <c r="R3081" i="5"/>
  <c r="N3082" i="5"/>
  <c r="O3082" i="5"/>
  <c r="P3082" i="5"/>
  <c r="Q3082" i="5"/>
  <c r="R3082" i="5"/>
  <c r="N3083" i="5"/>
  <c r="O3083" i="5"/>
  <c r="P3083" i="5"/>
  <c r="Q3083" i="5"/>
  <c r="R3083" i="5"/>
  <c r="N3084" i="5"/>
  <c r="O3084" i="5"/>
  <c r="P3084" i="5"/>
  <c r="Q3084" i="5"/>
  <c r="R3084" i="5"/>
  <c r="N3085" i="5"/>
  <c r="O3085" i="5"/>
  <c r="P3085" i="5"/>
  <c r="Q3085" i="5"/>
  <c r="R3085" i="5"/>
  <c r="N3086" i="5"/>
  <c r="O3086" i="5"/>
  <c r="P3086" i="5"/>
  <c r="Q3086" i="5"/>
  <c r="R3086" i="5"/>
  <c r="N3087" i="5"/>
  <c r="O3087" i="5"/>
  <c r="P3087" i="5"/>
  <c r="Q3087" i="5"/>
  <c r="R3087" i="5"/>
  <c r="N3088" i="5"/>
  <c r="O3088" i="5"/>
  <c r="P3088" i="5"/>
  <c r="Q3088" i="5"/>
  <c r="R3088" i="5"/>
  <c r="N3089" i="5"/>
  <c r="O3089" i="5"/>
  <c r="P3089" i="5"/>
  <c r="Q3089" i="5"/>
  <c r="R3089" i="5"/>
  <c r="N3090" i="5"/>
  <c r="O3090" i="5"/>
  <c r="P3090" i="5"/>
  <c r="Q3090" i="5"/>
  <c r="R3090" i="5"/>
  <c r="N3091" i="5"/>
  <c r="O3091" i="5"/>
  <c r="P3091" i="5"/>
  <c r="Q3091" i="5"/>
  <c r="R3091" i="5"/>
  <c r="N3092" i="5"/>
  <c r="O3092" i="5"/>
  <c r="P3092" i="5"/>
  <c r="Q3092" i="5"/>
  <c r="R3092" i="5"/>
  <c r="N3093" i="5"/>
  <c r="O3093" i="5"/>
  <c r="P3093" i="5"/>
  <c r="Q3093" i="5"/>
  <c r="R3093" i="5"/>
  <c r="N3094" i="5"/>
  <c r="O3094" i="5"/>
  <c r="P3094" i="5"/>
  <c r="Q3094" i="5"/>
  <c r="R3094" i="5"/>
  <c r="N3095" i="5"/>
  <c r="O3095" i="5"/>
  <c r="P3095" i="5"/>
  <c r="Q3095" i="5"/>
  <c r="R3095" i="5"/>
  <c r="N3096" i="5"/>
  <c r="O3096" i="5"/>
  <c r="P3096" i="5"/>
  <c r="Q3096" i="5"/>
  <c r="R3096" i="5"/>
  <c r="N3097" i="5"/>
  <c r="O3097" i="5"/>
  <c r="P3097" i="5"/>
  <c r="Q3097" i="5"/>
  <c r="R3097" i="5"/>
  <c r="N3098" i="5"/>
  <c r="O3098" i="5"/>
  <c r="P3098" i="5"/>
  <c r="Q3098" i="5"/>
  <c r="R3098" i="5"/>
  <c r="N3099" i="5"/>
  <c r="O3099" i="5"/>
  <c r="P3099" i="5"/>
  <c r="Q3099" i="5"/>
  <c r="R3099" i="5"/>
  <c r="N3100" i="5"/>
  <c r="O3100" i="5"/>
  <c r="P3100" i="5"/>
  <c r="Q3100" i="5"/>
  <c r="R3100" i="5"/>
  <c r="N3101" i="5"/>
  <c r="O3101" i="5"/>
  <c r="P3101" i="5"/>
  <c r="Q3101" i="5"/>
  <c r="R3101" i="5"/>
  <c r="N3102" i="5"/>
  <c r="O3102" i="5"/>
  <c r="P3102" i="5"/>
  <c r="Q3102" i="5"/>
  <c r="R3102" i="5"/>
  <c r="N3103" i="5"/>
  <c r="O3103" i="5"/>
  <c r="P3103" i="5"/>
  <c r="Q3103" i="5"/>
  <c r="R3103" i="5"/>
  <c r="N3104" i="5"/>
  <c r="O3104" i="5"/>
  <c r="P3104" i="5"/>
  <c r="Q3104" i="5"/>
  <c r="R3104" i="5"/>
  <c r="N3105" i="5"/>
  <c r="O3105" i="5"/>
  <c r="P3105" i="5"/>
  <c r="Q3105" i="5"/>
  <c r="R3105" i="5"/>
  <c r="N3106" i="5"/>
  <c r="O3106" i="5"/>
  <c r="P3106" i="5"/>
  <c r="Q3106" i="5"/>
  <c r="R3106" i="5"/>
  <c r="N3107" i="5"/>
  <c r="O3107" i="5"/>
  <c r="P3107" i="5"/>
  <c r="Q3107" i="5"/>
  <c r="R3107" i="5"/>
  <c r="N3108" i="5"/>
  <c r="O3108" i="5"/>
  <c r="P3108" i="5"/>
  <c r="Q3108" i="5"/>
  <c r="R3108" i="5"/>
  <c r="N3109" i="5"/>
  <c r="O3109" i="5"/>
  <c r="P3109" i="5"/>
  <c r="Q3109" i="5"/>
  <c r="R3109" i="5"/>
  <c r="N3110" i="5"/>
  <c r="O3110" i="5"/>
  <c r="P3110" i="5"/>
  <c r="Q3110" i="5"/>
  <c r="R3110" i="5"/>
  <c r="N3111" i="5"/>
  <c r="O3111" i="5"/>
  <c r="P3111" i="5"/>
  <c r="Q3111" i="5"/>
  <c r="R3111" i="5"/>
  <c r="N3112" i="5"/>
  <c r="O3112" i="5"/>
  <c r="P3112" i="5"/>
  <c r="Q3112" i="5"/>
  <c r="R3112" i="5"/>
  <c r="N3113" i="5"/>
  <c r="O3113" i="5"/>
  <c r="P3113" i="5"/>
  <c r="Q3113" i="5"/>
  <c r="R3113" i="5"/>
  <c r="N3114" i="5"/>
  <c r="O3114" i="5"/>
  <c r="P3114" i="5"/>
  <c r="Q3114" i="5"/>
  <c r="R3114" i="5"/>
  <c r="N3115" i="5"/>
  <c r="O3115" i="5"/>
  <c r="P3115" i="5"/>
  <c r="Q3115" i="5"/>
  <c r="R3115" i="5"/>
  <c r="N3" i="5"/>
  <c r="O3" i="5"/>
  <c r="P3" i="5"/>
  <c r="Q3" i="5"/>
  <c r="R3" i="5"/>
  <c r="N4" i="5"/>
  <c r="O4" i="5"/>
  <c r="P4" i="5"/>
  <c r="Q4" i="5"/>
  <c r="R4" i="5"/>
  <c r="N5" i="5"/>
  <c r="O5" i="5"/>
  <c r="P5" i="5"/>
  <c r="Q5" i="5"/>
  <c r="R5" i="5"/>
  <c r="N6" i="5"/>
  <c r="O6" i="5"/>
  <c r="P6" i="5"/>
  <c r="Q6" i="5"/>
  <c r="R6" i="5"/>
  <c r="N7" i="5"/>
  <c r="O7" i="5"/>
  <c r="P7" i="5"/>
  <c r="Q7" i="5"/>
  <c r="R7" i="5"/>
  <c r="N8" i="5"/>
  <c r="O8" i="5"/>
  <c r="P8" i="5"/>
  <c r="Q8" i="5"/>
  <c r="R8" i="5"/>
  <c r="N9" i="5"/>
  <c r="O9" i="5"/>
  <c r="P9" i="5"/>
  <c r="Q9" i="5"/>
  <c r="R9" i="5"/>
  <c r="N10" i="5"/>
  <c r="O10" i="5"/>
  <c r="P10" i="5"/>
  <c r="Q10" i="5"/>
  <c r="R10" i="5"/>
  <c r="N11" i="5"/>
  <c r="O11" i="5"/>
  <c r="P11" i="5"/>
  <c r="Q11" i="5"/>
  <c r="R11" i="5"/>
  <c r="N12" i="5"/>
  <c r="O12" i="5"/>
  <c r="P12" i="5"/>
  <c r="Q12" i="5"/>
  <c r="R12" i="5"/>
  <c r="N13" i="5"/>
  <c r="O13" i="5"/>
  <c r="P13" i="5"/>
  <c r="Q13" i="5"/>
  <c r="R13" i="5"/>
  <c r="N14" i="5"/>
  <c r="O14" i="5"/>
  <c r="P14" i="5"/>
  <c r="Q14" i="5"/>
  <c r="R14" i="5"/>
  <c r="N15" i="5"/>
  <c r="O15" i="5"/>
  <c r="P15" i="5"/>
  <c r="Q15" i="5"/>
  <c r="R15" i="5"/>
  <c r="N16" i="5"/>
  <c r="O16" i="5"/>
  <c r="P16" i="5"/>
  <c r="Q16" i="5"/>
  <c r="R16" i="5"/>
  <c r="N17" i="5"/>
  <c r="O17" i="5"/>
  <c r="P17" i="5"/>
  <c r="Q17" i="5"/>
  <c r="R17" i="5"/>
  <c r="N18" i="5"/>
  <c r="O18" i="5"/>
  <c r="P18" i="5"/>
  <c r="Q18" i="5"/>
  <c r="R18" i="5"/>
  <c r="N19" i="5"/>
  <c r="O19" i="5"/>
  <c r="P19" i="5"/>
  <c r="Q19" i="5"/>
  <c r="R19" i="5"/>
  <c r="N20" i="5"/>
  <c r="O20" i="5"/>
  <c r="P20" i="5"/>
  <c r="Q20" i="5"/>
  <c r="R20" i="5"/>
  <c r="N21" i="5"/>
  <c r="O21" i="5"/>
  <c r="P21" i="5"/>
  <c r="Q21" i="5"/>
  <c r="R21" i="5"/>
  <c r="N22" i="5"/>
  <c r="O22" i="5"/>
  <c r="P22" i="5"/>
  <c r="Q22" i="5"/>
  <c r="R22" i="5"/>
  <c r="N23" i="5"/>
  <c r="O23" i="5"/>
  <c r="P23" i="5"/>
  <c r="Q23" i="5"/>
  <c r="R23" i="5"/>
  <c r="N24" i="5"/>
  <c r="O24" i="5"/>
  <c r="P24" i="5"/>
  <c r="Q24" i="5"/>
  <c r="R24" i="5"/>
  <c r="N25" i="5"/>
  <c r="O25" i="5"/>
  <c r="P25" i="5"/>
  <c r="Q25" i="5"/>
  <c r="R25" i="5"/>
  <c r="N26" i="5"/>
  <c r="O26" i="5"/>
  <c r="P26" i="5"/>
  <c r="Q26" i="5"/>
  <c r="R26" i="5"/>
  <c r="N27" i="5"/>
  <c r="O27" i="5"/>
  <c r="P27" i="5"/>
  <c r="Q27" i="5"/>
  <c r="R27" i="5"/>
  <c r="N28" i="5"/>
  <c r="O28" i="5"/>
  <c r="P28" i="5"/>
  <c r="Q28" i="5"/>
  <c r="R28" i="5"/>
  <c r="N29" i="5"/>
  <c r="O29" i="5"/>
  <c r="P29" i="5"/>
  <c r="Q29" i="5"/>
  <c r="R29" i="5"/>
  <c r="N30" i="5"/>
  <c r="O30" i="5"/>
  <c r="P30" i="5"/>
  <c r="Q30" i="5"/>
  <c r="R30" i="5"/>
  <c r="N31" i="5"/>
  <c r="O31" i="5"/>
  <c r="P31" i="5"/>
  <c r="Q31" i="5"/>
  <c r="R31" i="5"/>
  <c r="N32" i="5"/>
  <c r="O32" i="5"/>
  <c r="P32" i="5"/>
  <c r="Q32" i="5"/>
  <c r="R32" i="5"/>
  <c r="N33" i="5"/>
  <c r="O33" i="5"/>
  <c r="P33" i="5"/>
  <c r="Q33" i="5"/>
  <c r="R33" i="5"/>
  <c r="N34" i="5"/>
  <c r="O34" i="5"/>
  <c r="P34" i="5"/>
  <c r="Q34" i="5"/>
  <c r="R34" i="5"/>
  <c r="N35" i="5"/>
  <c r="O35" i="5"/>
  <c r="P35" i="5"/>
  <c r="Q35" i="5"/>
  <c r="R35" i="5"/>
  <c r="N36" i="5"/>
  <c r="O36" i="5"/>
  <c r="P36" i="5"/>
  <c r="Q36" i="5"/>
  <c r="R36" i="5"/>
  <c r="N37" i="5"/>
  <c r="O37" i="5"/>
  <c r="P37" i="5"/>
  <c r="Q37" i="5"/>
  <c r="R37" i="5"/>
  <c r="N38" i="5"/>
  <c r="O38" i="5"/>
  <c r="P38" i="5"/>
  <c r="Q38" i="5"/>
  <c r="R38" i="5"/>
  <c r="N39" i="5"/>
  <c r="O39" i="5"/>
  <c r="P39" i="5"/>
  <c r="Q39" i="5"/>
  <c r="R39" i="5"/>
  <c r="N40" i="5"/>
  <c r="O40" i="5"/>
  <c r="P40" i="5"/>
  <c r="Q40" i="5"/>
  <c r="R40" i="5"/>
  <c r="N41" i="5"/>
  <c r="O41" i="5"/>
  <c r="P41" i="5"/>
  <c r="Q41" i="5"/>
  <c r="R41" i="5"/>
  <c r="N42" i="5"/>
  <c r="O42" i="5"/>
  <c r="P42" i="5"/>
  <c r="Q42" i="5"/>
  <c r="R42" i="5"/>
  <c r="N43" i="5"/>
  <c r="O43" i="5"/>
  <c r="P43" i="5"/>
  <c r="Q43" i="5"/>
  <c r="R43" i="5"/>
  <c r="N44" i="5"/>
  <c r="O44" i="5"/>
  <c r="P44" i="5"/>
  <c r="Q44" i="5"/>
  <c r="R44" i="5"/>
  <c r="N45" i="5"/>
  <c r="O45" i="5"/>
  <c r="P45" i="5"/>
  <c r="Q45" i="5"/>
  <c r="R45" i="5"/>
  <c r="N46" i="5"/>
  <c r="O46" i="5"/>
  <c r="P46" i="5"/>
  <c r="Q46" i="5"/>
  <c r="R46" i="5"/>
  <c r="N47" i="5"/>
  <c r="O47" i="5"/>
  <c r="P47" i="5"/>
  <c r="Q47" i="5"/>
  <c r="R47" i="5"/>
  <c r="N48" i="5"/>
  <c r="O48" i="5"/>
  <c r="P48" i="5"/>
  <c r="Q48" i="5"/>
  <c r="R48" i="5"/>
  <c r="N49" i="5"/>
  <c r="O49" i="5"/>
  <c r="P49" i="5"/>
  <c r="Q49" i="5"/>
  <c r="R49" i="5"/>
  <c r="N50" i="5"/>
  <c r="O50" i="5"/>
  <c r="P50" i="5"/>
  <c r="Q50" i="5"/>
  <c r="R50" i="5"/>
  <c r="N51" i="5"/>
  <c r="O51" i="5"/>
  <c r="P51" i="5"/>
  <c r="Q51" i="5"/>
  <c r="R51" i="5"/>
  <c r="N52" i="5"/>
  <c r="O52" i="5"/>
  <c r="P52" i="5"/>
  <c r="Q52" i="5"/>
  <c r="R52" i="5"/>
  <c r="N53" i="5"/>
  <c r="O53" i="5"/>
  <c r="P53" i="5"/>
  <c r="Q53" i="5"/>
  <c r="R53" i="5"/>
  <c r="N54" i="5"/>
  <c r="O54" i="5"/>
  <c r="P54" i="5"/>
  <c r="Q54" i="5"/>
  <c r="R54" i="5"/>
  <c r="N55" i="5"/>
  <c r="O55" i="5"/>
  <c r="P55" i="5"/>
  <c r="Q55" i="5"/>
  <c r="R55" i="5"/>
  <c r="N56" i="5"/>
  <c r="O56" i="5"/>
  <c r="P56" i="5"/>
  <c r="Q56" i="5"/>
  <c r="R56" i="5"/>
  <c r="N57" i="5"/>
  <c r="O57" i="5"/>
  <c r="P57" i="5"/>
  <c r="Q57" i="5"/>
  <c r="R57" i="5"/>
  <c r="N58" i="5"/>
  <c r="O58" i="5"/>
  <c r="P58" i="5"/>
  <c r="Q58" i="5"/>
  <c r="R58" i="5"/>
  <c r="N59" i="5"/>
  <c r="O59" i="5"/>
  <c r="P59" i="5"/>
  <c r="Q59" i="5"/>
  <c r="R59" i="5"/>
  <c r="N60" i="5"/>
  <c r="O60" i="5"/>
  <c r="P60" i="5"/>
  <c r="Q60" i="5"/>
  <c r="R60" i="5"/>
  <c r="N61" i="5"/>
  <c r="O61" i="5"/>
  <c r="P61" i="5"/>
  <c r="Q61" i="5"/>
  <c r="R61" i="5"/>
  <c r="N62" i="5"/>
  <c r="O62" i="5"/>
  <c r="P62" i="5"/>
  <c r="Q62" i="5"/>
  <c r="R62" i="5"/>
  <c r="N63" i="5"/>
  <c r="O63" i="5"/>
  <c r="P63" i="5"/>
  <c r="Q63" i="5"/>
  <c r="R63" i="5"/>
  <c r="N64" i="5"/>
  <c r="O64" i="5"/>
  <c r="P64" i="5"/>
  <c r="Q64" i="5"/>
  <c r="R64" i="5"/>
  <c r="N65" i="5"/>
  <c r="O65" i="5"/>
  <c r="P65" i="5"/>
  <c r="Q65" i="5"/>
  <c r="R65" i="5"/>
  <c r="N66" i="5"/>
  <c r="O66" i="5"/>
  <c r="P66" i="5"/>
  <c r="Q66" i="5"/>
  <c r="R66" i="5"/>
  <c r="N67" i="5"/>
  <c r="O67" i="5"/>
  <c r="P67" i="5"/>
  <c r="Q67" i="5"/>
  <c r="R67" i="5"/>
  <c r="N68" i="5"/>
  <c r="O68" i="5"/>
  <c r="P68" i="5"/>
  <c r="Q68" i="5"/>
  <c r="R68" i="5"/>
  <c r="N69" i="5"/>
  <c r="O69" i="5"/>
  <c r="P69" i="5"/>
  <c r="Q69" i="5"/>
  <c r="R69" i="5"/>
  <c r="N70" i="5"/>
  <c r="O70" i="5"/>
  <c r="P70" i="5"/>
  <c r="Q70" i="5"/>
  <c r="R70" i="5"/>
  <c r="N71" i="5"/>
  <c r="O71" i="5"/>
  <c r="P71" i="5"/>
  <c r="Q71" i="5"/>
  <c r="R71" i="5"/>
  <c r="N72" i="5"/>
  <c r="O72" i="5"/>
  <c r="P72" i="5"/>
  <c r="Q72" i="5"/>
  <c r="R72" i="5"/>
  <c r="N73" i="5"/>
  <c r="O73" i="5"/>
  <c r="P73" i="5"/>
  <c r="Q73" i="5"/>
  <c r="R73" i="5"/>
  <c r="N74" i="5"/>
  <c r="O74" i="5"/>
  <c r="P74" i="5"/>
  <c r="Q74" i="5"/>
  <c r="R74" i="5"/>
  <c r="N75" i="5"/>
  <c r="O75" i="5"/>
  <c r="P75" i="5"/>
  <c r="Q75" i="5"/>
  <c r="R75" i="5"/>
  <c r="N76" i="5"/>
  <c r="O76" i="5"/>
  <c r="P76" i="5"/>
  <c r="Q76" i="5"/>
  <c r="R76" i="5"/>
  <c r="N77" i="5"/>
  <c r="O77" i="5"/>
  <c r="P77" i="5"/>
  <c r="Q77" i="5"/>
  <c r="R77" i="5"/>
  <c r="N78" i="5"/>
  <c r="O78" i="5"/>
  <c r="P78" i="5"/>
  <c r="Q78" i="5"/>
  <c r="R78" i="5"/>
  <c r="N79" i="5"/>
  <c r="O79" i="5"/>
  <c r="P79" i="5"/>
  <c r="Q79" i="5"/>
  <c r="R79" i="5"/>
  <c r="N80" i="5"/>
  <c r="O80" i="5"/>
  <c r="P80" i="5"/>
  <c r="Q80" i="5"/>
  <c r="R80" i="5"/>
  <c r="N81" i="5"/>
  <c r="O81" i="5"/>
  <c r="P81" i="5"/>
  <c r="Q81" i="5"/>
  <c r="R81" i="5"/>
  <c r="N82" i="5"/>
  <c r="O82" i="5"/>
  <c r="P82" i="5"/>
  <c r="Q82" i="5"/>
  <c r="R82" i="5"/>
  <c r="N83" i="5"/>
  <c r="O83" i="5"/>
  <c r="P83" i="5"/>
  <c r="Q83" i="5"/>
  <c r="R83" i="5"/>
  <c r="N84" i="5"/>
  <c r="O84" i="5"/>
  <c r="P84" i="5"/>
  <c r="Q84" i="5"/>
  <c r="R84" i="5"/>
  <c r="N85" i="5"/>
  <c r="O85" i="5"/>
  <c r="P85" i="5"/>
  <c r="Q85" i="5"/>
  <c r="R85" i="5"/>
  <c r="N86" i="5"/>
  <c r="O86" i="5"/>
  <c r="P86" i="5"/>
  <c r="Q86" i="5"/>
  <c r="R86" i="5"/>
  <c r="N87" i="5"/>
  <c r="O87" i="5"/>
  <c r="P87" i="5"/>
  <c r="Q87" i="5"/>
  <c r="R87" i="5"/>
  <c r="N88" i="5"/>
  <c r="O88" i="5"/>
  <c r="P88" i="5"/>
  <c r="Q88" i="5"/>
  <c r="R88" i="5"/>
  <c r="N89" i="5"/>
  <c r="O89" i="5"/>
  <c r="P89" i="5"/>
  <c r="Q89" i="5"/>
  <c r="R89" i="5"/>
  <c r="N90" i="5"/>
  <c r="O90" i="5"/>
  <c r="P90" i="5"/>
  <c r="Q90" i="5"/>
  <c r="R90" i="5"/>
  <c r="N91" i="5"/>
  <c r="O91" i="5"/>
  <c r="P91" i="5"/>
  <c r="Q91" i="5"/>
  <c r="R91" i="5"/>
  <c r="N92" i="5"/>
  <c r="O92" i="5"/>
  <c r="P92" i="5"/>
  <c r="Q92" i="5"/>
  <c r="R92" i="5"/>
  <c r="N93" i="5"/>
  <c r="O93" i="5"/>
  <c r="P93" i="5"/>
  <c r="Q93" i="5"/>
  <c r="R93" i="5"/>
  <c r="N94" i="5"/>
  <c r="O94" i="5"/>
  <c r="P94" i="5"/>
  <c r="Q94" i="5"/>
  <c r="R94" i="5"/>
  <c r="N95" i="5"/>
  <c r="O95" i="5"/>
  <c r="P95" i="5"/>
  <c r="Q95" i="5"/>
  <c r="R95" i="5"/>
  <c r="N96" i="5"/>
  <c r="O96" i="5"/>
  <c r="P96" i="5"/>
  <c r="Q96" i="5"/>
  <c r="R96" i="5"/>
  <c r="N97" i="5"/>
  <c r="O97" i="5"/>
  <c r="P97" i="5"/>
  <c r="Q97" i="5"/>
  <c r="R97" i="5"/>
  <c r="N98" i="5"/>
  <c r="O98" i="5"/>
  <c r="P98" i="5"/>
  <c r="Q98" i="5"/>
  <c r="R98" i="5"/>
  <c r="N99" i="5"/>
  <c r="O99" i="5"/>
  <c r="P99" i="5"/>
  <c r="Q99" i="5"/>
  <c r="R99" i="5"/>
  <c r="N100" i="5"/>
  <c r="O100" i="5"/>
  <c r="P100" i="5"/>
  <c r="Q100" i="5"/>
  <c r="R100" i="5"/>
  <c r="N101" i="5"/>
  <c r="O101" i="5"/>
  <c r="P101" i="5"/>
  <c r="Q101" i="5"/>
  <c r="R101" i="5"/>
  <c r="N102" i="5"/>
  <c r="O102" i="5"/>
  <c r="P102" i="5"/>
  <c r="Q102" i="5"/>
  <c r="R102" i="5"/>
  <c r="N103" i="5"/>
  <c r="O103" i="5"/>
  <c r="P103" i="5"/>
  <c r="Q103" i="5"/>
  <c r="R103" i="5"/>
  <c r="N104" i="5"/>
  <c r="O104" i="5"/>
  <c r="P104" i="5"/>
  <c r="Q104" i="5"/>
  <c r="R104" i="5"/>
  <c r="N105" i="5"/>
  <c r="O105" i="5"/>
  <c r="P105" i="5"/>
  <c r="Q105" i="5"/>
  <c r="R105" i="5"/>
  <c r="N106" i="5"/>
  <c r="O106" i="5"/>
  <c r="P106" i="5"/>
  <c r="Q106" i="5"/>
  <c r="R106" i="5"/>
  <c r="N107" i="5"/>
  <c r="O107" i="5"/>
  <c r="P107" i="5"/>
  <c r="Q107" i="5"/>
  <c r="R107" i="5"/>
  <c r="N108" i="5"/>
  <c r="O108" i="5"/>
  <c r="P108" i="5"/>
  <c r="Q108" i="5"/>
  <c r="R108" i="5"/>
  <c r="N109" i="5"/>
  <c r="O109" i="5"/>
  <c r="P109" i="5"/>
  <c r="Q109" i="5"/>
  <c r="R109" i="5"/>
  <c r="N110" i="5"/>
  <c r="O110" i="5"/>
  <c r="P110" i="5"/>
  <c r="Q110" i="5"/>
  <c r="R110" i="5"/>
  <c r="N111" i="5"/>
  <c r="O111" i="5"/>
  <c r="P111" i="5"/>
  <c r="Q111" i="5"/>
  <c r="R111" i="5"/>
  <c r="N112" i="5"/>
  <c r="O112" i="5"/>
  <c r="P112" i="5"/>
  <c r="Q112" i="5"/>
  <c r="R112" i="5"/>
  <c r="N113" i="5"/>
  <c r="O113" i="5"/>
  <c r="P113" i="5"/>
  <c r="Q113" i="5"/>
  <c r="R113" i="5"/>
  <c r="N114" i="5"/>
  <c r="O114" i="5"/>
  <c r="P114" i="5"/>
  <c r="Q114" i="5"/>
  <c r="R114" i="5"/>
  <c r="N115" i="5"/>
  <c r="O115" i="5"/>
  <c r="P115" i="5"/>
  <c r="Q115" i="5"/>
  <c r="R115" i="5"/>
  <c r="N116" i="5"/>
  <c r="O116" i="5"/>
  <c r="P116" i="5"/>
  <c r="Q116" i="5"/>
  <c r="R116" i="5"/>
  <c r="N117" i="5"/>
  <c r="O117" i="5"/>
  <c r="P117" i="5"/>
  <c r="Q117" i="5"/>
  <c r="R117" i="5"/>
  <c r="N118" i="5"/>
  <c r="O118" i="5"/>
  <c r="P118" i="5"/>
  <c r="Q118" i="5"/>
  <c r="R118" i="5"/>
  <c r="N119" i="5"/>
  <c r="O119" i="5"/>
  <c r="P119" i="5"/>
  <c r="Q119" i="5"/>
  <c r="R119" i="5"/>
  <c r="N120" i="5"/>
  <c r="O120" i="5"/>
  <c r="P120" i="5"/>
  <c r="Q120" i="5"/>
  <c r="R120" i="5"/>
  <c r="N121" i="5"/>
  <c r="O121" i="5"/>
  <c r="P121" i="5"/>
  <c r="Q121" i="5"/>
  <c r="R121" i="5"/>
  <c r="N122" i="5"/>
  <c r="O122" i="5"/>
  <c r="P122" i="5"/>
  <c r="Q122" i="5"/>
  <c r="R122" i="5"/>
  <c r="N123" i="5"/>
  <c r="O123" i="5"/>
  <c r="P123" i="5"/>
  <c r="Q123" i="5"/>
  <c r="R123" i="5"/>
  <c r="N124" i="5"/>
  <c r="O124" i="5"/>
  <c r="P124" i="5"/>
  <c r="Q124" i="5"/>
  <c r="R124" i="5"/>
  <c r="N125" i="5"/>
  <c r="O125" i="5"/>
  <c r="P125" i="5"/>
  <c r="Q125" i="5"/>
  <c r="R125" i="5"/>
  <c r="N126" i="5"/>
  <c r="O126" i="5"/>
  <c r="P126" i="5"/>
  <c r="Q126" i="5"/>
  <c r="R126" i="5"/>
  <c r="N127" i="5"/>
  <c r="O127" i="5"/>
  <c r="P127" i="5"/>
  <c r="Q127" i="5"/>
  <c r="R127" i="5"/>
  <c r="N128" i="5"/>
  <c r="O128" i="5"/>
  <c r="P128" i="5"/>
  <c r="Q128" i="5"/>
  <c r="R128" i="5"/>
  <c r="N129" i="5"/>
  <c r="O129" i="5"/>
  <c r="P129" i="5"/>
  <c r="Q129" i="5"/>
  <c r="R129" i="5"/>
  <c r="N130" i="5"/>
  <c r="O130" i="5"/>
  <c r="P130" i="5"/>
  <c r="Q130" i="5"/>
  <c r="R130" i="5"/>
  <c r="N131" i="5"/>
  <c r="O131" i="5"/>
  <c r="P131" i="5"/>
  <c r="Q131" i="5"/>
  <c r="R131" i="5"/>
  <c r="N132" i="5"/>
  <c r="O132" i="5"/>
  <c r="P132" i="5"/>
  <c r="Q132" i="5"/>
  <c r="R132" i="5"/>
  <c r="N133" i="5"/>
  <c r="O133" i="5"/>
  <c r="P133" i="5"/>
  <c r="Q133" i="5"/>
  <c r="R133" i="5"/>
  <c r="N134" i="5"/>
  <c r="O134" i="5"/>
  <c r="P134" i="5"/>
  <c r="Q134" i="5"/>
  <c r="R134" i="5"/>
  <c r="N135" i="5"/>
  <c r="O135" i="5"/>
  <c r="P135" i="5"/>
  <c r="Q135" i="5"/>
  <c r="R135" i="5"/>
  <c r="N136" i="5"/>
  <c r="O136" i="5"/>
  <c r="P136" i="5"/>
  <c r="Q136" i="5"/>
  <c r="R136" i="5"/>
  <c r="N137" i="5"/>
  <c r="O137" i="5"/>
  <c r="P137" i="5"/>
  <c r="Q137" i="5"/>
  <c r="R137" i="5"/>
  <c r="N138" i="5"/>
  <c r="O138" i="5"/>
  <c r="P138" i="5"/>
  <c r="Q138" i="5"/>
  <c r="R138" i="5"/>
  <c r="N139" i="5"/>
  <c r="O139" i="5"/>
  <c r="P139" i="5"/>
  <c r="Q139" i="5"/>
  <c r="R139" i="5"/>
  <c r="N140" i="5"/>
  <c r="O140" i="5"/>
  <c r="P140" i="5"/>
  <c r="Q140" i="5"/>
  <c r="R140" i="5"/>
  <c r="N141" i="5"/>
  <c r="O141" i="5"/>
  <c r="P141" i="5"/>
  <c r="Q141" i="5"/>
  <c r="R141" i="5"/>
  <c r="N142" i="5"/>
  <c r="O142" i="5"/>
  <c r="P142" i="5"/>
  <c r="Q142" i="5"/>
  <c r="R142" i="5"/>
  <c r="N143" i="5"/>
  <c r="O143" i="5"/>
  <c r="P143" i="5"/>
  <c r="Q143" i="5"/>
  <c r="R143" i="5"/>
  <c r="N144" i="5"/>
  <c r="O144" i="5"/>
  <c r="P144" i="5"/>
  <c r="Q144" i="5"/>
  <c r="R144" i="5"/>
  <c r="N145" i="5"/>
  <c r="O145" i="5"/>
  <c r="P145" i="5"/>
  <c r="Q145" i="5"/>
  <c r="R145" i="5"/>
  <c r="N146" i="5"/>
  <c r="O146" i="5"/>
  <c r="P146" i="5"/>
  <c r="Q146" i="5"/>
  <c r="R146" i="5"/>
  <c r="N147" i="5"/>
  <c r="O147" i="5"/>
  <c r="P147" i="5"/>
  <c r="Q147" i="5"/>
  <c r="R147" i="5"/>
  <c r="N148" i="5"/>
  <c r="O148" i="5"/>
  <c r="P148" i="5"/>
  <c r="Q148" i="5"/>
  <c r="R148" i="5"/>
  <c r="N149" i="5"/>
  <c r="O149" i="5"/>
  <c r="P149" i="5"/>
  <c r="Q149" i="5"/>
  <c r="R149" i="5"/>
  <c r="N150" i="5"/>
  <c r="O150" i="5"/>
  <c r="P150" i="5"/>
  <c r="Q150" i="5"/>
  <c r="R150" i="5"/>
  <c r="N151" i="5"/>
  <c r="O151" i="5"/>
  <c r="P151" i="5"/>
  <c r="Q151" i="5"/>
  <c r="R151" i="5"/>
  <c r="N152" i="5"/>
  <c r="O152" i="5"/>
  <c r="P152" i="5"/>
  <c r="Q152" i="5"/>
  <c r="R152" i="5"/>
  <c r="N153" i="5"/>
  <c r="O153" i="5"/>
  <c r="P153" i="5"/>
  <c r="Q153" i="5"/>
  <c r="R153" i="5"/>
  <c r="N154" i="5"/>
  <c r="O154" i="5"/>
  <c r="P154" i="5"/>
  <c r="Q154" i="5"/>
  <c r="R154" i="5"/>
  <c r="N155" i="5"/>
  <c r="O155" i="5"/>
  <c r="P155" i="5"/>
  <c r="Q155" i="5"/>
  <c r="R155" i="5"/>
  <c r="N156" i="5"/>
  <c r="O156" i="5"/>
  <c r="P156" i="5"/>
  <c r="Q156" i="5"/>
  <c r="R156" i="5"/>
  <c r="N157" i="5"/>
  <c r="O157" i="5"/>
  <c r="P157" i="5"/>
  <c r="Q157" i="5"/>
  <c r="R157" i="5"/>
  <c r="N158" i="5"/>
  <c r="O158" i="5"/>
  <c r="P158" i="5"/>
  <c r="Q158" i="5"/>
  <c r="R158" i="5"/>
  <c r="N159" i="5"/>
  <c r="O159" i="5"/>
  <c r="P159" i="5"/>
  <c r="Q159" i="5"/>
  <c r="R159" i="5"/>
  <c r="N160" i="5"/>
  <c r="O160" i="5"/>
  <c r="P160" i="5"/>
  <c r="Q160" i="5"/>
  <c r="R160" i="5"/>
  <c r="N161" i="5"/>
  <c r="O161" i="5"/>
  <c r="P161" i="5"/>
  <c r="Q161" i="5"/>
  <c r="R161" i="5"/>
  <c r="N162" i="5"/>
  <c r="O162" i="5"/>
  <c r="P162" i="5"/>
  <c r="Q162" i="5"/>
  <c r="R162" i="5"/>
  <c r="N163" i="5"/>
  <c r="O163" i="5"/>
  <c r="P163" i="5"/>
  <c r="Q163" i="5"/>
  <c r="R163" i="5"/>
  <c r="N164" i="5"/>
  <c r="O164" i="5"/>
  <c r="P164" i="5"/>
  <c r="Q164" i="5"/>
  <c r="R164" i="5"/>
  <c r="N165" i="5"/>
  <c r="O165" i="5"/>
  <c r="P165" i="5"/>
  <c r="Q165" i="5"/>
  <c r="R165" i="5"/>
  <c r="N166" i="5"/>
  <c r="O166" i="5"/>
  <c r="P166" i="5"/>
  <c r="Q166" i="5"/>
  <c r="R166" i="5"/>
  <c r="N167" i="5"/>
  <c r="O167" i="5"/>
  <c r="P167" i="5"/>
  <c r="Q167" i="5"/>
  <c r="R167" i="5"/>
  <c r="N168" i="5"/>
  <c r="O168" i="5"/>
  <c r="P168" i="5"/>
  <c r="Q168" i="5"/>
  <c r="R168" i="5"/>
  <c r="N169" i="5"/>
  <c r="O169" i="5"/>
  <c r="P169" i="5"/>
  <c r="Q169" i="5"/>
  <c r="R169" i="5"/>
  <c r="N170" i="5"/>
  <c r="O170" i="5"/>
  <c r="P170" i="5"/>
  <c r="Q170" i="5"/>
  <c r="R170" i="5"/>
  <c r="N171" i="5"/>
  <c r="O171" i="5"/>
  <c r="P171" i="5"/>
  <c r="Q171" i="5"/>
  <c r="R171" i="5"/>
  <c r="N172" i="5"/>
  <c r="O172" i="5"/>
  <c r="P172" i="5"/>
  <c r="Q172" i="5"/>
  <c r="R172" i="5"/>
  <c r="N173" i="5"/>
  <c r="O173" i="5"/>
  <c r="P173" i="5"/>
  <c r="Q173" i="5"/>
  <c r="R173" i="5"/>
  <c r="N174" i="5"/>
  <c r="O174" i="5"/>
  <c r="P174" i="5"/>
  <c r="Q174" i="5"/>
  <c r="R174" i="5"/>
  <c r="N175" i="5"/>
  <c r="O175" i="5"/>
  <c r="P175" i="5"/>
  <c r="Q175" i="5"/>
  <c r="R175" i="5"/>
  <c r="N176" i="5"/>
  <c r="O176" i="5"/>
  <c r="P176" i="5"/>
  <c r="Q176" i="5"/>
  <c r="R176" i="5"/>
  <c r="N177" i="5"/>
  <c r="O177" i="5"/>
  <c r="P177" i="5"/>
  <c r="Q177" i="5"/>
  <c r="R177" i="5"/>
  <c r="N178" i="5"/>
  <c r="O178" i="5"/>
  <c r="P178" i="5"/>
  <c r="Q178" i="5"/>
  <c r="R178" i="5"/>
  <c r="N179" i="5"/>
  <c r="O179" i="5"/>
  <c r="P179" i="5"/>
  <c r="Q179" i="5"/>
  <c r="R179" i="5"/>
  <c r="N180" i="5"/>
  <c r="O180" i="5"/>
  <c r="P180" i="5"/>
  <c r="Q180" i="5"/>
  <c r="R180" i="5"/>
  <c r="N181" i="5"/>
  <c r="O181" i="5"/>
  <c r="P181" i="5"/>
  <c r="Q181" i="5"/>
  <c r="R181" i="5"/>
  <c r="N182" i="5"/>
  <c r="O182" i="5"/>
  <c r="P182" i="5"/>
  <c r="Q182" i="5"/>
  <c r="R182" i="5"/>
  <c r="N183" i="5"/>
  <c r="O183" i="5"/>
  <c r="P183" i="5"/>
  <c r="Q183" i="5"/>
  <c r="R183" i="5"/>
  <c r="N184" i="5"/>
  <c r="O184" i="5"/>
  <c r="P184" i="5"/>
  <c r="Q184" i="5"/>
  <c r="R184" i="5"/>
  <c r="N185" i="5"/>
  <c r="O185" i="5"/>
  <c r="P185" i="5"/>
  <c r="Q185" i="5"/>
  <c r="R185" i="5"/>
  <c r="N186" i="5"/>
  <c r="O186" i="5"/>
  <c r="P186" i="5"/>
  <c r="Q186" i="5"/>
  <c r="R186" i="5"/>
  <c r="N187" i="5"/>
  <c r="O187" i="5"/>
  <c r="P187" i="5"/>
  <c r="Q187" i="5"/>
  <c r="R187" i="5"/>
  <c r="N188" i="5"/>
  <c r="O188" i="5"/>
  <c r="P188" i="5"/>
  <c r="Q188" i="5"/>
  <c r="R188" i="5"/>
  <c r="N189" i="5"/>
  <c r="O189" i="5"/>
  <c r="P189" i="5"/>
  <c r="Q189" i="5"/>
  <c r="R189" i="5"/>
  <c r="N190" i="5"/>
  <c r="O190" i="5"/>
  <c r="P190" i="5"/>
  <c r="Q190" i="5"/>
  <c r="R190" i="5"/>
  <c r="N191" i="5"/>
  <c r="O191" i="5"/>
  <c r="P191" i="5"/>
  <c r="Q191" i="5"/>
  <c r="R191" i="5"/>
  <c r="N192" i="5"/>
  <c r="O192" i="5"/>
  <c r="P192" i="5"/>
  <c r="Q192" i="5"/>
  <c r="R192" i="5"/>
  <c r="N193" i="5"/>
  <c r="O193" i="5"/>
  <c r="P193" i="5"/>
  <c r="Q193" i="5"/>
  <c r="R193" i="5"/>
  <c r="N194" i="5"/>
  <c r="O194" i="5"/>
  <c r="P194" i="5"/>
  <c r="Q194" i="5"/>
  <c r="R194" i="5"/>
  <c r="N195" i="5"/>
  <c r="O195" i="5"/>
  <c r="P195" i="5"/>
  <c r="Q195" i="5"/>
  <c r="R195" i="5"/>
  <c r="N196" i="5"/>
  <c r="O196" i="5"/>
  <c r="P196" i="5"/>
  <c r="Q196" i="5"/>
  <c r="R196" i="5"/>
  <c r="N197" i="5"/>
  <c r="O197" i="5"/>
  <c r="P197" i="5"/>
  <c r="Q197" i="5"/>
  <c r="R197" i="5"/>
  <c r="N198" i="5"/>
  <c r="O198" i="5"/>
  <c r="P198" i="5"/>
  <c r="Q198" i="5"/>
  <c r="R198" i="5"/>
  <c r="N199" i="5"/>
  <c r="O199" i="5"/>
  <c r="P199" i="5"/>
  <c r="Q199" i="5"/>
  <c r="R199" i="5"/>
  <c r="N200" i="5"/>
  <c r="O200" i="5"/>
  <c r="P200" i="5"/>
  <c r="Q200" i="5"/>
  <c r="R200" i="5"/>
  <c r="N201" i="5"/>
  <c r="O201" i="5"/>
  <c r="P201" i="5"/>
  <c r="Q201" i="5"/>
  <c r="R201" i="5"/>
  <c r="N202" i="5"/>
  <c r="O202" i="5"/>
  <c r="P202" i="5"/>
  <c r="Q202" i="5"/>
  <c r="R202" i="5"/>
  <c r="N203" i="5"/>
  <c r="O203" i="5"/>
  <c r="P203" i="5"/>
  <c r="Q203" i="5"/>
  <c r="R203" i="5"/>
  <c r="N204" i="5"/>
  <c r="O204" i="5"/>
  <c r="P204" i="5"/>
  <c r="Q204" i="5"/>
  <c r="R204" i="5"/>
  <c r="N205" i="5"/>
  <c r="O205" i="5"/>
  <c r="P205" i="5"/>
  <c r="Q205" i="5"/>
  <c r="R205" i="5"/>
  <c r="N206" i="5"/>
  <c r="O206" i="5"/>
  <c r="P206" i="5"/>
  <c r="Q206" i="5"/>
  <c r="R206" i="5"/>
  <c r="N207" i="5"/>
  <c r="O207" i="5"/>
  <c r="P207" i="5"/>
  <c r="Q207" i="5"/>
  <c r="R207" i="5"/>
  <c r="N208" i="5"/>
  <c r="O208" i="5"/>
  <c r="P208" i="5"/>
  <c r="Q208" i="5"/>
  <c r="R208" i="5"/>
  <c r="N209" i="5"/>
  <c r="O209" i="5"/>
  <c r="P209" i="5"/>
  <c r="Q209" i="5"/>
  <c r="R209" i="5"/>
  <c r="N210" i="5"/>
  <c r="O210" i="5"/>
  <c r="P210" i="5"/>
  <c r="Q210" i="5"/>
  <c r="R210" i="5"/>
  <c r="N211" i="5"/>
  <c r="O211" i="5"/>
  <c r="P211" i="5"/>
  <c r="Q211" i="5"/>
  <c r="R211" i="5"/>
  <c r="N212" i="5"/>
  <c r="O212" i="5"/>
  <c r="P212" i="5"/>
  <c r="Q212" i="5"/>
  <c r="R212" i="5"/>
  <c r="N213" i="5"/>
  <c r="O213" i="5"/>
  <c r="P213" i="5"/>
  <c r="Q213" i="5"/>
  <c r="R213" i="5"/>
  <c r="N214" i="5"/>
  <c r="O214" i="5"/>
  <c r="P214" i="5"/>
  <c r="Q214" i="5"/>
  <c r="R214" i="5"/>
  <c r="N215" i="5"/>
  <c r="O215" i="5"/>
  <c r="P215" i="5"/>
  <c r="Q215" i="5"/>
  <c r="R215" i="5"/>
  <c r="N216" i="5"/>
  <c r="O216" i="5"/>
  <c r="P216" i="5"/>
  <c r="Q216" i="5"/>
  <c r="R216" i="5"/>
  <c r="N217" i="5"/>
  <c r="O217" i="5"/>
  <c r="P217" i="5"/>
  <c r="Q217" i="5"/>
  <c r="R217" i="5"/>
  <c r="N218" i="5"/>
  <c r="O218" i="5"/>
  <c r="P218" i="5"/>
  <c r="Q218" i="5"/>
  <c r="R218" i="5"/>
  <c r="N219" i="5"/>
  <c r="O219" i="5"/>
  <c r="P219" i="5"/>
  <c r="Q219" i="5"/>
  <c r="R219" i="5"/>
  <c r="N220" i="5"/>
  <c r="O220" i="5"/>
  <c r="P220" i="5"/>
  <c r="Q220" i="5"/>
  <c r="R220" i="5"/>
  <c r="N221" i="5"/>
  <c r="O221" i="5"/>
  <c r="P221" i="5"/>
  <c r="Q221" i="5"/>
  <c r="R221" i="5"/>
  <c r="N222" i="5"/>
  <c r="O222" i="5"/>
  <c r="P222" i="5"/>
  <c r="Q222" i="5"/>
  <c r="R222" i="5"/>
  <c r="N223" i="5"/>
  <c r="O223" i="5"/>
  <c r="P223" i="5"/>
  <c r="Q223" i="5"/>
  <c r="R223" i="5"/>
  <c r="N224" i="5"/>
  <c r="O224" i="5"/>
  <c r="P224" i="5"/>
  <c r="Q224" i="5"/>
  <c r="R224" i="5"/>
  <c r="N225" i="5"/>
  <c r="O225" i="5"/>
  <c r="P225" i="5"/>
  <c r="Q225" i="5"/>
  <c r="R225" i="5"/>
  <c r="N226" i="5"/>
  <c r="O226" i="5"/>
  <c r="P226" i="5"/>
  <c r="Q226" i="5"/>
  <c r="R226" i="5"/>
  <c r="N227" i="5"/>
  <c r="O227" i="5"/>
  <c r="P227" i="5"/>
  <c r="Q227" i="5"/>
  <c r="R227" i="5"/>
  <c r="N228" i="5"/>
  <c r="O228" i="5"/>
  <c r="P228" i="5"/>
  <c r="Q228" i="5"/>
  <c r="R228" i="5"/>
  <c r="N229" i="5"/>
  <c r="O229" i="5"/>
  <c r="P229" i="5"/>
  <c r="Q229" i="5"/>
  <c r="R229" i="5"/>
  <c r="N230" i="5"/>
  <c r="O230" i="5"/>
  <c r="P230" i="5"/>
  <c r="Q230" i="5"/>
  <c r="R230" i="5"/>
  <c r="N231" i="5"/>
  <c r="O231" i="5"/>
  <c r="P231" i="5"/>
  <c r="Q231" i="5"/>
  <c r="R231" i="5"/>
  <c r="N232" i="5"/>
  <c r="O232" i="5"/>
  <c r="P232" i="5"/>
  <c r="Q232" i="5"/>
  <c r="R232" i="5"/>
  <c r="N233" i="5"/>
  <c r="O233" i="5"/>
  <c r="P233" i="5"/>
  <c r="Q233" i="5"/>
  <c r="R233" i="5"/>
  <c r="N234" i="5"/>
  <c r="O234" i="5"/>
  <c r="P234" i="5"/>
  <c r="Q234" i="5"/>
  <c r="R234" i="5"/>
  <c r="N235" i="5"/>
  <c r="O235" i="5"/>
  <c r="P235" i="5"/>
  <c r="Q235" i="5"/>
  <c r="R235" i="5"/>
  <c r="N236" i="5"/>
  <c r="O236" i="5"/>
  <c r="P236" i="5"/>
  <c r="Q236" i="5"/>
  <c r="R236" i="5"/>
  <c r="N237" i="5"/>
  <c r="O237" i="5"/>
  <c r="P237" i="5"/>
  <c r="Q237" i="5"/>
  <c r="R237" i="5"/>
  <c r="N238" i="5"/>
  <c r="O238" i="5"/>
  <c r="P238" i="5"/>
  <c r="Q238" i="5"/>
  <c r="R238" i="5"/>
  <c r="N239" i="5"/>
  <c r="O239" i="5"/>
  <c r="P239" i="5"/>
  <c r="Q239" i="5"/>
  <c r="R239" i="5"/>
  <c r="N240" i="5"/>
  <c r="O240" i="5"/>
  <c r="P240" i="5"/>
  <c r="Q240" i="5"/>
  <c r="R240" i="5"/>
  <c r="N241" i="5"/>
  <c r="O241" i="5"/>
  <c r="P241" i="5"/>
  <c r="Q241" i="5"/>
  <c r="R241" i="5"/>
  <c r="N242" i="5"/>
  <c r="O242" i="5"/>
  <c r="P242" i="5"/>
  <c r="Q242" i="5"/>
  <c r="R242" i="5"/>
  <c r="N243" i="5"/>
  <c r="O243" i="5"/>
  <c r="P243" i="5"/>
  <c r="Q243" i="5"/>
  <c r="R243" i="5"/>
  <c r="N244" i="5"/>
  <c r="O244" i="5"/>
  <c r="P244" i="5"/>
  <c r="Q244" i="5"/>
  <c r="R244" i="5"/>
  <c r="N245" i="5"/>
  <c r="O245" i="5"/>
  <c r="P245" i="5"/>
  <c r="Q245" i="5"/>
  <c r="R245" i="5"/>
  <c r="N246" i="5"/>
  <c r="O246" i="5"/>
  <c r="P246" i="5"/>
  <c r="Q246" i="5"/>
  <c r="R246" i="5"/>
  <c r="N247" i="5"/>
  <c r="O247" i="5"/>
  <c r="P247" i="5"/>
  <c r="Q247" i="5"/>
  <c r="R247" i="5"/>
  <c r="N248" i="5"/>
  <c r="O248" i="5"/>
  <c r="P248" i="5"/>
  <c r="Q248" i="5"/>
  <c r="R248" i="5"/>
  <c r="N249" i="5"/>
  <c r="O249" i="5"/>
  <c r="P249" i="5"/>
  <c r="Q249" i="5"/>
  <c r="R249" i="5"/>
  <c r="N250" i="5"/>
  <c r="O250" i="5"/>
  <c r="P250" i="5"/>
  <c r="Q250" i="5"/>
  <c r="R250" i="5"/>
  <c r="N251" i="5"/>
  <c r="O251" i="5"/>
  <c r="P251" i="5"/>
  <c r="Q251" i="5"/>
  <c r="R251" i="5"/>
  <c r="N252" i="5"/>
  <c r="O252" i="5"/>
  <c r="P252" i="5"/>
  <c r="Q252" i="5"/>
  <c r="R252" i="5"/>
  <c r="N253" i="5"/>
  <c r="O253" i="5"/>
  <c r="P253" i="5"/>
  <c r="Q253" i="5"/>
  <c r="R253" i="5"/>
  <c r="N254" i="5"/>
  <c r="O254" i="5"/>
  <c r="P254" i="5"/>
  <c r="Q254" i="5"/>
  <c r="R254" i="5"/>
  <c r="N255" i="5"/>
  <c r="O255" i="5"/>
  <c r="P255" i="5"/>
  <c r="Q255" i="5"/>
  <c r="R255" i="5"/>
  <c r="N256" i="5"/>
  <c r="O256" i="5"/>
  <c r="P256" i="5"/>
  <c r="Q256" i="5"/>
  <c r="R256" i="5"/>
  <c r="N257" i="5"/>
  <c r="O257" i="5"/>
  <c r="P257" i="5"/>
  <c r="Q257" i="5"/>
  <c r="R257" i="5"/>
  <c r="N258" i="5"/>
  <c r="O258" i="5"/>
  <c r="P258" i="5"/>
  <c r="Q258" i="5"/>
  <c r="R258" i="5"/>
  <c r="N259" i="5"/>
  <c r="O259" i="5"/>
  <c r="P259" i="5"/>
  <c r="Q259" i="5"/>
  <c r="R259" i="5"/>
  <c r="N260" i="5"/>
  <c r="O260" i="5"/>
  <c r="P260" i="5"/>
  <c r="Q260" i="5"/>
  <c r="R260" i="5"/>
  <c r="N261" i="5"/>
  <c r="O261" i="5"/>
  <c r="P261" i="5"/>
  <c r="Q261" i="5"/>
  <c r="R261" i="5"/>
  <c r="N262" i="5"/>
  <c r="O262" i="5"/>
  <c r="P262" i="5"/>
  <c r="Q262" i="5"/>
  <c r="R262" i="5"/>
  <c r="N263" i="5"/>
  <c r="O263" i="5"/>
  <c r="P263" i="5"/>
  <c r="Q263" i="5"/>
  <c r="R263" i="5"/>
  <c r="N264" i="5"/>
  <c r="O264" i="5"/>
  <c r="P264" i="5"/>
  <c r="Q264" i="5"/>
  <c r="R264" i="5"/>
  <c r="N265" i="5"/>
  <c r="O265" i="5"/>
  <c r="P265" i="5"/>
  <c r="Q265" i="5"/>
  <c r="R265" i="5"/>
  <c r="N266" i="5"/>
  <c r="O266" i="5"/>
  <c r="P266" i="5"/>
  <c r="Q266" i="5"/>
  <c r="R266" i="5"/>
  <c r="N267" i="5"/>
  <c r="O267" i="5"/>
  <c r="P267" i="5"/>
  <c r="Q267" i="5"/>
  <c r="R267" i="5"/>
  <c r="N268" i="5"/>
  <c r="O268" i="5"/>
  <c r="P268" i="5"/>
  <c r="Q268" i="5"/>
  <c r="R268" i="5"/>
  <c r="N269" i="5"/>
  <c r="O269" i="5"/>
  <c r="P269" i="5"/>
  <c r="Q269" i="5"/>
  <c r="R269" i="5"/>
  <c r="N270" i="5"/>
  <c r="O270" i="5"/>
  <c r="P270" i="5"/>
  <c r="Q270" i="5"/>
  <c r="R270" i="5"/>
  <c r="N271" i="5"/>
  <c r="O271" i="5"/>
  <c r="P271" i="5"/>
  <c r="Q271" i="5"/>
  <c r="R271" i="5"/>
  <c r="N272" i="5"/>
  <c r="O272" i="5"/>
  <c r="P272" i="5"/>
  <c r="Q272" i="5"/>
  <c r="R272" i="5"/>
  <c r="N273" i="5"/>
  <c r="O273" i="5"/>
  <c r="P273" i="5"/>
  <c r="Q273" i="5"/>
  <c r="R273" i="5"/>
  <c r="N274" i="5"/>
  <c r="O274" i="5"/>
  <c r="P274" i="5"/>
  <c r="Q274" i="5"/>
  <c r="R274" i="5"/>
  <c r="N275" i="5"/>
  <c r="O275" i="5"/>
  <c r="P275" i="5"/>
  <c r="Q275" i="5"/>
  <c r="R275" i="5"/>
  <c r="N276" i="5"/>
  <c r="O276" i="5"/>
  <c r="P276" i="5"/>
  <c r="Q276" i="5"/>
  <c r="R276" i="5"/>
  <c r="N277" i="5"/>
  <c r="O277" i="5"/>
  <c r="P277" i="5"/>
  <c r="Q277" i="5"/>
  <c r="R277" i="5"/>
  <c r="N278" i="5"/>
  <c r="O278" i="5"/>
  <c r="P278" i="5"/>
  <c r="Q278" i="5"/>
  <c r="R278" i="5"/>
  <c r="N279" i="5"/>
  <c r="O279" i="5"/>
  <c r="P279" i="5"/>
  <c r="Q279" i="5"/>
  <c r="R279" i="5"/>
  <c r="N280" i="5"/>
  <c r="O280" i="5"/>
  <c r="P280" i="5"/>
  <c r="Q280" i="5"/>
  <c r="R280" i="5"/>
  <c r="N281" i="5"/>
  <c r="O281" i="5"/>
  <c r="P281" i="5"/>
  <c r="Q281" i="5"/>
  <c r="R281" i="5"/>
  <c r="N282" i="5"/>
  <c r="O282" i="5"/>
  <c r="P282" i="5"/>
  <c r="Q282" i="5"/>
  <c r="R282" i="5"/>
  <c r="N283" i="5"/>
  <c r="O283" i="5"/>
  <c r="P283" i="5"/>
  <c r="Q283" i="5"/>
  <c r="R283" i="5"/>
  <c r="N284" i="5"/>
  <c r="O284" i="5"/>
  <c r="P284" i="5"/>
  <c r="Q284" i="5"/>
  <c r="R284" i="5"/>
  <c r="N285" i="5"/>
  <c r="O285" i="5"/>
  <c r="P285" i="5"/>
  <c r="Q285" i="5"/>
  <c r="R285" i="5"/>
  <c r="N286" i="5"/>
  <c r="O286" i="5"/>
  <c r="P286" i="5"/>
  <c r="Q286" i="5"/>
  <c r="R286" i="5"/>
  <c r="N287" i="5"/>
  <c r="O287" i="5"/>
  <c r="P287" i="5"/>
  <c r="Q287" i="5"/>
  <c r="R287" i="5"/>
  <c r="N288" i="5"/>
  <c r="O288" i="5"/>
  <c r="P288" i="5"/>
  <c r="Q288" i="5"/>
  <c r="R288" i="5"/>
  <c r="N289" i="5"/>
  <c r="O289" i="5"/>
  <c r="P289" i="5"/>
  <c r="Q289" i="5"/>
  <c r="R289" i="5"/>
  <c r="N290" i="5"/>
  <c r="O290" i="5"/>
  <c r="P290" i="5"/>
  <c r="Q290" i="5"/>
  <c r="R290" i="5"/>
  <c r="N291" i="5"/>
  <c r="O291" i="5"/>
  <c r="P291" i="5"/>
  <c r="Q291" i="5"/>
  <c r="R291" i="5"/>
  <c r="N292" i="5"/>
  <c r="O292" i="5"/>
  <c r="P292" i="5"/>
  <c r="Q292" i="5"/>
  <c r="R292" i="5"/>
  <c r="N293" i="5"/>
  <c r="O293" i="5"/>
  <c r="P293" i="5"/>
  <c r="Q293" i="5"/>
  <c r="R293" i="5"/>
  <c r="N294" i="5"/>
  <c r="O294" i="5"/>
  <c r="P294" i="5"/>
  <c r="Q294" i="5"/>
  <c r="R294" i="5"/>
  <c r="N295" i="5"/>
  <c r="O295" i="5"/>
  <c r="P295" i="5"/>
  <c r="Q295" i="5"/>
  <c r="R295" i="5"/>
  <c r="N296" i="5"/>
  <c r="O296" i="5"/>
  <c r="P296" i="5"/>
  <c r="Q296" i="5"/>
  <c r="R296" i="5"/>
  <c r="N297" i="5"/>
  <c r="O297" i="5"/>
  <c r="P297" i="5"/>
  <c r="Q297" i="5"/>
  <c r="R297" i="5"/>
  <c r="N298" i="5"/>
  <c r="O298" i="5"/>
  <c r="P298" i="5"/>
  <c r="Q298" i="5"/>
  <c r="R298" i="5"/>
  <c r="N299" i="5"/>
  <c r="O299" i="5"/>
  <c r="P299" i="5"/>
  <c r="Q299" i="5"/>
  <c r="R299" i="5"/>
  <c r="N300" i="5"/>
  <c r="O300" i="5"/>
  <c r="P300" i="5"/>
  <c r="Q300" i="5"/>
  <c r="R300" i="5"/>
  <c r="N301" i="5"/>
  <c r="O301" i="5"/>
  <c r="P301" i="5"/>
  <c r="Q301" i="5"/>
  <c r="R301" i="5"/>
  <c r="N302" i="5"/>
  <c r="O302" i="5"/>
  <c r="P302" i="5"/>
  <c r="Q302" i="5"/>
  <c r="R302" i="5"/>
  <c r="N303" i="5"/>
  <c r="O303" i="5"/>
  <c r="P303" i="5"/>
  <c r="Q303" i="5"/>
  <c r="R303" i="5"/>
  <c r="N304" i="5"/>
  <c r="O304" i="5"/>
  <c r="P304" i="5"/>
  <c r="Q304" i="5"/>
  <c r="R304" i="5"/>
  <c r="N305" i="5"/>
  <c r="O305" i="5"/>
  <c r="P305" i="5"/>
  <c r="Q305" i="5"/>
  <c r="R305" i="5"/>
  <c r="N306" i="5"/>
  <c r="O306" i="5"/>
  <c r="P306" i="5"/>
  <c r="Q306" i="5"/>
  <c r="R306" i="5"/>
  <c r="N307" i="5"/>
  <c r="O307" i="5"/>
  <c r="P307" i="5"/>
  <c r="Q307" i="5"/>
  <c r="R307" i="5"/>
  <c r="N308" i="5"/>
  <c r="O308" i="5"/>
  <c r="P308" i="5"/>
  <c r="Q308" i="5"/>
  <c r="R308" i="5"/>
  <c r="N309" i="5"/>
  <c r="O309" i="5"/>
  <c r="P309" i="5"/>
  <c r="Q309" i="5"/>
  <c r="R309" i="5"/>
  <c r="N310" i="5"/>
  <c r="O310" i="5"/>
  <c r="P310" i="5"/>
  <c r="Q310" i="5"/>
  <c r="R310" i="5"/>
  <c r="N311" i="5"/>
  <c r="O311" i="5"/>
  <c r="P311" i="5"/>
  <c r="Q311" i="5"/>
  <c r="R311" i="5"/>
  <c r="N312" i="5"/>
  <c r="O312" i="5"/>
  <c r="P312" i="5"/>
  <c r="Q312" i="5"/>
  <c r="R312" i="5"/>
  <c r="N313" i="5"/>
  <c r="O313" i="5"/>
  <c r="P313" i="5"/>
  <c r="Q313" i="5"/>
  <c r="R313" i="5"/>
  <c r="N314" i="5"/>
  <c r="O314" i="5"/>
  <c r="P314" i="5"/>
  <c r="Q314" i="5"/>
  <c r="R314" i="5"/>
  <c r="N315" i="5"/>
  <c r="O315" i="5"/>
  <c r="P315" i="5"/>
  <c r="Q315" i="5"/>
  <c r="R315" i="5"/>
  <c r="N316" i="5"/>
  <c r="O316" i="5"/>
  <c r="P316" i="5"/>
  <c r="Q316" i="5"/>
  <c r="R316" i="5"/>
  <c r="N317" i="5"/>
  <c r="O317" i="5"/>
  <c r="P317" i="5"/>
  <c r="Q317" i="5"/>
  <c r="R317" i="5"/>
  <c r="N318" i="5"/>
  <c r="O318" i="5"/>
  <c r="P318" i="5"/>
  <c r="Q318" i="5"/>
  <c r="R318" i="5"/>
  <c r="N319" i="5"/>
  <c r="O319" i="5"/>
  <c r="P319" i="5"/>
  <c r="Q319" i="5"/>
  <c r="R319" i="5"/>
  <c r="N320" i="5"/>
  <c r="O320" i="5"/>
  <c r="P320" i="5"/>
  <c r="Q320" i="5"/>
  <c r="R320" i="5"/>
  <c r="N321" i="5"/>
  <c r="O321" i="5"/>
  <c r="P321" i="5"/>
  <c r="Q321" i="5"/>
  <c r="R321" i="5"/>
  <c r="N322" i="5"/>
  <c r="O322" i="5"/>
  <c r="P322" i="5"/>
  <c r="Q322" i="5"/>
  <c r="R322" i="5"/>
  <c r="N323" i="5"/>
  <c r="O323" i="5"/>
  <c r="P323" i="5"/>
  <c r="Q323" i="5"/>
  <c r="R323" i="5"/>
  <c r="N324" i="5"/>
  <c r="O324" i="5"/>
  <c r="P324" i="5"/>
  <c r="Q324" i="5"/>
  <c r="R324" i="5"/>
  <c r="N325" i="5"/>
  <c r="O325" i="5"/>
  <c r="P325" i="5"/>
  <c r="Q325" i="5"/>
  <c r="R325" i="5"/>
  <c r="N326" i="5"/>
  <c r="O326" i="5"/>
  <c r="P326" i="5"/>
  <c r="Q326" i="5"/>
  <c r="R326" i="5"/>
  <c r="N327" i="5"/>
  <c r="O327" i="5"/>
  <c r="P327" i="5"/>
  <c r="Q327" i="5"/>
  <c r="R327" i="5"/>
  <c r="N328" i="5"/>
  <c r="O328" i="5"/>
  <c r="P328" i="5"/>
  <c r="Q328" i="5"/>
  <c r="R328" i="5"/>
  <c r="N329" i="5"/>
  <c r="O329" i="5"/>
  <c r="P329" i="5"/>
  <c r="Q329" i="5"/>
  <c r="R329" i="5"/>
  <c r="N330" i="5"/>
  <c r="O330" i="5"/>
  <c r="P330" i="5"/>
  <c r="Q330" i="5"/>
  <c r="R330" i="5"/>
  <c r="N331" i="5"/>
  <c r="O331" i="5"/>
  <c r="P331" i="5"/>
  <c r="Q331" i="5"/>
  <c r="R331" i="5"/>
  <c r="N332" i="5"/>
  <c r="O332" i="5"/>
  <c r="P332" i="5"/>
  <c r="Q332" i="5"/>
  <c r="R332" i="5"/>
  <c r="N333" i="5"/>
  <c r="O333" i="5"/>
  <c r="P333" i="5"/>
  <c r="Q333" i="5"/>
  <c r="R333" i="5"/>
  <c r="N334" i="5"/>
  <c r="O334" i="5"/>
  <c r="P334" i="5"/>
  <c r="Q334" i="5"/>
  <c r="R334" i="5"/>
  <c r="N335" i="5"/>
  <c r="O335" i="5"/>
  <c r="P335" i="5"/>
  <c r="Q335" i="5"/>
  <c r="R335" i="5"/>
  <c r="N336" i="5"/>
  <c r="O336" i="5"/>
  <c r="P336" i="5"/>
  <c r="Q336" i="5"/>
  <c r="R336" i="5"/>
  <c r="N337" i="5"/>
  <c r="O337" i="5"/>
  <c r="P337" i="5"/>
  <c r="Q337" i="5"/>
  <c r="R337" i="5"/>
  <c r="N338" i="5"/>
  <c r="O338" i="5"/>
  <c r="P338" i="5"/>
  <c r="Q338" i="5"/>
  <c r="R338" i="5"/>
  <c r="N339" i="5"/>
  <c r="O339" i="5"/>
  <c r="P339" i="5"/>
  <c r="Q339" i="5"/>
  <c r="R339" i="5"/>
  <c r="N340" i="5"/>
  <c r="O340" i="5"/>
  <c r="P340" i="5"/>
  <c r="Q340" i="5"/>
  <c r="R340" i="5"/>
  <c r="N341" i="5"/>
  <c r="O341" i="5"/>
  <c r="P341" i="5"/>
  <c r="Q341" i="5"/>
  <c r="R341" i="5"/>
  <c r="N342" i="5"/>
  <c r="O342" i="5"/>
  <c r="P342" i="5"/>
  <c r="Q342" i="5"/>
  <c r="R342" i="5"/>
  <c r="N343" i="5"/>
  <c r="O343" i="5"/>
  <c r="P343" i="5"/>
  <c r="Q343" i="5"/>
  <c r="R343" i="5"/>
  <c r="N344" i="5"/>
  <c r="O344" i="5"/>
  <c r="P344" i="5"/>
  <c r="Q344" i="5"/>
  <c r="R344" i="5"/>
  <c r="N345" i="5"/>
  <c r="O345" i="5"/>
  <c r="P345" i="5"/>
  <c r="Q345" i="5"/>
  <c r="R345" i="5"/>
  <c r="N346" i="5"/>
  <c r="O346" i="5"/>
  <c r="P346" i="5"/>
  <c r="Q346" i="5"/>
  <c r="R346" i="5"/>
  <c r="N347" i="5"/>
  <c r="O347" i="5"/>
  <c r="P347" i="5"/>
  <c r="Q347" i="5"/>
  <c r="R347" i="5"/>
  <c r="N348" i="5"/>
  <c r="O348" i="5"/>
  <c r="P348" i="5"/>
  <c r="Q348" i="5"/>
  <c r="R348" i="5"/>
  <c r="N349" i="5"/>
  <c r="O349" i="5"/>
  <c r="P349" i="5"/>
  <c r="Q349" i="5"/>
  <c r="R349" i="5"/>
  <c r="N350" i="5"/>
  <c r="O350" i="5"/>
  <c r="P350" i="5"/>
  <c r="Q350" i="5"/>
  <c r="R350" i="5"/>
  <c r="N351" i="5"/>
  <c r="O351" i="5"/>
  <c r="P351" i="5"/>
  <c r="Q351" i="5"/>
  <c r="R351" i="5"/>
  <c r="N352" i="5"/>
  <c r="O352" i="5"/>
  <c r="P352" i="5"/>
  <c r="Q352" i="5"/>
  <c r="R352" i="5"/>
  <c r="N353" i="5"/>
  <c r="O353" i="5"/>
  <c r="P353" i="5"/>
  <c r="Q353" i="5"/>
  <c r="R353" i="5"/>
  <c r="N354" i="5"/>
  <c r="O354" i="5"/>
  <c r="P354" i="5"/>
  <c r="Q354" i="5"/>
  <c r="R354" i="5"/>
  <c r="N355" i="5"/>
  <c r="O355" i="5"/>
  <c r="P355" i="5"/>
  <c r="Q355" i="5"/>
  <c r="R355" i="5"/>
  <c r="N356" i="5"/>
  <c r="O356" i="5"/>
  <c r="P356" i="5"/>
  <c r="Q356" i="5"/>
  <c r="R356" i="5"/>
  <c r="N357" i="5"/>
  <c r="O357" i="5"/>
  <c r="P357" i="5"/>
  <c r="Q357" i="5"/>
  <c r="R357" i="5"/>
  <c r="N358" i="5"/>
  <c r="O358" i="5"/>
  <c r="P358" i="5"/>
  <c r="Q358" i="5"/>
  <c r="R358" i="5"/>
  <c r="N359" i="5"/>
  <c r="O359" i="5"/>
  <c r="P359" i="5"/>
  <c r="Q359" i="5"/>
  <c r="R359" i="5"/>
  <c r="N360" i="5"/>
  <c r="O360" i="5"/>
  <c r="P360" i="5"/>
  <c r="Q360" i="5"/>
  <c r="R360" i="5"/>
  <c r="N361" i="5"/>
  <c r="O361" i="5"/>
  <c r="P361" i="5"/>
  <c r="Q361" i="5"/>
  <c r="R361" i="5"/>
  <c r="N362" i="5"/>
  <c r="O362" i="5"/>
  <c r="P362" i="5"/>
  <c r="Q362" i="5"/>
  <c r="R362" i="5"/>
  <c r="N363" i="5"/>
  <c r="O363" i="5"/>
  <c r="P363" i="5"/>
  <c r="Q363" i="5"/>
  <c r="R363" i="5"/>
  <c r="N364" i="5"/>
  <c r="O364" i="5"/>
  <c r="P364" i="5"/>
  <c r="Q364" i="5"/>
  <c r="R364" i="5"/>
  <c r="N365" i="5"/>
  <c r="O365" i="5"/>
  <c r="P365" i="5"/>
  <c r="Q365" i="5"/>
  <c r="R365" i="5"/>
  <c r="N366" i="5"/>
  <c r="O366" i="5"/>
  <c r="P366" i="5"/>
  <c r="Q366" i="5"/>
  <c r="R366" i="5"/>
  <c r="N367" i="5"/>
  <c r="O367" i="5"/>
  <c r="P367" i="5"/>
  <c r="Q367" i="5"/>
  <c r="R367" i="5"/>
  <c r="N368" i="5"/>
  <c r="O368" i="5"/>
  <c r="P368" i="5"/>
  <c r="Q368" i="5"/>
  <c r="R368" i="5"/>
  <c r="N369" i="5"/>
  <c r="O369" i="5"/>
  <c r="P369" i="5"/>
  <c r="Q369" i="5"/>
  <c r="R369" i="5"/>
  <c r="N370" i="5"/>
  <c r="O370" i="5"/>
  <c r="P370" i="5"/>
  <c r="Q370" i="5"/>
  <c r="R370" i="5"/>
  <c r="N371" i="5"/>
  <c r="O371" i="5"/>
  <c r="P371" i="5"/>
  <c r="Q371" i="5"/>
  <c r="R371" i="5"/>
  <c r="N372" i="5"/>
  <c r="O372" i="5"/>
  <c r="P372" i="5"/>
  <c r="Q372" i="5"/>
  <c r="R372" i="5"/>
  <c r="N373" i="5"/>
  <c r="O373" i="5"/>
  <c r="P373" i="5"/>
  <c r="Q373" i="5"/>
  <c r="R373" i="5"/>
  <c r="N374" i="5"/>
  <c r="O374" i="5"/>
  <c r="P374" i="5"/>
  <c r="Q374" i="5"/>
  <c r="R374" i="5"/>
  <c r="N375" i="5"/>
  <c r="O375" i="5"/>
  <c r="P375" i="5"/>
  <c r="Q375" i="5"/>
  <c r="R375" i="5"/>
  <c r="N376" i="5"/>
  <c r="O376" i="5"/>
  <c r="P376" i="5"/>
  <c r="Q376" i="5"/>
  <c r="R376" i="5"/>
  <c r="N377" i="5"/>
  <c r="O377" i="5"/>
  <c r="P377" i="5"/>
  <c r="Q377" i="5"/>
  <c r="R377" i="5"/>
  <c r="N378" i="5"/>
  <c r="O378" i="5"/>
  <c r="P378" i="5"/>
  <c r="Q378" i="5"/>
  <c r="R378" i="5"/>
  <c r="N379" i="5"/>
  <c r="O379" i="5"/>
  <c r="P379" i="5"/>
  <c r="Q379" i="5"/>
  <c r="R379" i="5"/>
  <c r="N380" i="5"/>
  <c r="O380" i="5"/>
  <c r="P380" i="5"/>
  <c r="Q380" i="5"/>
  <c r="R380" i="5"/>
  <c r="N381" i="5"/>
  <c r="O381" i="5"/>
  <c r="P381" i="5"/>
  <c r="Q381" i="5"/>
  <c r="R381" i="5"/>
  <c r="N382" i="5"/>
  <c r="O382" i="5"/>
  <c r="P382" i="5"/>
  <c r="Q382" i="5"/>
  <c r="R382" i="5"/>
  <c r="N383" i="5"/>
  <c r="O383" i="5"/>
  <c r="P383" i="5"/>
  <c r="Q383" i="5"/>
  <c r="R383" i="5"/>
  <c r="N384" i="5"/>
  <c r="O384" i="5"/>
  <c r="P384" i="5"/>
  <c r="Q384" i="5"/>
  <c r="R384" i="5"/>
  <c r="N385" i="5"/>
  <c r="O385" i="5"/>
  <c r="P385" i="5"/>
  <c r="Q385" i="5"/>
  <c r="R385" i="5"/>
  <c r="N386" i="5"/>
  <c r="O386" i="5"/>
  <c r="P386" i="5"/>
  <c r="Q386" i="5"/>
  <c r="R386" i="5"/>
  <c r="N387" i="5"/>
  <c r="O387" i="5"/>
  <c r="P387" i="5"/>
  <c r="Q387" i="5"/>
  <c r="R387" i="5"/>
  <c r="N388" i="5"/>
  <c r="O388" i="5"/>
  <c r="P388" i="5"/>
  <c r="Q388" i="5"/>
  <c r="R388" i="5"/>
  <c r="N389" i="5"/>
  <c r="O389" i="5"/>
  <c r="P389" i="5"/>
  <c r="Q389" i="5"/>
  <c r="R389" i="5"/>
  <c r="N390" i="5"/>
  <c r="O390" i="5"/>
  <c r="P390" i="5"/>
  <c r="Q390" i="5"/>
  <c r="R390" i="5"/>
  <c r="N391" i="5"/>
  <c r="O391" i="5"/>
  <c r="P391" i="5"/>
  <c r="Q391" i="5"/>
  <c r="R391" i="5"/>
  <c r="N392" i="5"/>
  <c r="O392" i="5"/>
  <c r="P392" i="5"/>
  <c r="Q392" i="5"/>
  <c r="R392" i="5"/>
  <c r="N393" i="5"/>
  <c r="O393" i="5"/>
  <c r="P393" i="5"/>
  <c r="Q393" i="5"/>
  <c r="R393" i="5"/>
  <c r="N394" i="5"/>
  <c r="O394" i="5"/>
  <c r="P394" i="5"/>
  <c r="Q394" i="5"/>
  <c r="R394" i="5"/>
  <c r="N395" i="5"/>
  <c r="O395" i="5"/>
  <c r="P395" i="5"/>
  <c r="Q395" i="5"/>
  <c r="R395" i="5"/>
  <c r="N396" i="5"/>
  <c r="O396" i="5"/>
  <c r="P396" i="5"/>
  <c r="Q396" i="5"/>
  <c r="R396" i="5"/>
  <c r="N397" i="5"/>
  <c r="O397" i="5"/>
  <c r="P397" i="5"/>
  <c r="Q397" i="5"/>
  <c r="R397" i="5"/>
  <c r="N398" i="5"/>
  <c r="O398" i="5"/>
  <c r="P398" i="5"/>
  <c r="Q398" i="5"/>
  <c r="R398" i="5"/>
  <c r="N399" i="5"/>
  <c r="O399" i="5"/>
  <c r="P399" i="5"/>
  <c r="Q399" i="5"/>
  <c r="R399" i="5"/>
  <c r="N400" i="5"/>
  <c r="O400" i="5"/>
  <c r="P400" i="5"/>
  <c r="Q400" i="5"/>
  <c r="R400" i="5"/>
  <c r="N401" i="5"/>
  <c r="O401" i="5"/>
  <c r="P401" i="5"/>
  <c r="Q401" i="5"/>
  <c r="R401" i="5"/>
  <c r="N402" i="5"/>
  <c r="O402" i="5"/>
  <c r="P402" i="5"/>
  <c r="Q402" i="5"/>
  <c r="R402" i="5"/>
  <c r="N403" i="5"/>
  <c r="O403" i="5"/>
  <c r="P403" i="5"/>
  <c r="Q403" i="5"/>
  <c r="R403" i="5"/>
  <c r="N404" i="5"/>
  <c r="O404" i="5"/>
  <c r="P404" i="5"/>
  <c r="Q404" i="5"/>
  <c r="R404" i="5"/>
  <c r="N405" i="5"/>
  <c r="O405" i="5"/>
  <c r="P405" i="5"/>
  <c r="Q405" i="5"/>
  <c r="R405" i="5"/>
  <c r="N406" i="5"/>
  <c r="O406" i="5"/>
  <c r="P406" i="5"/>
  <c r="Q406" i="5"/>
  <c r="R406" i="5"/>
  <c r="N407" i="5"/>
  <c r="O407" i="5"/>
  <c r="P407" i="5"/>
  <c r="Q407" i="5"/>
  <c r="R407" i="5"/>
  <c r="N408" i="5"/>
  <c r="O408" i="5"/>
  <c r="P408" i="5"/>
  <c r="Q408" i="5"/>
  <c r="R408" i="5"/>
  <c r="N409" i="5"/>
  <c r="O409" i="5"/>
  <c r="P409" i="5"/>
  <c r="Q409" i="5"/>
  <c r="R409" i="5"/>
  <c r="N410" i="5"/>
  <c r="O410" i="5"/>
  <c r="P410" i="5"/>
  <c r="Q410" i="5"/>
  <c r="R410" i="5"/>
  <c r="N411" i="5"/>
  <c r="O411" i="5"/>
  <c r="P411" i="5"/>
  <c r="Q411" i="5"/>
  <c r="R411" i="5"/>
  <c r="N412" i="5"/>
  <c r="O412" i="5"/>
  <c r="P412" i="5"/>
  <c r="Q412" i="5"/>
  <c r="R412" i="5"/>
  <c r="N413" i="5"/>
  <c r="O413" i="5"/>
  <c r="P413" i="5"/>
  <c r="Q413" i="5"/>
  <c r="R413" i="5"/>
  <c r="N414" i="5"/>
  <c r="O414" i="5"/>
  <c r="P414" i="5"/>
  <c r="Q414" i="5"/>
  <c r="R414" i="5"/>
  <c r="N415" i="5"/>
  <c r="O415" i="5"/>
  <c r="P415" i="5"/>
  <c r="Q415" i="5"/>
  <c r="R415" i="5"/>
  <c r="N416" i="5"/>
  <c r="O416" i="5"/>
  <c r="P416" i="5"/>
  <c r="Q416" i="5"/>
  <c r="R416" i="5"/>
  <c r="N417" i="5"/>
  <c r="O417" i="5"/>
  <c r="P417" i="5"/>
  <c r="Q417" i="5"/>
  <c r="R417" i="5"/>
  <c r="N418" i="5"/>
  <c r="O418" i="5"/>
  <c r="P418" i="5"/>
  <c r="Q418" i="5"/>
  <c r="R418" i="5"/>
  <c r="N419" i="5"/>
  <c r="O419" i="5"/>
  <c r="P419" i="5"/>
  <c r="Q419" i="5"/>
  <c r="R419" i="5"/>
  <c r="N420" i="5"/>
  <c r="O420" i="5"/>
  <c r="P420" i="5"/>
  <c r="Q420" i="5"/>
  <c r="R420" i="5"/>
  <c r="N421" i="5"/>
  <c r="O421" i="5"/>
  <c r="P421" i="5"/>
  <c r="Q421" i="5"/>
  <c r="R421" i="5"/>
  <c r="N422" i="5"/>
  <c r="O422" i="5"/>
  <c r="P422" i="5"/>
  <c r="Q422" i="5"/>
  <c r="R422" i="5"/>
  <c r="N423" i="5"/>
  <c r="O423" i="5"/>
  <c r="P423" i="5"/>
  <c r="Q423" i="5"/>
  <c r="R423" i="5"/>
  <c r="N424" i="5"/>
  <c r="O424" i="5"/>
  <c r="P424" i="5"/>
  <c r="Q424" i="5"/>
  <c r="R424" i="5"/>
  <c r="N425" i="5"/>
  <c r="O425" i="5"/>
  <c r="P425" i="5"/>
  <c r="Q425" i="5"/>
  <c r="R425" i="5"/>
  <c r="N426" i="5"/>
  <c r="O426" i="5"/>
  <c r="P426" i="5"/>
  <c r="Q426" i="5"/>
  <c r="R426" i="5"/>
  <c r="N427" i="5"/>
  <c r="O427" i="5"/>
  <c r="P427" i="5"/>
  <c r="Q427" i="5"/>
  <c r="R427" i="5"/>
  <c r="N428" i="5"/>
  <c r="O428" i="5"/>
  <c r="P428" i="5"/>
  <c r="Q428" i="5"/>
  <c r="R428" i="5"/>
  <c r="N429" i="5"/>
  <c r="O429" i="5"/>
  <c r="P429" i="5"/>
  <c r="Q429" i="5"/>
  <c r="R429" i="5"/>
  <c r="N430" i="5"/>
  <c r="O430" i="5"/>
  <c r="P430" i="5"/>
  <c r="Q430" i="5"/>
  <c r="R430" i="5"/>
  <c r="N431" i="5"/>
  <c r="O431" i="5"/>
  <c r="P431" i="5"/>
  <c r="Q431" i="5"/>
  <c r="R431" i="5"/>
  <c r="N432" i="5"/>
  <c r="O432" i="5"/>
  <c r="P432" i="5"/>
  <c r="Q432" i="5"/>
  <c r="R432" i="5"/>
  <c r="N433" i="5"/>
  <c r="O433" i="5"/>
  <c r="P433" i="5"/>
  <c r="Q433" i="5"/>
  <c r="R433" i="5"/>
  <c r="N434" i="5"/>
  <c r="O434" i="5"/>
  <c r="P434" i="5"/>
  <c r="Q434" i="5"/>
  <c r="R434" i="5"/>
  <c r="N435" i="5"/>
  <c r="O435" i="5"/>
  <c r="P435" i="5"/>
  <c r="Q435" i="5"/>
  <c r="R435" i="5"/>
  <c r="N436" i="5"/>
  <c r="O436" i="5"/>
  <c r="P436" i="5"/>
  <c r="Q436" i="5"/>
  <c r="R436" i="5"/>
  <c r="N437" i="5"/>
  <c r="O437" i="5"/>
  <c r="P437" i="5"/>
  <c r="Q437" i="5"/>
  <c r="R437" i="5"/>
  <c r="N438" i="5"/>
  <c r="O438" i="5"/>
  <c r="P438" i="5"/>
  <c r="Q438" i="5"/>
  <c r="R438" i="5"/>
  <c r="N439" i="5"/>
  <c r="O439" i="5"/>
  <c r="P439" i="5"/>
  <c r="Q439" i="5"/>
  <c r="R439" i="5"/>
  <c r="N440" i="5"/>
  <c r="O440" i="5"/>
  <c r="P440" i="5"/>
  <c r="Q440" i="5"/>
  <c r="R440" i="5"/>
  <c r="N441" i="5"/>
  <c r="O441" i="5"/>
  <c r="P441" i="5"/>
  <c r="Q441" i="5"/>
  <c r="R441" i="5"/>
  <c r="N442" i="5"/>
  <c r="O442" i="5"/>
  <c r="P442" i="5"/>
  <c r="Q442" i="5"/>
  <c r="R442" i="5"/>
  <c r="N443" i="5"/>
  <c r="O443" i="5"/>
  <c r="P443" i="5"/>
  <c r="Q443" i="5"/>
  <c r="R443" i="5"/>
  <c r="N444" i="5"/>
  <c r="O444" i="5"/>
  <c r="P444" i="5"/>
  <c r="Q444" i="5"/>
  <c r="R444" i="5"/>
  <c r="N445" i="5"/>
  <c r="O445" i="5"/>
  <c r="P445" i="5"/>
  <c r="Q445" i="5"/>
  <c r="R445" i="5"/>
  <c r="N446" i="5"/>
  <c r="O446" i="5"/>
  <c r="P446" i="5"/>
  <c r="Q446" i="5"/>
  <c r="R446" i="5"/>
  <c r="N447" i="5"/>
  <c r="O447" i="5"/>
  <c r="P447" i="5"/>
  <c r="Q447" i="5"/>
  <c r="R447" i="5"/>
  <c r="N448" i="5"/>
  <c r="O448" i="5"/>
  <c r="P448" i="5"/>
  <c r="Q448" i="5"/>
  <c r="R448" i="5"/>
  <c r="N449" i="5"/>
  <c r="O449" i="5"/>
  <c r="P449" i="5"/>
  <c r="Q449" i="5"/>
  <c r="R449" i="5"/>
  <c r="N450" i="5"/>
  <c r="O450" i="5"/>
  <c r="P450" i="5"/>
  <c r="Q450" i="5"/>
  <c r="R450" i="5"/>
  <c r="N451" i="5"/>
  <c r="O451" i="5"/>
  <c r="P451" i="5"/>
  <c r="Q451" i="5"/>
  <c r="R451" i="5"/>
  <c r="N452" i="5"/>
  <c r="O452" i="5"/>
  <c r="P452" i="5"/>
  <c r="Q452" i="5"/>
  <c r="R452" i="5"/>
  <c r="N453" i="5"/>
  <c r="O453" i="5"/>
  <c r="P453" i="5"/>
  <c r="Q453" i="5"/>
  <c r="R453" i="5"/>
  <c r="N454" i="5"/>
  <c r="O454" i="5"/>
  <c r="P454" i="5"/>
  <c r="Q454" i="5"/>
  <c r="R454" i="5"/>
  <c r="N455" i="5"/>
  <c r="O455" i="5"/>
  <c r="P455" i="5"/>
  <c r="Q455" i="5"/>
  <c r="R455" i="5"/>
  <c r="N456" i="5"/>
  <c r="O456" i="5"/>
  <c r="P456" i="5"/>
  <c r="Q456" i="5"/>
  <c r="R456" i="5"/>
  <c r="N457" i="5"/>
  <c r="O457" i="5"/>
  <c r="P457" i="5"/>
  <c r="Q457" i="5"/>
  <c r="R457" i="5"/>
  <c r="N458" i="5"/>
  <c r="O458" i="5"/>
  <c r="P458" i="5"/>
  <c r="Q458" i="5"/>
  <c r="R458" i="5"/>
  <c r="N459" i="5"/>
  <c r="O459" i="5"/>
  <c r="P459" i="5"/>
  <c r="Q459" i="5"/>
  <c r="R459" i="5"/>
  <c r="N460" i="5"/>
  <c r="O460" i="5"/>
  <c r="P460" i="5"/>
  <c r="Q460" i="5"/>
  <c r="R460" i="5"/>
  <c r="N461" i="5"/>
  <c r="O461" i="5"/>
  <c r="P461" i="5"/>
  <c r="Q461" i="5"/>
  <c r="R461" i="5"/>
  <c r="N462" i="5"/>
  <c r="O462" i="5"/>
  <c r="P462" i="5"/>
  <c r="Q462" i="5"/>
  <c r="R462" i="5"/>
  <c r="N463" i="5"/>
  <c r="O463" i="5"/>
  <c r="P463" i="5"/>
  <c r="Q463" i="5"/>
  <c r="R463" i="5"/>
  <c r="N464" i="5"/>
  <c r="O464" i="5"/>
  <c r="P464" i="5"/>
  <c r="Q464" i="5"/>
  <c r="R464" i="5"/>
  <c r="N465" i="5"/>
  <c r="O465" i="5"/>
  <c r="P465" i="5"/>
  <c r="Q465" i="5"/>
  <c r="R465" i="5"/>
  <c r="N466" i="5"/>
  <c r="O466" i="5"/>
  <c r="P466" i="5"/>
  <c r="Q466" i="5"/>
  <c r="R466" i="5"/>
  <c r="N467" i="5"/>
  <c r="O467" i="5"/>
  <c r="P467" i="5"/>
  <c r="Q467" i="5"/>
  <c r="R467" i="5"/>
  <c r="N468" i="5"/>
  <c r="O468" i="5"/>
  <c r="P468" i="5"/>
  <c r="Q468" i="5"/>
  <c r="R468" i="5"/>
  <c r="N469" i="5"/>
  <c r="O469" i="5"/>
  <c r="P469" i="5"/>
  <c r="Q469" i="5"/>
  <c r="R469" i="5"/>
  <c r="N470" i="5"/>
  <c r="O470" i="5"/>
  <c r="P470" i="5"/>
  <c r="Q470" i="5"/>
  <c r="R470" i="5"/>
  <c r="N471" i="5"/>
  <c r="O471" i="5"/>
  <c r="P471" i="5"/>
  <c r="Q471" i="5"/>
  <c r="R471" i="5"/>
  <c r="N472" i="5"/>
  <c r="O472" i="5"/>
  <c r="P472" i="5"/>
  <c r="Q472" i="5"/>
  <c r="R472" i="5"/>
  <c r="N473" i="5"/>
  <c r="O473" i="5"/>
  <c r="P473" i="5"/>
  <c r="Q473" i="5"/>
  <c r="R473" i="5"/>
  <c r="N474" i="5"/>
  <c r="O474" i="5"/>
  <c r="P474" i="5"/>
  <c r="Q474" i="5"/>
  <c r="R474" i="5"/>
  <c r="N475" i="5"/>
  <c r="O475" i="5"/>
  <c r="P475" i="5"/>
  <c r="Q475" i="5"/>
  <c r="R475" i="5"/>
  <c r="N476" i="5"/>
  <c r="O476" i="5"/>
  <c r="P476" i="5"/>
  <c r="Q476" i="5"/>
  <c r="R476" i="5"/>
  <c r="N477" i="5"/>
  <c r="O477" i="5"/>
  <c r="P477" i="5"/>
  <c r="Q477" i="5"/>
  <c r="R477" i="5"/>
  <c r="N478" i="5"/>
  <c r="O478" i="5"/>
  <c r="P478" i="5"/>
  <c r="Q478" i="5"/>
  <c r="R478" i="5"/>
  <c r="N479" i="5"/>
  <c r="O479" i="5"/>
  <c r="P479" i="5"/>
  <c r="Q479" i="5"/>
  <c r="R479" i="5"/>
  <c r="N480" i="5"/>
  <c r="O480" i="5"/>
  <c r="P480" i="5"/>
  <c r="Q480" i="5"/>
  <c r="R480" i="5"/>
  <c r="N481" i="5"/>
  <c r="O481" i="5"/>
  <c r="P481" i="5"/>
  <c r="Q481" i="5"/>
  <c r="R481" i="5"/>
  <c r="N482" i="5"/>
  <c r="O482" i="5"/>
  <c r="P482" i="5"/>
  <c r="Q482" i="5"/>
  <c r="R482" i="5"/>
  <c r="N483" i="5"/>
  <c r="O483" i="5"/>
  <c r="P483" i="5"/>
  <c r="Q483" i="5"/>
  <c r="R483" i="5"/>
  <c r="N484" i="5"/>
  <c r="O484" i="5"/>
  <c r="P484" i="5"/>
  <c r="Q484" i="5"/>
  <c r="R484" i="5"/>
  <c r="N485" i="5"/>
  <c r="O485" i="5"/>
  <c r="P485" i="5"/>
  <c r="Q485" i="5"/>
  <c r="R485" i="5"/>
  <c r="N486" i="5"/>
  <c r="O486" i="5"/>
  <c r="P486" i="5"/>
  <c r="Q486" i="5"/>
  <c r="R486" i="5"/>
  <c r="N487" i="5"/>
  <c r="O487" i="5"/>
  <c r="P487" i="5"/>
  <c r="Q487" i="5"/>
  <c r="R487" i="5"/>
  <c r="N488" i="5"/>
  <c r="O488" i="5"/>
  <c r="P488" i="5"/>
  <c r="Q488" i="5"/>
  <c r="R488" i="5"/>
  <c r="N489" i="5"/>
  <c r="O489" i="5"/>
  <c r="P489" i="5"/>
  <c r="Q489" i="5"/>
  <c r="R489" i="5"/>
  <c r="N490" i="5"/>
  <c r="O490" i="5"/>
  <c r="P490" i="5"/>
  <c r="Q490" i="5"/>
  <c r="R490" i="5"/>
  <c r="N491" i="5"/>
  <c r="O491" i="5"/>
  <c r="P491" i="5"/>
  <c r="Q491" i="5"/>
  <c r="R491" i="5"/>
  <c r="N492" i="5"/>
  <c r="O492" i="5"/>
  <c r="P492" i="5"/>
  <c r="Q492" i="5"/>
  <c r="R492" i="5"/>
  <c r="N493" i="5"/>
  <c r="O493" i="5"/>
  <c r="P493" i="5"/>
  <c r="Q493" i="5"/>
  <c r="R493" i="5"/>
  <c r="N494" i="5"/>
  <c r="O494" i="5"/>
  <c r="P494" i="5"/>
  <c r="Q494" i="5"/>
  <c r="R494" i="5"/>
  <c r="N495" i="5"/>
  <c r="O495" i="5"/>
  <c r="P495" i="5"/>
  <c r="Q495" i="5"/>
  <c r="R495" i="5"/>
  <c r="N496" i="5"/>
  <c r="O496" i="5"/>
  <c r="P496" i="5"/>
  <c r="Q496" i="5"/>
  <c r="R496" i="5"/>
  <c r="N497" i="5"/>
  <c r="O497" i="5"/>
  <c r="P497" i="5"/>
  <c r="Q497" i="5"/>
  <c r="R497" i="5"/>
  <c r="N498" i="5"/>
  <c r="O498" i="5"/>
  <c r="P498" i="5"/>
  <c r="Q498" i="5"/>
  <c r="R498" i="5"/>
  <c r="N499" i="5"/>
  <c r="O499" i="5"/>
  <c r="P499" i="5"/>
  <c r="Q499" i="5"/>
  <c r="R499" i="5"/>
  <c r="N500" i="5"/>
  <c r="O500" i="5"/>
  <c r="P500" i="5"/>
  <c r="Q500" i="5"/>
  <c r="R500" i="5"/>
  <c r="N501" i="5"/>
  <c r="O501" i="5"/>
  <c r="P501" i="5"/>
  <c r="Q501" i="5"/>
  <c r="R501" i="5"/>
  <c r="N502" i="5"/>
  <c r="O502" i="5"/>
  <c r="P502" i="5"/>
  <c r="Q502" i="5"/>
  <c r="R502" i="5"/>
  <c r="N503" i="5"/>
  <c r="O503" i="5"/>
  <c r="P503" i="5"/>
  <c r="Q503" i="5"/>
  <c r="R503" i="5"/>
  <c r="N504" i="5"/>
  <c r="O504" i="5"/>
  <c r="P504" i="5"/>
  <c r="Q504" i="5"/>
  <c r="R504" i="5"/>
  <c r="N505" i="5"/>
  <c r="O505" i="5"/>
  <c r="P505" i="5"/>
  <c r="Q505" i="5"/>
  <c r="R505" i="5"/>
  <c r="N506" i="5"/>
  <c r="O506" i="5"/>
  <c r="P506" i="5"/>
  <c r="Q506" i="5"/>
  <c r="R506" i="5"/>
  <c r="N507" i="5"/>
  <c r="O507" i="5"/>
  <c r="P507" i="5"/>
  <c r="Q507" i="5"/>
  <c r="R507" i="5"/>
  <c r="N508" i="5"/>
  <c r="O508" i="5"/>
  <c r="P508" i="5"/>
  <c r="Q508" i="5"/>
  <c r="R508" i="5"/>
  <c r="N509" i="5"/>
  <c r="O509" i="5"/>
  <c r="P509" i="5"/>
  <c r="Q509" i="5"/>
  <c r="R509" i="5"/>
  <c r="N510" i="5"/>
  <c r="O510" i="5"/>
  <c r="P510" i="5"/>
  <c r="Q510" i="5"/>
  <c r="R510" i="5"/>
  <c r="N511" i="5"/>
  <c r="O511" i="5"/>
  <c r="P511" i="5"/>
  <c r="Q511" i="5"/>
  <c r="R511" i="5"/>
  <c r="N512" i="5"/>
  <c r="O512" i="5"/>
  <c r="P512" i="5"/>
  <c r="Q512" i="5"/>
  <c r="R512" i="5"/>
  <c r="N513" i="5"/>
  <c r="O513" i="5"/>
  <c r="P513" i="5"/>
  <c r="Q513" i="5"/>
  <c r="R513" i="5"/>
  <c r="N514" i="5"/>
  <c r="O514" i="5"/>
  <c r="P514" i="5"/>
  <c r="Q514" i="5"/>
  <c r="R514" i="5"/>
  <c r="N515" i="5"/>
  <c r="O515" i="5"/>
  <c r="P515" i="5"/>
  <c r="Q515" i="5"/>
  <c r="R515" i="5"/>
  <c r="N516" i="5"/>
  <c r="O516" i="5"/>
  <c r="P516" i="5"/>
  <c r="Q516" i="5"/>
  <c r="R516" i="5"/>
  <c r="N517" i="5"/>
  <c r="O517" i="5"/>
  <c r="P517" i="5"/>
  <c r="Q517" i="5"/>
  <c r="R517" i="5"/>
  <c r="N518" i="5"/>
  <c r="O518" i="5"/>
  <c r="P518" i="5"/>
  <c r="Q518" i="5"/>
  <c r="R518" i="5"/>
  <c r="N519" i="5"/>
  <c r="O519" i="5"/>
  <c r="P519" i="5"/>
  <c r="Q519" i="5"/>
  <c r="R519" i="5"/>
  <c r="N520" i="5"/>
  <c r="O520" i="5"/>
  <c r="P520" i="5"/>
  <c r="Q520" i="5"/>
  <c r="R520" i="5"/>
  <c r="N521" i="5"/>
  <c r="O521" i="5"/>
  <c r="P521" i="5"/>
  <c r="Q521" i="5"/>
  <c r="R521" i="5"/>
  <c r="N522" i="5"/>
  <c r="O522" i="5"/>
  <c r="P522" i="5"/>
  <c r="Q522" i="5"/>
  <c r="R522" i="5"/>
  <c r="N523" i="5"/>
  <c r="O523" i="5"/>
  <c r="P523" i="5"/>
  <c r="Q523" i="5"/>
  <c r="R523" i="5"/>
  <c r="N524" i="5"/>
  <c r="O524" i="5"/>
  <c r="P524" i="5"/>
  <c r="Q524" i="5"/>
  <c r="R524" i="5"/>
  <c r="N525" i="5"/>
  <c r="O525" i="5"/>
  <c r="P525" i="5"/>
  <c r="Q525" i="5"/>
  <c r="R525" i="5"/>
  <c r="N526" i="5"/>
  <c r="O526" i="5"/>
  <c r="P526" i="5"/>
  <c r="Q526" i="5"/>
  <c r="R526" i="5"/>
  <c r="N527" i="5"/>
  <c r="O527" i="5"/>
  <c r="P527" i="5"/>
  <c r="Q527" i="5"/>
  <c r="R527" i="5"/>
  <c r="N528" i="5"/>
  <c r="O528" i="5"/>
  <c r="P528" i="5"/>
  <c r="Q528" i="5"/>
  <c r="R528" i="5"/>
  <c r="N529" i="5"/>
  <c r="O529" i="5"/>
  <c r="P529" i="5"/>
  <c r="Q529" i="5"/>
  <c r="R529" i="5"/>
  <c r="N530" i="5"/>
  <c r="O530" i="5"/>
  <c r="P530" i="5"/>
  <c r="Q530" i="5"/>
  <c r="R530" i="5"/>
  <c r="N531" i="5"/>
  <c r="O531" i="5"/>
  <c r="P531" i="5"/>
  <c r="Q531" i="5"/>
  <c r="R531" i="5"/>
  <c r="N532" i="5"/>
  <c r="O532" i="5"/>
  <c r="P532" i="5"/>
  <c r="Q532" i="5"/>
  <c r="R532" i="5"/>
  <c r="N533" i="5"/>
  <c r="O533" i="5"/>
  <c r="P533" i="5"/>
  <c r="Q533" i="5"/>
  <c r="R533" i="5"/>
  <c r="N534" i="5"/>
  <c r="O534" i="5"/>
  <c r="P534" i="5"/>
  <c r="Q534" i="5"/>
  <c r="R534" i="5"/>
  <c r="N535" i="5"/>
  <c r="O535" i="5"/>
  <c r="P535" i="5"/>
  <c r="Q535" i="5"/>
  <c r="R535" i="5"/>
  <c r="N536" i="5"/>
  <c r="O536" i="5"/>
  <c r="P536" i="5"/>
  <c r="Q536" i="5"/>
  <c r="R536" i="5"/>
  <c r="N537" i="5"/>
  <c r="O537" i="5"/>
  <c r="P537" i="5"/>
  <c r="Q537" i="5"/>
  <c r="R537" i="5"/>
  <c r="N538" i="5"/>
  <c r="O538" i="5"/>
  <c r="P538" i="5"/>
  <c r="Q538" i="5"/>
  <c r="R538" i="5"/>
  <c r="N539" i="5"/>
  <c r="O539" i="5"/>
  <c r="P539" i="5"/>
  <c r="Q539" i="5"/>
  <c r="R539" i="5"/>
  <c r="N540" i="5"/>
  <c r="O540" i="5"/>
  <c r="P540" i="5"/>
  <c r="Q540" i="5"/>
  <c r="R540" i="5"/>
  <c r="N541" i="5"/>
  <c r="O541" i="5"/>
  <c r="P541" i="5"/>
  <c r="Q541" i="5"/>
  <c r="R541" i="5"/>
  <c r="N542" i="5"/>
  <c r="O542" i="5"/>
  <c r="P542" i="5"/>
  <c r="Q542" i="5"/>
  <c r="R542" i="5"/>
  <c r="N543" i="5"/>
  <c r="O543" i="5"/>
  <c r="P543" i="5"/>
  <c r="Q543" i="5"/>
  <c r="R543" i="5"/>
  <c r="N544" i="5"/>
  <c r="O544" i="5"/>
  <c r="P544" i="5"/>
  <c r="Q544" i="5"/>
  <c r="R544" i="5"/>
  <c r="N545" i="5"/>
  <c r="O545" i="5"/>
  <c r="P545" i="5"/>
  <c r="Q545" i="5"/>
  <c r="R545" i="5"/>
  <c r="N546" i="5"/>
  <c r="O546" i="5"/>
  <c r="P546" i="5"/>
  <c r="Q546" i="5"/>
  <c r="R546" i="5"/>
  <c r="N547" i="5"/>
  <c r="O547" i="5"/>
  <c r="P547" i="5"/>
  <c r="Q547" i="5"/>
  <c r="R547" i="5"/>
  <c r="N548" i="5"/>
  <c r="O548" i="5"/>
  <c r="P548" i="5"/>
  <c r="Q548" i="5"/>
  <c r="R548" i="5"/>
  <c r="N549" i="5"/>
  <c r="O549" i="5"/>
  <c r="P549" i="5"/>
  <c r="Q549" i="5"/>
  <c r="R549" i="5"/>
  <c r="N550" i="5"/>
  <c r="O550" i="5"/>
  <c r="P550" i="5"/>
  <c r="Q550" i="5"/>
  <c r="R550" i="5"/>
  <c r="N551" i="5"/>
  <c r="O551" i="5"/>
  <c r="P551" i="5"/>
  <c r="Q551" i="5"/>
  <c r="R551" i="5"/>
  <c r="N552" i="5"/>
  <c r="O552" i="5"/>
  <c r="P552" i="5"/>
  <c r="Q552" i="5"/>
  <c r="R552" i="5"/>
  <c r="N553" i="5"/>
  <c r="O553" i="5"/>
  <c r="P553" i="5"/>
  <c r="Q553" i="5"/>
  <c r="R553" i="5"/>
  <c r="N554" i="5"/>
  <c r="O554" i="5"/>
  <c r="P554" i="5"/>
  <c r="Q554" i="5"/>
  <c r="R554" i="5"/>
  <c r="N555" i="5"/>
  <c r="O555" i="5"/>
  <c r="P555" i="5"/>
  <c r="Q555" i="5"/>
  <c r="R555" i="5"/>
  <c r="N556" i="5"/>
  <c r="O556" i="5"/>
  <c r="P556" i="5"/>
  <c r="Q556" i="5"/>
  <c r="R556" i="5"/>
  <c r="N557" i="5"/>
  <c r="O557" i="5"/>
  <c r="P557" i="5"/>
  <c r="Q557" i="5"/>
  <c r="R557" i="5"/>
  <c r="N558" i="5"/>
  <c r="O558" i="5"/>
  <c r="P558" i="5"/>
  <c r="Q558" i="5"/>
  <c r="R558" i="5"/>
  <c r="N559" i="5"/>
  <c r="O559" i="5"/>
  <c r="P559" i="5"/>
  <c r="Q559" i="5"/>
  <c r="R559" i="5"/>
  <c r="N560" i="5"/>
  <c r="O560" i="5"/>
  <c r="P560" i="5"/>
  <c r="Q560" i="5"/>
  <c r="R560" i="5"/>
  <c r="N561" i="5"/>
  <c r="O561" i="5"/>
  <c r="P561" i="5"/>
  <c r="Q561" i="5"/>
  <c r="R561" i="5"/>
  <c r="N562" i="5"/>
  <c r="O562" i="5"/>
  <c r="P562" i="5"/>
  <c r="Q562" i="5"/>
  <c r="R562" i="5"/>
  <c r="N563" i="5"/>
  <c r="O563" i="5"/>
  <c r="P563" i="5"/>
  <c r="Q563" i="5"/>
  <c r="R563" i="5"/>
  <c r="N564" i="5"/>
  <c r="O564" i="5"/>
  <c r="P564" i="5"/>
  <c r="Q564" i="5"/>
  <c r="R564" i="5"/>
  <c r="N565" i="5"/>
  <c r="O565" i="5"/>
  <c r="P565" i="5"/>
  <c r="Q565" i="5"/>
  <c r="R565" i="5"/>
  <c r="N566" i="5"/>
  <c r="O566" i="5"/>
  <c r="P566" i="5"/>
  <c r="Q566" i="5"/>
  <c r="R566" i="5"/>
  <c r="N567" i="5"/>
  <c r="O567" i="5"/>
  <c r="P567" i="5"/>
  <c r="Q567" i="5"/>
  <c r="R567" i="5"/>
  <c r="N568" i="5"/>
  <c r="O568" i="5"/>
  <c r="P568" i="5"/>
  <c r="Q568" i="5"/>
  <c r="R568" i="5"/>
  <c r="N569" i="5"/>
  <c r="O569" i="5"/>
  <c r="P569" i="5"/>
  <c r="Q569" i="5"/>
  <c r="R569" i="5"/>
  <c r="N570" i="5"/>
  <c r="O570" i="5"/>
  <c r="P570" i="5"/>
  <c r="Q570" i="5"/>
  <c r="R570" i="5"/>
  <c r="N571" i="5"/>
  <c r="O571" i="5"/>
  <c r="P571" i="5"/>
  <c r="Q571" i="5"/>
  <c r="R571" i="5"/>
  <c r="N572" i="5"/>
  <c r="O572" i="5"/>
  <c r="P572" i="5"/>
  <c r="Q572" i="5"/>
  <c r="R572" i="5"/>
  <c r="N573" i="5"/>
  <c r="O573" i="5"/>
  <c r="P573" i="5"/>
  <c r="Q573" i="5"/>
  <c r="R573" i="5"/>
  <c r="N574" i="5"/>
  <c r="O574" i="5"/>
  <c r="P574" i="5"/>
  <c r="Q574" i="5"/>
  <c r="R574" i="5"/>
  <c r="N575" i="5"/>
  <c r="O575" i="5"/>
  <c r="P575" i="5"/>
  <c r="Q575" i="5"/>
  <c r="R575" i="5"/>
  <c r="N576" i="5"/>
  <c r="O576" i="5"/>
  <c r="P576" i="5"/>
  <c r="Q576" i="5"/>
  <c r="R576" i="5"/>
  <c r="N577" i="5"/>
  <c r="O577" i="5"/>
  <c r="P577" i="5"/>
  <c r="Q577" i="5"/>
  <c r="R577" i="5"/>
  <c r="N578" i="5"/>
  <c r="O578" i="5"/>
  <c r="P578" i="5"/>
  <c r="Q578" i="5"/>
  <c r="R578" i="5"/>
  <c r="N579" i="5"/>
  <c r="O579" i="5"/>
  <c r="P579" i="5"/>
  <c r="Q579" i="5"/>
  <c r="R579" i="5"/>
  <c r="N580" i="5"/>
  <c r="O580" i="5"/>
  <c r="P580" i="5"/>
  <c r="Q580" i="5"/>
  <c r="R580" i="5"/>
  <c r="N581" i="5"/>
  <c r="O581" i="5"/>
  <c r="P581" i="5"/>
  <c r="Q581" i="5"/>
  <c r="R581" i="5"/>
  <c r="N582" i="5"/>
  <c r="O582" i="5"/>
  <c r="P582" i="5"/>
  <c r="Q582" i="5"/>
  <c r="R582" i="5"/>
  <c r="N583" i="5"/>
  <c r="O583" i="5"/>
  <c r="P583" i="5"/>
  <c r="Q583" i="5"/>
  <c r="R583" i="5"/>
  <c r="N584" i="5"/>
  <c r="O584" i="5"/>
  <c r="P584" i="5"/>
  <c r="Q584" i="5"/>
  <c r="R584" i="5"/>
  <c r="N585" i="5"/>
  <c r="O585" i="5"/>
  <c r="P585" i="5"/>
  <c r="Q585" i="5"/>
  <c r="R585" i="5"/>
  <c r="N586" i="5"/>
  <c r="O586" i="5"/>
  <c r="P586" i="5"/>
  <c r="Q586" i="5"/>
  <c r="R586" i="5"/>
  <c r="N587" i="5"/>
  <c r="O587" i="5"/>
  <c r="P587" i="5"/>
  <c r="Q587" i="5"/>
  <c r="R587" i="5"/>
  <c r="N588" i="5"/>
  <c r="O588" i="5"/>
  <c r="P588" i="5"/>
  <c r="Q588" i="5"/>
  <c r="R588" i="5"/>
  <c r="N589" i="5"/>
  <c r="O589" i="5"/>
  <c r="P589" i="5"/>
  <c r="Q589" i="5"/>
  <c r="R589" i="5"/>
  <c r="N590" i="5"/>
  <c r="O590" i="5"/>
  <c r="P590" i="5"/>
  <c r="Q590" i="5"/>
  <c r="R590" i="5"/>
  <c r="N591" i="5"/>
  <c r="O591" i="5"/>
  <c r="P591" i="5"/>
  <c r="Q591" i="5"/>
  <c r="R591" i="5"/>
  <c r="N592" i="5"/>
  <c r="O592" i="5"/>
  <c r="P592" i="5"/>
  <c r="Q592" i="5"/>
  <c r="R592" i="5"/>
  <c r="N593" i="5"/>
  <c r="O593" i="5"/>
  <c r="P593" i="5"/>
  <c r="Q593" i="5"/>
  <c r="R593" i="5"/>
  <c r="N594" i="5"/>
  <c r="O594" i="5"/>
  <c r="P594" i="5"/>
  <c r="Q594" i="5"/>
  <c r="R594" i="5"/>
  <c r="N595" i="5"/>
  <c r="O595" i="5"/>
  <c r="P595" i="5"/>
  <c r="Q595" i="5"/>
  <c r="R595" i="5"/>
  <c r="N596" i="5"/>
  <c r="O596" i="5"/>
  <c r="P596" i="5"/>
  <c r="Q596" i="5"/>
  <c r="R596" i="5"/>
  <c r="N597" i="5"/>
  <c r="O597" i="5"/>
  <c r="P597" i="5"/>
  <c r="Q597" i="5"/>
  <c r="R597" i="5"/>
  <c r="N598" i="5"/>
  <c r="O598" i="5"/>
  <c r="P598" i="5"/>
  <c r="Q598" i="5"/>
  <c r="R598" i="5"/>
  <c r="N599" i="5"/>
  <c r="O599" i="5"/>
  <c r="P599" i="5"/>
  <c r="Q599" i="5"/>
  <c r="R599" i="5"/>
  <c r="N600" i="5"/>
  <c r="O600" i="5"/>
  <c r="P600" i="5"/>
  <c r="Q600" i="5"/>
  <c r="R600" i="5"/>
  <c r="N601" i="5"/>
  <c r="O601" i="5"/>
  <c r="P601" i="5"/>
  <c r="Q601" i="5"/>
  <c r="R601" i="5"/>
  <c r="N602" i="5"/>
  <c r="O602" i="5"/>
  <c r="P602" i="5"/>
  <c r="Q602" i="5"/>
  <c r="R602" i="5"/>
  <c r="N603" i="5"/>
  <c r="O603" i="5"/>
  <c r="P603" i="5"/>
  <c r="Q603" i="5"/>
  <c r="R603" i="5"/>
  <c r="N604" i="5"/>
  <c r="O604" i="5"/>
  <c r="P604" i="5"/>
  <c r="Q604" i="5"/>
  <c r="R604" i="5"/>
  <c r="N605" i="5"/>
  <c r="O605" i="5"/>
  <c r="P605" i="5"/>
  <c r="Q605" i="5"/>
  <c r="R605" i="5"/>
  <c r="N606" i="5"/>
  <c r="O606" i="5"/>
  <c r="P606" i="5"/>
  <c r="Q606" i="5"/>
  <c r="R606" i="5"/>
  <c r="N607" i="5"/>
  <c r="O607" i="5"/>
  <c r="P607" i="5"/>
  <c r="Q607" i="5"/>
  <c r="R607" i="5"/>
  <c r="N608" i="5"/>
  <c r="O608" i="5"/>
  <c r="P608" i="5"/>
  <c r="Q608" i="5"/>
  <c r="R608" i="5"/>
  <c r="N609" i="5"/>
  <c r="O609" i="5"/>
  <c r="P609" i="5"/>
  <c r="Q609" i="5"/>
  <c r="R609" i="5"/>
  <c r="N610" i="5"/>
  <c r="O610" i="5"/>
  <c r="P610" i="5"/>
  <c r="Q610" i="5"/>
  <c r="R610" i="5"/>
  <c r="N611" i="5"/>
  <c r="O611" i="5"/>
  <c r="P611" i="5"/>
  <c r="Q611" i="5"/>
  <c r="R611" i="5"/>
  <c r="N612" i="5"/>
  <c r="O612" i="5"/>
  <c r="P612" i="5"/>
  <c r="Q612" i="5"/>
  <c r="R612" i="5"/>
  <c r="N613" i="5"/>
  <c r="O613" i="5"/>
  <c r="P613" i="5"/>
  <c r="Q613" i="5"/>
  <c r="R613" i="5"/>
  <c r="N614" i="5"/>
  <c r="O614" i="5"/>
  <c r="P614" i="5"/>
  <c r="Q614" i="5"/>
  <c r="R614" i="5"/>
  <c r="N615" i="5"/>
  <c r="O615" i="5"/>
  <c r="P615" i="5"/>
  <c r="Q615" i="5"/>
  <c r="R615" i="5"/>
  <c r="N616" i="5"/>
  <c r="O616" i="5"/>
  <c r="P616" i="5"/>
  <c r="Q616" i="5"/>
  <c r="R616" i="5"/>
  <c r="N617" i="5"/>
  <c r="O617" i="5"/>
  <c r="P617" i="5"/>
  <c r="Q617" i="5"/>
  <c r="R617" i="5"/>
  <c r="N618" i="5"/>
  <c r="O618" i="5"/>
  <c r="P618" i="5"/>
  <c r="Q618" i="5"/>
  <c r="R618" i="5"/>
  <c r="N619" i="5"/>
  <c r="O619" i="5"/>
  <c r="P619" i="5"/>
  <c r="Q619" i="5"/>
  <c r="R619" i="5"/>
  <c r="N620" i="5"/>
  <c r="O620" i="5"/>
  <c r="P620" i="5"/>
  <c r="Q620" i="5"/>
  <c r="R620" i="5"/>
  <c r="N621" i="5"/>
  <c r="O621" i="5"/>
  <c r="P621" i="5"/>
  <c r="Q621" i="5"/>
  <c r="R621" i="5"/>
  <c r="N622" i="5"/>
  <c r="O622" i="5"/>
  <c r="P622" i="5"/>
  <c r="Q622" i="5"/>
  <c r="R622" i="5"/>
  <c r="N623" i="5"/>
  <c r="O623" i="5"/>
  <c r="P623" i="5"/>
  <c r="Q623" i="5"/>
  <c r="R623" i="5"/>
  <c r="N624" i="5"/>
  <c r="O624" i="5"/>
  <c r="P624" i="5"/>
  <c r="Q624" i="5"/>
  <c r="R624" i="5"/>
  <c r="N625" i="5"/>
  <c r="O625" i="5"/>
  <c r="P625" i="5"/>
  <c r="Q625" i="5"/>
  <c r="R625" i="5"/>
  <c r="N626" i="5"/>
  <c r="O626" i="5"/>
  <c r="P626" i="5"/>
  <c r="Q626" i="5"/>
  <c r="R626" i="5"/>
  <c r="N627" i="5"/>
  <c r="O627" i="5"/>
  <c r="P627" i="5"/>
  <c r="Q627" i="5"/>
  <c r="R627" i="5"/>
  <c r="N628" i="5"/>
  <c r="O628" i="5"/>
  <c r="P628" i="5"/>
  <c r="Q628" i="5"/>
  <c r="R628" i="5"/>
  <c r="N629" i="5"/>
  <c r="O629" i="5"/>
  <c r="P629" i="5"/>
  <c r="Q629" i="5"/>
  <c r="R629" i="5"/>
  <c r="N630" i="5"/>
  <c r="O630" i="5"/>
  <c r="P630" i="5"/>
  <c r="Q630" i="5"/>
  <c r="R630" i="5"/>
  <c r="N631" i="5"/>
  <c r="O631" i="5"/>
  <c r="P631" i="5"/>
  <c r="Q631" i="5"/>
  <c r="R631" i="5"/>
  <c r="N632" i="5"/>
  <c r="O632" i="5"/>
  <c r="P632" i="5"/>
  <c r="Q632" i="5"/>
  <c r="R632" i="5"/>
  <c r="N633" i="5"/>
  <c r="O633" i="5"/>
  <c r="P633" i="5"/>
  <c r="Q633" i="5"/>
  <c r="R633" i="5"/>
  <c r="N634" i="5"/>
  <c r="O634" i="5"/>
  <c r="P634" i="5"/>
  <c r="Q634" i="5"/>
  <c r="R634" i="5"/>
  <c r="N635" i="5"/>
  <c r="O635" i="5"/>
  <c r="P635" i="5"/>
  <c r="Q635" i="5"/>
  <c r="R635" i="5"/>
  <c r="N636" i="5"/>
  <c r="O636" i="5"/>
  <c r="P636" i="5"/>
  <c r="Q636" i="5"/>
  <c r="R636" i="5"/>
  <c r="N637" i="5"/>
  <c r="O637" i="5"/>
  <c r="P637" i="5"/>
  <c r="Q637" i="5"/>
  <c r="R637" i="5"/>
  <c r="N638" i="5"/>
  <c r="O638" i="5"/>
  <c r="P638" i="5"/>
  <c r="Q638" i="5"/>
  <c r="R638" i="5"/>
  <c r="N639" i="5"/>
  <c r="O639" i="5"/>
  <c r="P639" i="5"/>
  <c r="Q639" i="5"/>
  <c r="R639" i="5"/>
  <c r="N640" i="5"/>
  <c r="O640" i="5"/>
  <c r="P640" i="5"/>
  <c r="Q640" i="5"/>
  <c r="R640" i="5"/>
  <c r="N641" i="5"/>
  <c r="O641" i="5"/>
  <c r="P641" i="5"/>
  <c r="Q641" i="5"/>
  <c r="R641" i="5"/>
  <c r="N642" i="5"/>
  <c r="O642" i="5"/>
  <c r="P642" i="5"/>
  <c r="Q642" i="5"/>
  <c r="R642" i="5"/>
  <c r="N643" i="5"/>
  <c r="O643" i="5"/>
  <c r="P643" i="5"/>
  <c r="Q643" i="5"/>
  <c r="R643" i="5"/>
  <c r="N644" i="5"/>
  <c r="O644" i="5"/>
  <c r="P644" i="5"/>
  <c r="Q644" i="5"/>
  <c r="R644" i="5"/>
  <c r="N645" i="5"/>
  <c r="O645" i="5"/>
  <c r="P645" i="5"/>
  <c r="Q645" i="5"/>
  <c r="R645" i="5"/>
  <c r="N646" i="5"/>
  <c r="O646" i="5"/>
  <c r="P646" i="5"/>
  <c r="Q646" i="5"/>
  <c r="R646" i="5"/>
  <c r="N647" i="5"/>
  <c r="O647" i="5"/>
  <c r="P647" i="5"/>
  <c r="Q647" i="5"/>
  <c r="R647" i="5"/>
  <c r="N648" i="5"/>
  <c r="O648" i="5"/>
  <c r="P648" i="5"/>
  <c r="Q648" i="5"/>
  <c r="R648" i="5"/>
  <c r="N649" i="5"/>
  <c r="O649" i="5"/>
  <c r="P649" i="5"/>
  <c r="Q649" i="5"/>
  <c r="R649" i="5"/>
  <c r="N650" i="5"/>
  <c r="O650" i="5"/>
  <c r="P650" i="5"/>
  <c r="Q650" i="5"/>
  <c r="R650" i="5"/>
  <c r="N651" i="5"/>
  <c r="O651" i="5"/>
  <c r="P651" i="5"/>
  <c r="Q651" i="5"/>
  <c r="R651" i="5"/>
  <c r="N652" i="5"/>
  <c r="O652" i="5"/>
  <c r="P652" i="5"/>
  <c r="Q652" i="5"/>
  <c r="R652" i="5"/>
  <c r="N653" i="5"/>
  <c r="O653" i="5"/>
  <c r="P653" i="5"/>
  <c r="Q653" i="5"/>
  <c r="R653" i="5"/>
  <c r="N654" i="5"/>
  <c r="O654" i="5"/>
  <c r="P654" i="5"/>
  <c r="Q654" i="5"/>
  <c r="R654" i="5"/>
  <c r="N655" i="5"/>
  <c r="O655" i="5"/>
  <c r="P655" i="5"/>
  <c r="Q655" i="5"/>
  <c r="R655" i="5"/>
  <c r="N656" i="5"/>
  <c r="O656" i="5"/>
  <c r="P656" i="5"/>
  <c r="Q656" i="5"/>
  <c r="R656" i="5"/>
  <c r="N657" i="5"/>
  <c r="O657" i="5"/>
  <c r="P657" i="5"/>
  <c r="Q657" i="5"/>
  <c r="R657" i="5"/>
  <c r="N658" i="5"/>
  <c r="O658" i="5"/>
  <c r="P658" i="5"/>
  <c r="Q658" i="5"/>
  <c r="R658" i="5"/>
  <c r="N659" i="5"/>
  <c r="O659" i="5"/>
  <c r="P659" i="5"/>
  <c r="Q659" i="5"/>
  <c r="R659" i="5"/>
  <c r="N660" i="5"/>
  <c r="O660" i="5"/>
  <c r="P660" i="5"/>
  <c r="Q660" i="5"/>
  <c r="R660" i="5"/>
  <c r="N661" i="5"/>
  <c r="O661" i="5"/>
  <c r="P661" i="5"/>
  <c r="Q661" i="5"/>
  <c r="R661" i="5"/>
  <c r="N662" i="5"/>
  <c r="O662" i="5"/>
  <c r="P662" i="5"/>
  <c r="Q662" i="5"/>
  <c r="R662" i="5"/>
  <c r="N663" i="5"/>
  <c r="O663" i="5"/>
  <c r="P663" i="5"/>
  <c r="Q663" i="5"/>
  <c r="R663" i="5"/>
  <c r="N664" i="5"/>
  <c r="O664" i="5"/>
  <c r="P664" i="5"/>
  <c r="Q664" i="5"/>
  <c r="R664" i="5"/>
  <c r="N665" i="5"/>
  <c r="O665" i="5"/>
  <c r="P665" i="5"/>
  <c r="Q665" i="5"/>
  <c r="R665" i="5"/>
  <c r="N666" i="5"/>
  <c r="O666" i="5"/>
  <c r="P666" i="5"/>
  <c r="Q666" i="5"/>
  <c r="R666" i="5"/>
  <c r="N667" i="5"/>
  <c r="O667" i="5"/>
  <c r="P667" i="5"/>
  <c r="Q667" i="5"/>
  <c r="R667" i="5"/>
  <c r="N668" i="5"/>
  <c r="O668" i="5"/>
  <c r="P668" i="5"/>
  <c r="Q668" i="5"/>
  <c r="R668" i="5"/>
  <c r="N669" i="5"/>
  <c r="O669" i="5"/>
  <c r="P669" i="5"/>
  <c r="Q669" i="5"/>
  <c r="R669" i="5"/>
  <c r="N670" i="5"/>
  <c r="O670" i="5"/>
  <c r="P670" i="5"/>
  <c r="Q670" i="5"/>
  <c r="R670" i="5"/>
  <c r="N671" i="5"/>
  <c r="O671" i="5"/>
  <c r="P671" i="5"/>
  <c r="Q671" i="5"/>
  <c r="R671" i="5"/>
  <c r="N672" i="5"/>
  <c r="O672" i="5"/>
  <c r="P672" i="5"/>
  <c r="Q672" i="5"/>
  <c r="R672" i="5"/>
  <c r="N673" i="5"/>
  <c r="O673" i="5"/>
  <c r="P673" i="5"/>
  <c r="Q673" i="5"/>
  <c r="R673" i="5"/>
  <c r="N674" i="5"/>
  <c r="O674" i="5"/>
  <c r="P674" i="5"/>
  <c r="Q674" i="5"/>
  <c r="R674" i="5"/>
  <c r="N675" i="5"/>
  <c r="O675" i="5"/>
  <c r="P675" i="5"/>
  <c r="Q675" i="5"/>
  <c r="R675" i="5"/>
  <c r="N676" i="5"/>
  <c r="O676" i="5"/>
  <c r="P676" i="5"/>
  <c r="Q676" i="5"/>
  <c r="R676" i="5"/>
  <c r="N677" i="5"/>
  <c r="O677" i="5"/>
  <c r="P677" i="5"/>
  <c r="Q677" i="5"/>
  <c r="R677" i="5"/>
  <c r="N678" i="5"/>
  <c r="O678" i="5"/>
  <c r="P678" i="5"/>
  <c r="Q678" i="5"/>
  <c r="R678" i="5"/>
  <c r="N679" i="5"/>
  <c r="O679" i="5"/>
  <c r="P679" i="5"/>
  <c r="Q679" i="5"/>
  <c r="R679" i="5"/>
  <c r="N680" i="5"/>
  <c r="O680" i="5"/>
  <c r="P680" i="5"/>
  <c r="Q680" i="5"/>
  <c r="R680" i="5"/>
  <c r="N681" i="5"/>
  <c r="O681" i="5"/>
  <c r="P681" i="5"/>
  <c r="Q681" i="5"/>
  <c r="R681" i="5"/>
  <c r="N682" i="5"/>
  <c r="O682" i="5"/>
  <c r="P682" i="5"/>
  <c r="Q682" i="5"/>
  <c r="R682" i="5"/>
  <c r="N683" i="5"/>
  <c r="O683" i="5"/>
  <c r="P683" i="5"/>
  <c r="Q683" i="5"/>
  <c r="R683" i="5"/>
  <c r="N684" i="5"/>
  <c r="O684" i="5"/>
  <c r="P684" i="5"/>
  <c r="Q684" i="5"/>
  <c r="R684" i="5"/>
  <c r="N685" i="5"/>
  <c r="O685" i="5"/>
  <c r="P685" i="5"/>
  <c r="Q685" i="5"/>
  <c r="R685" i="5"/>
  <c r="N686" i="5"/>
  <c r="O686" i="5"/>
  <c r="P686" i="5"/>
  <c r="Q686" i="5"/>
  <c r="R686" i="5"/>
  <c r="N687" i="5"/>
  <c r="O687" i="5"/>
  <c r="P687" i="5"/>
  <c r="Q687" i="5"/>
  <c r="R687" i="5"/>
  <c r="N688" i="5"/>
  <c r="O688" i="5"/>
  <c r="P688" i="5"/>
  <c r="Q688" i="5"/>
  <c r="R688" i="5"/>
  <c r="N689" i="5"/>
  <c r="O689" i="5"/>
  <c r="P689" i="5"/>
  <c r="Q689" i="5"/>
  <c r="R689" i="5"/>
  <c r="N690" i="5"/>
  <c r="O690" i="5"/>
  <c r="P690" i="5"/>
  <c r="Q690" i="5"/>
  <c r="R690" i="5"/>
  <c r="N691" i="5"/>
  <c r="O691" i="5"/>
  <c r="P691" i="5"/>
  <c r="Q691" i="5"/>
  <c r="R691" i="5"/>
  <c r="N692" i="5"/>
  <c r="O692" i="5"/>
  <c r="P692" i="5"/>
  <c r="Q692" i="5"/>
  <c r="R692" i="5"/>
  <c r="N693" i="5"/>
  <c r="O693" i="5"/>
  <c r="P693" i="5"/>
  <c r="Q693" i="5"/>
  <c r="R693" i="5"/>
  <c r="N694" i="5"/>
  <c r="O694" i="5"/>
  <c r="P694" i="5"/>
  <c r="Q694" i="5"/>
  <c r="R694" i="5"/>
  <c r="N695" i="5"/>
  <c r="O695" i="5"/>
  <c r="P695" i="5"/>
  <c r="Q695" i="5"/>
  <c r="R695" i="5"/>
  <c r="N696" i="5"/>
  <c r="O696" i="5"/>
  <c r="P696" i="5"/>
  <c r="Q696" i="5"/>
  <c r="R696" i="5"/>
  <c r="N697" i="5"/>
  <c r="O697" i="5"/>
  <c r="P697" i="5"/>
  <c r="Q697" i="5"/>
  <c r="R697" i="5"/>
  <c r="N698" i="5"/>
  <c r="O698" i="5"/>
  <c r="P698" i="5"/>
  <c r="Q698" i="5"/>
  <c r="R698" i="5"/>
  <c r="N699" i="5"/>
  <c r="O699" i="5"/>
  <c r="P699" i="5"/>
  <c r="Q699" i="5"/>
  <c r="R699" i="5"/>
  <c r="N700" i="5"/>
  <c r="O700" i="5"/>
  <c r="P700" i="5"/>
  <c r="Q700" i="5"/>
  <c r="R700" i="5"/>
  <c r="N701" i="5"/>
  <c r="O701" i="5"/>
  <c r="P701" i="5"/>
  <c r="Q701" i="5"/>
  <c r="R701" i="5"/>
  <c r="N702" i="5"/>
  <c r="O702" i="5"/>
  <c r="P702" i="5"/>
  <c r="Q702" i="5"/>
  <c r="R702" i="5"/>
  <c r="N703" i="5"/>
  <c r="O703" i="5"/>
  <c r="P703" i="5"/>
  <c r="Q703" i="5"/>
  <c r="R703" i="5"/>
  <c r="N704" i="5"/>
  <c r="O704" i="5"/>
  <c r="P704" i="5"/>
  <c r="Q704" i="5"/>
  <c r="R704" i="5"/>
  <c r="N705" i="5"/>
  <c r="O705" i="5"/>
  <c r="P705" i="5"/>
  <c r="Q705" i="5"/>
  <c r="R705" i="5"/>
  <c r="N706" i="5"/>
  <c r="O706" i="5"/>
  <c r="P706" i="5"/>
  <c r="Q706" i="5"/>
  <c r="R706" i="5"/>
  <c r="N707" i="5"/>
  <c r="O707" i="5"/>
  <c r="P707" i="5"/>
  <c r="Q707" i="5"/>
  <c r="R707" i="5"/>
  <c r="N708" i="5"/>
  <c r="O708" i="5"/>
  <c r="P708" i="5"/>
  <c r="Q708" i="5"/>
  <c r="R708" i="5"/>
  <c r="N709" i="5"/>
  <c r="O709" i="5"/>
  <c r="P709" i="5"/>
  <c r="Q709" i="5"/>
  <c r="R709" i="5"/>
  <c r="N710" i="5"/>
  <c r="O710" i="5"/>
  <c r="P710" i="5"/>
  <c r="Q710" i="5"/>
  <c r="R710" i="5"/>
  <c r="N711" i="5"/>
  <c r="O711" i="5"/>
  <c r="P711" i="5"/>
  <c r="Q711" i="5"/>
  <c r="R711" i="5"/>
  <c r="N712" i="5"/>
  <c r="O712" i="5"/>
  <c r="P712" i="5"/>
  <c r="Q712" i="5"/>
  <c r="R712" i="5"/>
  <c r="N713" i="5"/>
  <c r="O713" i="5"/>
  <c r="P713" i="5"/>
  <c r="Q713" i="5"/>
  <c r="R713" i="5"/>
  <c r="N714" i="5"/>
  <c r="O714" i="5"/>
  <c r="P714" i="5"/>
  <c r="Q714" i="5"/>
  <c r="R714" i="5"/>
  <c r="N715" i="5"/>
  <c r="O715" i="5"/>
  <c r="P715" i="5"/>
  <c r="Q715" i="5"/>
  <c r="R715" i="5"/>
  <c r="N716" i="5"/>
  <c r="O716" i="5"/>
  <c r="P716" i="5"/>
  <c r="Q716" i="5"/>
  <c r="R716" i="5"/>
  <c r="N717" i="5"/>
  <c r="O717" i="5"/>
  <c r="P717" i="5"/>
  <c r="Q717" i="5"/>
  <c r="R717" i="5"/>
  <c r="N718" i="5"/>
  <c r="O718" i="5"/>
  <c r="P718" i="5"/>
  <c r="Q718" i="5"/>
  <c r="R718" i="5"/>
  <c r="N719" i="5"/>
  <c r="O719" i="5"/>
  <c r="P719" i="5"/>
  <c r="Q719" i="5"/>
  <c r="R719" i="5"/>
  <c r="N720" i="5"/>
  <c r="O720" i="5"/>
  <c r="P720" i="5"/>
  <c r="Q720" i="5"/>
  <c r="R720" i="5"/>
  <c r="N721" i="5"/>
  <c r="O721" i="5"/>
  <c r="P721" i="5"/>
  <c r="Q721" i="5"/>
  <c r="R721" i="5"/>
  <c r="N722" i="5"/>
  <c r="O722" i="5"/>
  <c r="P722" i="5"/>
  <c r="Q722" i="5"/>
  <c r="R722" i="5"/>
  <c r="N723" i="5"/>
  <c r="O723" i="5"/>
  <c r="P723" i="5"/>
  <c r="Q723" i="5"/>
  <c r="R723" i="5"/>
  <c r="N724" i="5"/>
  <c r="O724" i="5"/>
  <c r="P724" i="5"/>
  <c r="Q724" i="5"/>
  <c r="R724" i="5"/>
  <c r="N725" i="5"/>
  <c r="O725" i="5"/>
  <c r="P725" i="5"/>
  <c r="Q725" i="5"/>
  <c r="R725" i="5"/>
  <c r="N726" i="5"/>
  <c r="O726" i="5"/>
  <c r="P726" i="5"/>
  <c r="Q726" i="5"/>
  <c r="R726" i="5"/>
  <c r="N727" i="5"/>
  <c r="O727" i="5"/>
  <c r="P727" i="5"/>
  <c r="Q727" i="5"/>
  <c r="R727" i="5"/>
  <c r="N728" i="5"/>
  <c r="O728" i="5"/>
  <c r="P728" i="5"/>
  <c r="Q728" i="5"/>
  <c r="R728" i="5"/>
  <c r="N729" i="5"/>
  <c r="O729" i="5"/>
  <c r="P729" i="5"/>
  <c r="Q729" i="5"/>
  <c r="R729" i="5"/>
  <c r="N730" i="5"/>
  <c r="O730" i="5"/>
  <c r="P730" i="5"/>
  <c r="Q730" i="5"/>
  <c r="R730" i="5"/>
  <c r="N731" i="5"/>
  <c r="O731" i="5"/>
  <c r="P731" i="5"/>
  <c r="Q731" i="5"/>
  <c r="R731" i="5"/>
  <c r="N732" i="5"/>
  <c r="O732" i="5"/>
  <c r="P732" i="5"/>
  <c r="Q732" i="5"/>
  <c r="R732" i="5"/>
  <c r="N733" i="5"/>
  <c r="O733" i="5"/>
  <c r="P733" i="5"/>
  <c r="Q733" i="5"/>
  <c r="R733" i="5"/>
  <c r="N734" i="5"/>
  <c r="O734" i="5"/>
  <c r="P734" i="5"/>
  <c r="Q734" i="5"/>
  <c r="R734" i="5"/>
  <c r="N735" i="5"/>
  <c r="O735" i="5"/>
  <c r="P735" i="5"/>
  <c r="Q735" i="5"/>
  <c r="R735" i="5"/>
  <c r="N736" i="5"/>
  <c r="O736" i="5"/>
  <c r="P736" i="5"/>
  <c r="Q736" i="5"/>
  <c r="R736" i="5"/>
  <c r="N737" i="5"/>
  <c r="O737" i="5"/>
  <c r="P737" i="5"/>
  <c r="Q737" i="5"/>
  <c r="R737" i="5"/>
  <c r="N738" i="5"/>
  <c r="O738" i="5"/>
  <c r="P738" i="5"/>
  <c r="Q738" i="5"/>
  <c r="R738" i="5"/>
  <c r="N739" i="5"/>
  <c r="O739" i="5"/>
  <c r="P739" i="5"/>
  <c r="Q739" i="5"/>
  <c r="R739" i="5"/>
  <c r="N740" i="5"/>
  <c r="O740" i="5"/>
  <c r="P740" i="5"/>
  <c r="Q740" i="5"/>
  <c r="R740" i="5"/>
  <c r="N741" i="5"/>
  <c r="O741" i="5"/>
  <c r="P741" i="5"/>
  <c r="Q741" i="5"/>
  <c r="R741" i="5"/>
  <c r="N742" i="5"/>
  <c r="O742" i="5"/>
  <c r="P742" i="5"/>
  <c r="Q742" i="5"/>
  <c r="R742" i="5"/>
  <c r="N743" i="5"/>
  <c r="O743" i="5"/>
  <c r="P743" i="5"/>
  <c r="Q743" i="5"/>
  <c r="R743" i="5"/>
  <c r="N744" i="5"/>
  <c r="O744" i="5"/>
  <c r="P744" i="5"/>
  <c r="Q744" i="5"/>
  <c r="R744" i="5"/>
  <c r="N745" i="5"/>
  <c r="O745" i="5"/>
  <c r="P745" i="5"/>
  <c r="Q745" i="5"/>
  <c r="R745" i="5"/>
  <c r="N746" i="5"/>
  <c r="O746" i="5"/>
  <c r="P746" i="5"/>
  <c r="Q746" i="5"/>
  <c r="R746" i="5"/>
  <c r="N747" i="5"/>
  <c r="O747" i="5"/>
  <c r="P747" i="5"/>
  <c r="Q747" i="5"/>
  <c r="R747" i="5"/>
  <c r="N748" i="5"/>
  <c r="O748" i="5"/>
  <c r="P748" i="5"/>
  <c r="Q748" i="5"/>
  <c r="R748" i="5"/>
  <c r="N749" i="5"/>
  <c r="O749" i="5"/>
  <c r="P749" i="5"/>
  <c r="Q749" i="5"/>
  <c r="R749" i="5"/>
  <c r="N750" i="5"/>
  <c r="O750" i="5"/>
  <c r="P750" i="5"/>
  <c r="Q750" i="5"/>
  <c r="R750" i="5"/>
  <c r="N751" i="5"/>
  <c r="O751" i="5"/>
  <c r="P751" i="5"/>
  <c r="Q751" i="5"/>
  <c r="R751" i="5"/>
  <c r="N752" i="5"/>
  <c r="O752" i="5"/>
  <c r="P752" i="5"/>
  <c r="Q752" i="5"/>
  <c r="R752" i="5"/>
  <c r="N753" i="5"/>
  <c r="O753" i="5"/>
  <c r="P753" i="5"/>
  <c r="Q753" i="5"/>
  <c r="R753" i="5"/>
  <c r="N754" i="5"/>
  <c r="O754" i="5"/>
  <c r="P754" i="5"/>
  <c r="Q754" i="5"/>
  <c r="R754" i="5"/>
  <c r="N755" i="5"/>
  <c r="O755" i="5"/>
  <c r="P755" i="5"/>
  <c r="Q755" i="5"/>
  <c r="R755" i="5"/>
  <c r="N756" i="5"/>
  <c r="O756" i="5"/>
  <c r="P756" i="5"/>
  <c r="Q756" i="5"/>
  <c r="R756" i="5"/>
  <c r="N757" i="5"/>
  <c r="O757" i="5"/>
  <c r="P757" i="5"/>
  <c r="Q757" i="5"/>
  <c r="R757" i="5"/>
  <c r="N758" i="5"/>
  <c r="O758" i="5"/>
  <c r="P758" i="5"/>
  <c r="Q758" i="5"/>
  <c r="R758" i="5"/>
  <c r="N759" i="5"/>
  <c r="O759" i="5"/>
  <c r="P759" i="5"/>
  <c r="Q759" i="5"/>
  <c r="R759" i="5"/>
  <c r="N760" i="5"/>
  <c r="O760" i="5"/>
  <c r="P760" i="5"/>
  <c r="Q760" i="5"/>
  <c r="R760" i="5"/>
  <c r="N761" i="5"/>
  <c r="O761" i="5"/>
  <c r="P761" i="5"/>
  <c r="Q761" i="5"/>
  <c r="R761" i="5"/>
  <c r="N762" i="5"/>
  <c r="O762" i="5"/>
  <c r="P762" i="5"/>
  <c r="Q762" i="5"/>
  <c r="R762" i="5"/>
  <c r="N763" i="5"/>
  <c r="O763" i="5"/>
  <c r="P763" i="5"/>
  <c r="Q763" i="5"/>
  <c r="R763" i="5"/>
  <c r="N764" i="5"/>
  <c r="O764" i="5"/>
  <c r="P764" i="5"/>
  <c r="Q764" i="5"/>
  <c r="R764" i="5"/>
  <c r="N765" i="5"/>
  <c r="O765" i="5"/>
  <c r="P765" i="5"/>
  <c r="Q765" i="5"/>
  <c r="R765" i="5"/>
  <c r="N766" i="5"/>
  <c r="O766" i="5"/>
  <c r="P766" i="5"/>
  <c r="Q766" i="5"/>
  <c r="R766" i="5"/>
  <c r="N767" i="5"/>
  <c r="O767" i="5"/>
  <c r="P767" i="5"/>
  <c r="Q767" i="5"/>
  <c r="R767" i="5"/>
  <c r="N768" i="5"/>
  <c r="O768" i="5"/>
  <c r="P768" i="5"/>
  <c r="Q768" i="5"/>
  <c r="R768" i="5"/>
  <c r="N769" i="5"/>
  <c r="O769" i="5"/>
  <c r="P769" i="5"/>
  <c r="Q769" i="5"/>
  <c r="R769" i="5"/>
  <c r="N770" i="5"/>
  <c r="O770" i="5"/>
  <c r="P770" i="5"/>
  <c r="Q770" i="5"/>
  <c r="R770" i="5"/>
  <c r="N771" i="5"/>
  <c r="O771" i="5"/>
  <c r="P771" i="5"/>
  <c r="Q771" i="5"/>
  <c r="R771" i="5"/>
  <c r="N772" i="5"/>
  <c r="O772" i="5"/>
  <c r="P772" i="5"/>
  <c r="Q772" i="5"/>
  <c r="R772" i="5"/>
  <c r="N773" i="5"/>
  <c r="O773" i="5"/>
  <c r="P773" i="5"/>
  <c r="Q773" i="5"/>
  <c r="R773" i="5"/>
  <c r="N774" i="5"/>
  <c r="O774" i="5"/>
  <c r="P774" i="5"/>
  <c r="Q774" i="5"/>
  <c r="R774" i="5"/>
  <c r="N775" i="5"/>
  <c r="O775" i="5"/>
  <c r="P775" i="5"/>
  <c r="Q775" i="5"/>
  <c r="R775" i="5"/>
  <c r="N776" i="5"/>
  <c r="O776" i="5"/>
  <c r="P776" i="5"/>
  <c r="Q776" i="5"/>
  <c r="R776" i="5"/>
  <c r="N777" i="5"/>
  <c r="O777" i="5"/>
  <c r="P777" i="5"/>
  <c r="Q777" i="5"/>
  <c r="R777" i="5"/>
  <c r="N778" i="5"/>
  <c r="O778" i="5"/>
  <c r="P778" i="5"/>
  <c r="Q778" i="5"/>
  <c r="R778" i="5"/>
  <c r="N779" i="5"/>
  <c r="O779" i="5"/>
  <c r="P779" i="5"/>
  <c r="Q779" i="5"/>
  <c r="R779" i="5"/>
  <c r="N780" i="5"/>
  <c r="O780" i="5"/>
  <c r="P780" i="5"/>
  <c r="Q780" i="5"/>
  <c r="R780" i="5"/>
  <c r="N781" i="5"/>
  <c r="O781" i="5"/>
  <c r="P781" i="5"/>
  <c r="Q781" i="5"/>
  <c r="R781" i="5"/>
  <c r="N782" i="5"/>
  <c r="O782" i="5"/>
  <c r="P782" i="5"/>
  <c r="Q782" i="5"/>
  <c r="R782" i="5"/>
  <c r="N783" i="5"/>
  <c r="O783" i="5"/>
  <c r="P783" i="5"/>
  <c r="Q783" i="5"/>
  <c r="R783" i="5"/>
  <c r="N784" i="5"/>
  <c r="O784" i="5"/>
  <c r="P784" i="5"/>
  <c r="Q784" i="5"/>
  <c r="R784" i="5"/>
  <c r="N785" i="5"/>
  <c r="O785" i="5"/>
  <c r="P785" i="5"/>
  <c r="Q785" i="5"/>
  <c r="R785" i="5"/>
  <c r="N786" i="5"/>
  <c r="O786" i="5"/>
  <c r="P786" i="5"/>
  <c r="Q786" i="5"/>
  <c r="R786" i="5"/>
  <c r="N787" i="5"/>
  <c r="O787" i="5"/>
  <c r="P787" i="5"/>
  <c r="Q787" i="5"/>
  <c r="R787" i="5"/>
  <c r="N788" i="5"/>
  <c r="O788" i="5"/>
  <c r="P788" i="5"/>
  <c r="Q788" i="5"/>
  <c r="R788" i="5"/>
  <c r="N789" i="5"/>
  <c r="O789" i="5"/>
  <c r="P789" i="5"/>
  <c r="Q789" i="5"/>
  <c r="R789" i="5"/>
  <c r="N790" i="5"/>
  <c r="O790" i="5"/>
  <c r="P790" i="5"/>
  <c r="Q790" i="5"/>
  <c r="R790" i="5"/>
  <c r="N791" i="5"/>
  <c r="O791" i="5"/>
  <c r="P791" i="5"/>
  <c r="Q791" i="5"/>
  <c r="R791" i="5"/>
  <c r="N792" i="5"/>
  <c r="O792" i="5"/>
  <c r="P792" i="5"/>
  <c r="Q792" i="5"/>
  <c r="R792" i="5"/>
  <c r="N793" i="5"/>
  <c r="O793" i="5"/>
  <c r="P793" i="5"/>
  <c r="Q793" i="5"/>
  <c r="R793" i="5"/>
  <c r="N794" i="5"/>
  <c r="O794" i="5"/>
  <c r="P794" i="5"/>
  <c r="Q794" i="5"/>
  <c r="R794" i="5"/>
  <c r="N795" i="5"/>
  <c r="O795" i="5"/>
  <c r="P795" i="5"/>
  <c r="Q795" i="5"/>
  <c r="R795" i="5"/>
  <c r="N796" i="5"/>
  <c r="O796" i="5"/>
  <c r="P796" i="5"/>
  <c r="Q796" i="5"/>
  <c r="R796" i="5"/>
  <c r="N797" i="5"/>
  <c r="O797" i="5"/>
  <c r="P797" i="5"/>
  <c r="Q797" i="5"/>
  <c r="R797" i="5"/>
  <c r="N798" i="5"/>
  <c r="O798" i="5"/>
  <c r="P798" i="5"/>
  <c r="Q798" i="5"/>
  <c r="R798" i="5"/>
  <c r="N799" i="5"/>
  <c r="O799" i="5"/>
  <c r="P799" i="5"/>
  <c r="Q799" i="5"/>
  <c r="R799" i="5"/>
  <c r="N800" i="5"/>
  <c r="O800" i="5"/>
  <c r="P800" i="5"/>
  <c r="Q800" i="5"/>
  <c r="R800" i="5"/>
  <c r="N801" i="5"/>
  <c r="O801" i="5"/>
  <c r="P801" i="5"/>
  <c r="Q801" i="5"/>
  <c r="R801" i="5"/>
  <c r="N802" i="5"/>
  <c r="O802" i="5"/>
  <c r="P802" i="5"/>
  <c r="Q802" i="5"/>
  <c r="R802" i="5"/>
  <c r="N803" i="5"/>
  <c r="O803" i="5"/>
  <c r="P803" i="5"/>
  <c r="Q803" i="5"/>
  <c r="R803" i="5"/>
  <c r="N804" i="5"/>
  <c r="O804" i="5"/>
  <c r="P804" i="5"/>
  <c r="Q804" i="5"/>
  <c r="R804" i="5"/>
  <c r="N805" i="5"/>
  <c r="O805" i="5"/>
  <c r="P805" i="5"/>
  <c r="Q805" i="5"/>
  <c r="R805" i="5"/>
  <c r="N806" i="5"/>
  <c r="O806" i="5"/>
  <c r="P806" i="5"/>
  <c r="Q806" i="5"/>
  <c r="R806" i="5"/>
  <c r="N807" i="5"/>
  <c r="O807" i="5"/>
  <c r="P807" i="5"/>
  <c r="Q807" i="5"/>
  <c r="R807" i="5"/>
  <c r="N808" i="5"/>
  <c r="O808" i="5"/>
  <c r="P808" i="5"/>
  <c r="Q808" i="5"/>
  <c r="R808" i="5"/>
  <c r="N809" i="5"/>
  <c r="O809" i="5"/>
  <c r="P809" i="5"/>
  <c r="Q809" i="5"/>
  <c r="R809" i="5"/>
  <c r="N810" i="5"/>
  <c r="O810" i="5"/>
  <c r="P810" i="5"/>
  <c r="Q810" i="5"/>
  <c r="R810" i="5"/>
  <c r="N811" i="5"/>
  <c r="O811" i="5"/>
  <c r="P811" i="5"/>
  <c r="Q811" i="5"/>
  <c r="R811" i="5"/>
  <c r="N812" i="5"/>
  <c r="O812" i="5"/>
  <c r="P812" i="5"/>
  <c r="Q812" i="5"/>
  <c r="R812" i="5"/>
  <c r="N813" i="5"/>
  <c r="O813" i="5"/>
  <c r="P813" i="5"/>
  <c r="Q813" i="5"/>
  <c r="R813" i="5"/>
  <c r="N814" i="5"/>
  <c r="O814" i="5"/>
  <c r="P814" i="5"/>
  <c r="Q814" i="5"/>
  <c r="R814" i="5"/>
  <c r="N815" i="5"/>
  <c r="O815" i="5"/>
  <c r="P815" i="5"/>
  <c r="Q815" i="5"/>
  <c r="R815" i="5"/>
  <c r="N816" i="5"/>
  <c r="O816" i="5"/>
  <c r="P816" i="5"/>
  <c r="Q816" i="5"/>
  <c r="R816" i="5"/>
  <c r="N817" i="5"/>
  <c r="O817" i="5"/>
  <c r="P817" i="5"/>
  <c r="Q817" i="5"/>
  <c r="R817" i="5"/>
  <c r="N818" i="5"/>
  <c r="O818" i="5"/>
  <c r="P818" i="5"/>
  <c r="Q818" i="5"/>
  <c r="R818" i="5"/>
  <c r="N819" i="5"/>
  <c r="O819" i="5"/>
  <c r="P819" i="5"/>
  <c r="Q819" i="5"/>
  <c r="R819" i="5"/>
  <c r="N820" i="5"/>
  <c r="O820" i="5"/>
  <c r="P820" i="5"/>
  <c r="Q820" i="5"/>
  <c r="R820" i="5"/>
  <c r="N821" i="5"/>
  <c r="O821" i="5"/>
  <c r="P821" i="5"/>
  <c r="Q821" i="5"/>
  <c r="R821" i="5"/>
  <c r="N822" i="5"/>
  <c r="O822" i="5"/>
  <c r="P822" i="5"/>
  <c r="Q822" i="5"/>
  <c r="R822" i="5"/>
  <c r="N823" i="5"/>
  <c r="O823" i="5"/>
  <c r="P823" i="5"/>
  <c r="Q823" i="5"/>
  <c r="R823" i="5"/>
  <c r="N824" i="5"/>
  <c r="O824" i="5"/>
  <c r="P824" i="5"/>
  <c r="Q824" i="5"/>
  <c r="R824" i="5"/>
  <c r="N825" i="5"/>
  <c r="O825" i="5"/>
  <c r="P825" i="5"/>
  <c r="Q825" i="5"/>
  <c r="R825" i="5"/>
  <c r="N826" i="5"/>
  <c r="O826" i="5"/>
  <c r="P826" i="5"/>
  <c r="Q826" i="5"/>
  <c r="R826" i="5"/>
  <c r="N827" i="5"/>
  <c r="O827" i="5"/>
  <c r="P827" i="5"/>
  <c r="Q827" i="5"/>
  <c r="R827" i="5"/>
  <c r="N828" i="5"/>
  <c r="O828" i="5"/>
  <c r="P828" i="5"/>
  <c r="Q828" i="5"/>
  <c r="R828" i="5"/>
  <c r="N829" i="5"/>
  <c r="O829" i="5"/>
  <c r="P829" i="5"/>
  <c r="Q829" i="5"/>
  <c r="R829" i="5"/>
  <c r="N830" i="5"/>
  <c r="O830" i="5"/>
  <c r="P830" i="5"/>
  <c r="Q830" i="5"/>
  <c r="R830" i="5"/>
  <c r="N831" i="5"/>
  <c r="O831" i="5"/>
  <c r="P831" i="5"/>
  <c r="Q831" i="5"/>
  <c r="R831" i="5"/>
  <c r="N832" i="5"/>
  <c r="O832" i="5"/>
  <c r="P832" i="5"/>
  <c r="Q832" i="5"/>
  <c r="R832" i="5"/>
  <c r="N833" i="5"/>
  <c r="O833" i="5"/>
  <c r="P833" i="5"/>
  <c r="Q833" i="5"/>
  <c r="R833" i="5"/>
  <c r="N834" i="5"/>
  <c r="O834" i="5"/>
  <c r="P834" i="5"/>
  <c r="Q834" i="5"/>
  <c r="R834" i="5"/>
  <c r="N835" i="5"/>
  <c r="O835" i="5"/>
  <c r="P835" i="5"/>
  <c r="Q835" i="5"/>
  <c r="R835" i="5"/>
  <c r="N836" i="5"/>
  <c r="O836" i="5"/>
  <c r="P836" i="5"/>
  <c r="Q836" i="5"/>
  <c r="R836" i="5"/>
  <c r="N837" i="5"/>
  <c r="O837" i="5"/>
  <c r="P837" i="5"/>
  <c r="Q837" i="5"/>
  <c r="R837" i="5"/>
  <c r="N838" i="5"/>
  <c r="O838" i="5"/>
  <c r="P838" i="5"/>
  <c r="Q838" i="5"/>
  <c r="R838" i="5"/>
  <c r="N839" i="5"/>
  <c r="O839" i="5"/>
  <c r="P839" i="5"/>
  <c r="Q839" i="5"/>
  <c r="R839" i="5"/>
  <c r="N840" i="5"/>
  <c r="O840" i="5"/>
  <c r="P840" i="5"/>
  <c r="Q840" i="5"/>
  <c r="R840" i="5"/>
  <c r="N841" i="5"/>
  <c r="O841" i="5"/>
  <c r="P841" i="5"/>
  <c r="Q841" i="5"/>
  <c r="R841" i="5"/>
  <c r="N842" i="5"/>
  <c r="O842" i="5"/>
  <c r="P842" i="5"/>
  <c r="Q842" i="5"/>
  <c r="R842" i="5"/>
  <c r="N843" i="5"/>
  <c r="O843" i="5"/>
  <c r="P843" i="5"/>
  <c r="Q843" i="5"/>
  <c r="R843" i="5"/>
  <c r="N844" i="5"/>
  <c r="O844" i="5"/>
  <c r="P844" i="5"/>
  <c r="Q844" i="5"/>
  <c r="R844" i="5"/>
  <c r="N845" i="5"/>
  <c r="O845" i="5"/>
  <c r="P845" i="5"/>
  <c r="Q845" i="5"/>
  <c r="R845" i="5"/>
  <c r="N846" i="5"/>
  <c r="O846" i="5"/>
  <c r="P846" i="5"/>
  <c r="Q846" i="5"/>
  <c r="R846" i="5"/>
  <c r="N847" i="5"/>
  <c r="O847" i="5"/>
  <c r="P847" i="5"/>
  <c r="Q847" i="5"/>
  <c r="R847" i="5"/>
  <c r="N848" i="5"/>
  <c r="O848" i="5"/>
  <c r="P848" i="5"/>
  <c r="Q848" i="5"/>
  <c r="R848" i="5"/>
  <c r="N849" i="5"/>
  <c r="O849" i="5"/>
  <c r="P849" i="5"/>
  <c r="Q849" i="5"/>
  <c r="R849" i="5"/>
  <c r="N850" i="5"/>
  <c r="O850" i="5"/>
  <c r="P850" i="5"/>
  <c r="Q850" i="5"/>
  <c r="R850" i="5"/>
  <c r="N851" i="5"/>
  <c r="O851" i="5"/>
  <c r="P851" i="5"/>
  <c r="Q851" i="5"/>
  <c r="R851" i="5"/>
  <c r="N852" i="5"/>
  <c r="O852" i="5"/>
  <c r="P852" i="5"/>
  <c r="Q852" i="5"/>
  <c r="R852" i="5"/>
  <c r="N853" i="5"/>
  <c r="O853" i="5"/>
  <c r="P853" i="5"/>
  <c r="Q853" i="5"/>
  <c r="R853" i="5"/>
  <c r="N854" i="5"/>
  <c r="O854" i="5"/>
  <c r="P854" i="5"/>
  <c r="Q854" i="5"/>
  <c r="R854" i="5"/>
  <c r="N855" i="5"/>
  <c r="O855" i="5"/>
  <c r="P855" i="5"/>
  <c r="Q855" i="5"/>
  <c r="R855" i="5"/>
  <c r="N856" i="5"/>
  <c r="O856" i="5"/>
  <c r="P856" i="5"/>
  <c r="Q856" i="5"/>
  <c r="R856" i="5"/>
  <c r="N857" i="5"/>
  <c r="O857" i="5"/>
  <c r="P857" i="5"/>
  <c r="Q857" i="5"/>
  <c r="R857" i="5"/>
  <c r="N858" i="5"/>
  <c r="O858" i="5"/>
  <c r="P858" i="5"/>
  <c r="Q858" i="5"/>
  <c r="R858" i="5"/>
  <c r="N859" i="5"/>
  <c r="O859" i="5"/>
  <c r="P859" i="5"/>
  <c r="Q859" i="5"/>
  <c r="R859" i="5"/>
  <c r="N860" i="5"/>
  <c r="O860" i="5"/>
  <c r="P860" i="5"/>
  <c r="Q860" i="5"/>
  <c r="R860" i="5"/>
  <c r="N861" i="5"/>
  <c r="O861" i="5"/>
  <c r="P861" i="5"/>
  <c r="Q861" i="5"/>
  <c r="R861" i="5"/>
  <c r="N862" i="5"/>
  <c r="O862" i="5"/>
  <c r="P862" i="5"/>
  <c r="Q862" i="5"/>
  <c r="R862" i="5"/>
  <c r="N863" i="5"/>
  <c r="O863" i="5"/>
  <c r="P863" i="5"/>
  <c r="Q863" i="5"/>
  <c r="R863" i="5"/>
  <c r="N864" i="5"/>
  <c r="O864" i="5"/>
  <c r="P864" i="5"/>
  <c r="Q864" i="5"/>
  <c r="R864" i="5"/>
  <c r="N865" i="5"/>
  <c r="O865" i="5"/>
  <c r="P865" i="5"/>
  <c r="Q865" i="5"/>
  <c r="R865" i="5"/>
  <c r="N866" i="5"/>
  <c r="O866" i="5"/>
  <c r="P866" i="5"/>
  <c r="Q866" i="5"/>
  <c r="R866" i="5"/>
  <c r="N867" i="5"/>
  <c r="O867" i="5"/>
  <c r="P867" i="5"/>
  <c r="Q867" i="5"/>
  <c r="R867" i="5"/>
  <c r="N868" i="5"/>
  <c r="O868" i="5"/>
  <c r="P868" i="5"/>
  <c r="Q868" i="5"/>
  <c r="R868" i="5"/>
  <c r="N869" i="5"/>
  <c r="O869" i="5"/>
  <c r="P869" i="5"/>
  <c r="Q869" i="5"/>
  <c r="R869" i="5"/>
  <c r="N870" i="5"/>
  <c r="O870" i="5"/>
  <c r="P870" i="5"/>
  <c r="Q870" i="5"/>
  <c r="R870" i="5"/>
  <c r="N871" i="5"/>
  <c r="O871" i="5"/>
  <c r="P871" i="5"/>
  <c r="Q871" i="5"/>
  <c r="R871" i="5"/>
  <c r="N872" i="5"/>
  <c r="O872" i="5"/>
  <c r="P872" i="5"/>
  <c r="Q872" i="5"/>
  <c r="R872" i="5"/>
  <c r="N873" i="5"/>
  <c r="O873" i="5"/>
  <c r="P873" i="5"/>
  <c r="Q873" i="5"/>
  <c r="R873" i="5"/>
  <c r="N874" i="5"/>
  <c r="O874" i="5"/>
  <c r="P874" i="5"/>
  <c r="Q874" i="5"/>
  <c r="R874" i="5"/>
  <c r="N875" i="5"/>
  <c r="O875" i="5"/>
  <c r="P875" i="5"/>
  <c r="Q875" i="5"/>
  <c r="R875" i="5"/>
  <c r="N876" i="5"/>
  <c r="O876" i="5"/>
  <c r="P876" i="5"/>
  <c r="Q876" i="5"/>
  <c r="R876" i="5"/>
  <c r="N877" i="5"/>
  <c r="O877" i="5"/>
  <c r="P877" i="5"/>
  <c r="Q877" i="5"/>
  <c r="R877" i="5"/>
  <c r="N878" i="5"/>
  <c r="O878" i="5"/>
  <c r="P878" i="5"/>
  <c r="Q878" i="5"/>
  <c r="R878" i="5"/>
  <c r="N879" i="5"/>
  <c r="O879" i="5"/>
  <c r="P879" i="5"/>
  <c r="Q879" i="5"/>
  <c r="R879" i="5"/>
  <c r="N880" i="5"/>
  <c r="O880" i="5"/>
  <c r="P880" i="5"/>
  <c r="Q880" i="5"/>
  <c r="R880" i="5"/>
  <c r="N881" i="5"/>
  <c r="O881" i="5"/>
  <c r="P881" i="5"/>
  <c r="Q881" i="5"/>
  <c r="R881" i="5"/>
  <c r="N882" i="5"/>
  <c r="O882" i="5"/>
  <c r="P882" i="5"/>
  <c r="Q882" i="5"/>
  <c r="R882" i="5"/>
  <c r="N883" i="5"/>
  <c r="O883" i="5"/>
  <c r="P883" i="5"/>
  <c r="Q883" i="5"/>
  <c r="R883" i="5"/>
  <c r="N884" i="5"/>
  <c r="O884" i="5"/>
  <c r="P884" i="5"/>
  <c r="Q884" i="5"/>
  <c r="R884" i="5"/>
  <c r="N885" i="5"/>
  <c r="O885" i="5"/>
  <c r="P885" i="5"/>
  <c r="Q885" i="5"/>
  <c r="R885" i="5"/>
  <c r="N886" i="5"/>
  <c r="O886" i="5"/>
  <c r="P886" i="5"/>
  <c r="Q886" i="5"/>
  <c r="R886" i="5"/>
  <c r="N887" i="5"/>
  <c r="O887" i="5"/>
  <c r="P887" i="5"/>
  <c r="Q887" i="5"/>
  <c r="R887" i="5"/>
  <c r="N888" i="5"/>
  <c r="O888" i="5"/>
  <c r="P888" i="5"/>
  <c r="Q888" i="5"/>
  <c r="R888" i="5"/>
  <c r="N889" i="5"/>
  <c r="O889" i="5"/>
  <c r="P889" i="5"/>
  <c r="Q889" i="5"/>
  <c r="R889" i="5"/>
  <c r="N890" i="5"/>
  <c r="O890" i="5"/>
  <c r="P890" i="5"/>
  <c r="Q890" i="5"/>
  <c r="R890" i="5"/>
  <c r="N891" i="5"/>
  <c r="O891" i="5"/>
  <c r="P891" i="5"/>
  <c r="Q891" i="5"/>
  <c r="R891" i="5"/>
  <c r="N892" i="5"/>
  <c r="O892" i="5"/>
  <c r="P892" i="5"/>
  <c r="Q892" i="5"/>
  <c r="R892" i="5"/>
  <c r="N893" i="5"/>
  <c r="O893" i="5"/>
  <c r="P893" i="5"/>
  <c r="Q893" i="5"/>
  <c r="R893" i="5"/>
  <c r="N894" i="5"/>
  <c r="O894" i="5"/>
  <c r="P894" i="5"/>
  <c r="Q894" i="5"/>
  <c r="R894" i="5"/>
  <c r="N895" i="5"/>
  <c r="O895" i="5"/>
  <c r="P895" i="5"/>
  <c r="Q895" i="5"/>
  <c r="R895" i="5"/>
  <c r="N896" i="5"/>
  <c r="O896" i="5"/>
  <c r="P896" i="5"/>
  <c r="Q896" i="5"/>
  <c r="R896" i="5"/>
  <c r="N897" i="5"/>
  <c r="O897" i="5"/>
  <c r="P897" i="5"/>
  <c r="Q897" i="5"/>
  <c r="R897" i="5"/>
  <c r="N898" i="5"/>
  <c r="O898" i="5"/>
  <c r="P898" i="5"/>
  <c r="Q898" i="5"/>
  <c r="R898" i="5"/>
  <c r="N899" i="5"/>
  <c r="O899" i="5"/>
  <c r="P899" i="5"/>
  <c r="Q899" i="5"/>
  <c r="R899" i="5"/>
  <c r="N900" i="5"/>
  <c r="O900" i="5"/>
  <c r="P900" i="5"/>
  <c r="Q900" i="5"/>
  <c r="R900" i="5"/>
  <c r="N901" i="5"/>
  <c r="O901" i="5"/>
  <c r="P901" i="5"/>
  <c r="Q901" i="5"/>
  <c r="R901" i="5"/>
  <c r="N902" i="5"/>
  <c r="O902" i="5"/>
  <c r="P902" i="5"/>
  <c r="Q902" i="5"/>
  <c r="R902" i="5"/>
  <c r="N903" i="5"/>
  <c r="O903" i="5"/>
  <c r="P903" i="5"/>
  <c r="Q903" i="5"/>
  <c r="R903" i="5"/>
  <c r="N904" i="5"/>
  <c r="O904" i="5"/>
  <c r="P904" i="5"/>
  <c r="Q904" i="5"/>
  <c r="R904" i="5"/>
  <c r="N905" i="5"/>
  <c r="O905" i="5"/>
  <c r="P905" i="5"/>
  <c r="Q905" i="5"/>
  <c r="R905" i="5"/>
  <c r="N906" i="5"/>
  <c r="O906" i="5"/>
  <c r="P906" i="5"/>
  <c r="Q906" i="5"/>
  <c r="R906" i="5"/>
  <c r="N907" i="5"/>
  <c r="O907" i="5"/>
  <c r="P907" i="5"/>
  <c r="Q907" i="5"/>
  <c r="R907" i="5"/>
  <c r="N908" i="5"/>
  <c r="O908" i="5"/>
  <c r="P908" i="5"/>
  <c r="Q908" i="5"/>
  <c r="R908" i="5"/>
  <c r="N909" i="5"/>
  <c r="O909" i="5"/>
  <c r="P909" i="5"/>
  <c r="Q909" i="5"/>
  <c r="R909" i="5"/>
  <c r="N910" i="5"/>
  <c r="O910" i="5"/>
  <c r="P910" i="5"/>
  <c r="Q910" i="5"/>
  <c r="R910" i="5"/>
  <c r="N911" i="5"/>
  <c r="O911" i="5"/>
  <c r="P911" i="5"/>
  <c r="Q911" i="5"/>
  <c r="R911" i="5"/>
  <c r="N912" i="5"/>
  <c r="O912" i="5"/>
  <c r="P912" i="5"/>
  <c r="Q912" i="5"/>
  <c r="R912" i="5"/>
  <c r="N913" i="5"/>
  <c r="O913" i="5"/>
  <c r="P913" i="5"/>
  <c r="Q913" i="5"/>
  <c r="R913" i="5"/>
  <c r="N914" i="5"/>
  <c r="O914" i="5"/>
  <c r="P914" i="5"/>
  <c r="Q914" i="5"/>
  <c r="R914" i="5"/>
  <c r="N915" i="5"/>
  <c r="O915" i="5"/>
  <c r="P915" i="5"/>
  <c r="Q915" i="5"/>
  <c r="R915" i="5"/>
  <c r="N916" i="5"/>
  <c r="O916" i="5"/>
  <c r="P916" i="5"/>
  <c r="Q916" i="5"/>
  <c r="R916" i="5"/>
  <c r="N917" i="5"/>
  <c r="O917" i="5"/>
  <c r="P917" i="5"/>
  <c r="Q917" i="5"/>
  <c r="R917" i="5"/>
  <c r="N918" i="5"/>
  <c r="O918" i="5"/>
  <c r="P918" i="5"/>
  <c r="Q918" i="5"/>
  <c r="R918" i="5"/>
  <c r="N919" i="5"/>
  <c r="O919" i="5"/>
  <c r="P919" i="5"/>
  <c r="Q919" i="5"/>
  <c r="R919" i="5"/>
  <c r="N920" i="5"/>
  <c r="O920" i="5"/>
  <c r="P920" i="5"/>
  <c r="Q920" i="5"/>
  <c r="R920" i="5"/>
  <c r="N921" i="5"/>
  <c r="O921" i="5"/>
  <c r="P921" i="5"/>
  <c r="Q921" i="5"/>
  <c r="R921" i="5"/>
  <c r="N922" i="5"/>
  <c r="O922" i="5"/>
  <c r="P922" i="5"/>
  <c r="Q922" i="5"/>
  <c r="R922" i="5"/>
  <c r="N923" i="5"/>
  <c r="O923" i="5"/>
  <c r="P923" i="5"/>
  <c r="Q923" i="5"/>
  <c r="R923" i="5"/>
  <c r="N924" i="5"/>
  <c r="O924" i="5"/>
  <c r="P924" i="5"/>
  <c r="Q924" i="5"/>
  <c r="R924" i="5"/>
  <c r="N925" i="5"/>
  <c r="O925" i="5"/>
  <c r="P925" i="5"/>
  <c r="Q925" i="5"/>
  <c r="R925" i="5"/>
  <c r="N926" i="5"/>
  <c r="O926" i="5"/>
  <c r="P926" i="5"/>
  <c r="Q926" i="5"/>
  <c r="R926" i="5"/>
  <c r="N927" i="5"/>
  <c r="O927" i="5"/>
  <c r="P927" i="5"/>
  <c r="Q927" i="5"/>
  <c r="R927" i="5"/>
  <c r="N928" i="5"/>
  <c r="O928" i="5"/>
  <c r="P928" i="5"/>
  <c r="Q928" i="5"/>
  <c r="R928" i="5"/>
  <c r="N929" i="5"/>
  <c r="O929" i="5"/>
  <c r="P929" i="5"/>
  <c r="Q929" i="5"/>
  <c r="R929" i="5"/>
  <c r="N930" i="5"/>
  <c r="O930" i="5"/>
  <c r="P930" i="5"/>
  <c r="Q930" i="5"/>
  <c r="R930" i="5"/>
  <c r="N931" i="5"/>
  <c r="O931" i="5"/>
  <c r="P931" i="5"/>
  <c r="Q931" i="5"/>
  <c r="R931" i="5"/>
  <c r="N932" i="5"/>
  <c r="O932" i="5"/>
  <c r="P932" i="5"/>
  <c r="Q932" i="5"/>
  <c r="R932" i="5"/>
  <c r="N933" i="5"/>
  <c r="O933" i="5"/>
  <c r="P933" i="5"/>
  <c r="Q933" i="5"/>
  <c r="R933" i="5"/>
  <c r="N934" i="5"/>
  <c r="O934" i="5"/>
  <c r="P934" i="5"/>
  <c r="Q934" i="5"/>
  <c r="R934" i="5"/>
  <c r="N935" i="5"/>
  <c r="O935" i="5"/>
  <c r="P935" i="5"/>
  <c r="Q935" i="5"/>
  <c r="R935" i="5"/>
  <c r="N936" i="5"/>
  <c r="O936" i="5"/>
  <c r="P936" i="5"/>
  <c r="Q936" i="5"/>
  <c r="R936" i="5"/>
  <c r="N937" i="5"/>
  <c r="O937" i="5"/>
  <c r="P937" i="5"/>
  <c r="Q937" i="5"/>
  <c r="R937" i="5"/>
  <c r="N938" i="5"/>
  <c r="O938" i="5"/>
  <c r="P938" i="5"/>
  <c r="Q938" i="5"/>
  <c r="R938" i="5"/>
  <c r="N939" i="5"/>
  <c r="O939" i="5"/>
  <c r="P939" i="5"/>
  <c r="Q939" i="5"/>
  <c r="R939" i="5"/>
  <c r="N940" i="5"/>
  <c r="O940" i="5"/>
  <c r="P940" i="5"/>
  <c r="Q940" i="5"/>
  <c r="R940" i="5"/>
  <c r="N941" i="5"/>
  <c r="O941" i="5"/>
  <c r="P941" i="5"/>
  <c r="Q941" i="5"/>
  <c r="R941" i="5"/>
  <c r="N942" i="5"/>
  <c r="O942" i="5"/>
  <c r="P942" i="5"/>
  <c r="Q942" i="5"/>
  <c r="R942" i="5"/>
  <c r="N943" i="5"/>
  <c r="O943" i="5"/>
  <c r="P943" i="5"/>
  <c r="Q943" i="5"/>
  <c r="R943" i="5"/>
  <c r="N944" i="5"/>
  <c r="O944" i="5"/>
  <c r="P944" i="5"/>
  <c r="Q944" i="5"/>
  <c r="R944" i="5"/>
  <c r="N945" i="5"/>
  <c r="O945" i="5"/>
  <c r="P945" i="5"/>
  <c r="Q945" i="5"/>
  <c r="R945" i="5"/>
  <c r="N946" i="5"/>
  <c r="O946" i="5"/>
  <c r="P946" i="5"/>
  <c r="Q946" i="5"/>
  <c r="R946" i="5"/>
  <c r="N947" i="5"/>
  <c r="O947" i="5"/>
  <c r="P947" i="5"/>
  <c r="Q947" i="5"/>
  <c r="R947" i="5"/>
  <c r="N948" i="5"/>
  <c r="O948" i="5"/>
  <c r="P948" i="5"/>
  <c r="Q948" i="5"/>
  <c r="R948" i="5"/>
  <c r="N949" i="5"/>
  <c r="O949" i="5"/>
  <c r="P949" i="5"/>
  <c r="Q949" i="5"/>
  <c r="R949" i="5"/>
  <c r="N950" i="5"/>
  <c r="O950" i="5"/>
  <c r="P950" i="5"/>
  <c r="Q950" i="5"/>
  <c r="R950" i="5"/>
  <c r="N951" i="5"/>
  <c r="O951" i="5"/>
  <c r="P951" i="5"/>
  <c r="Q951" i="5"/>
  <c r="R951" i="5"/>
  <c r="N952" i="5"/>
  <c r="O952" i="5"/>
  <c r="P952" i="5"/>
  <c r="Q952" i="5"/>
  <c r="R952" i="5"/>
  <c r="N953" i="5"/>
  <c r="O953" i="5"/>
  <c r="P953" i="5"/>
  <c r="Q953" i="5"/>
  <c r="R953" i="5"/>
  <c r="N954" i="5"/>
  <c r="O954" i="5"/>
  <c r="P954" i="5"/>
  <c r="Q954" i="5"/>
  <c r="R954" i="5"/>
  <c r="N955" i="5"/>
  <c r="O955" i="5"/>
  <c r="P955" i="5"/>
  <c r="Q955" i="5"/>
  <c r="R955" i="5"/>
  <c r="N956" i="5"/>
  <c r="O956" i="5"/>
  <c r="P956" i="5"/>
  <c r="Q956" i="5"/>
  <c r="R956" i="5"/>
  <c r="N957" i="5"/>
  <c r="O957" i="5"/>
  <c r="P957" i="5"/>
  <c r="Q957" i="5"/>
  <c r="R957" i="5"/>
  <c r="N958" i="5"/>
  <c r="O958" i="5"/>
  <c r="P958" i="5"/>
  <c r="Q958" i="5"/>
  <c r="R958" i="5"/>
  <c r="N959" i="5"/>
  <c r="O959" i="5"/>
  <c r="P959" i="5"/>
  <c r="Q959" i="5"/>
  <c r="R959" i="5"/>
  <c r="N960" i="5"/>
  <c r="O960" i="5"/>
  <c r="P960" i="5"/>
  <c r="Q960" i="5"/>
  <c r="R960" i="5"/>
  <c r="N961" i="5"/>
  <c r="O961" i="5"/>
  <c r="P961" i="5"/>
  <c r="Q961" i="5"/>
  <c r="R961" i="5"/>
  <c r="N962" i="5"/>
  <c r="O962" i="5"/>
  <c r="P962" i="5"/>
  <c r="Q962" i="5"/>
  <c r="R962" i="5"/>
  <c r="N963" i="5"/>
  <c r="O963" i="5"/>
  <c r="P963" i="5"/>
  <c r="Q963" i="5"/>
  <c r="R963" i="5"/>
  <c r="N964" i="5"/>
  <c r="O964" i="5"/>
  <c r="P964" i="5"/>
  <c r="Q964" i="5"/>
  <c r="R964" i="5"/>
  <c r="N965" i="5"/>
  <c r="O965" i="5"/>
  <c r="P965" i="5"/>
  <c r="Q965" i="5"/>
  <c r="R965" i="5"/>
  <c r="N966" i="5"/>
  <c r="O966" i="5"/>
  <c r="P966" i="5"/>
  <c r="Q966" i="5"/>
  <c r="R966" i="5"/>
  <c r="N967" i="5"/>
  <c r="O967" i="5"/>
  <c r="P967" i="5"/>
  <c r="Q967" i="5"/>
  <c r="R967" i="5"/>
  <c r="N968" i="5"/>
  <c r="O968" i="5"/>
  <c r="P968" i="5"/>
  <c r="Q968" i="5"/>
  <c r="R968" i="5"/>
  <c r="N969" i="5"/>
  <c r="O969" i="5"/>
  <c r="P969" i="5"/>
  <c r="Q969" i="5"/>
  <c r="R969" i="5"/>
  <c r="N970" i="5"/>
  <c r="O970" i="5"/>
  <c r="P970" i="5"/>
  <c r="Q970" i="5"/>
  <c r="R970" i="5"/>
  <c r="N971" i="5"/>
  <c r="O971" i="5"/>
  <c r="P971" i="5"/>
  <c r="Q971" i="5"/>
  <c r="R971" i="5"/>
  <c r="N972" i="5"/>
  <c r="O972" i="5"/>
  <c r="P972" i="5"/>
  <c r="Q972" i="5"/>
  <c r="R972" i="5"/>
  <c r="N973" i="5"/>
  <c r="O973" i="5"/>
  <c r="P973" i="5"/>
  <c r="Q973" i="5"/>
  <c r="R973" i="5"/>
  <c r="N974" i="5"/>
  <c r="O974" i="5"/>
  <c r="P974" i="5"/>
  <c r="Q974" i="5"/>
  <c r="R974" i="5"/>
  <c r="N975" i="5"/>
  <c r="O975" i="5"/>
  <c r="P975" i="5"/>
  <c r="Q975" i="5"/>
  <c r="R975" i="5"/>
  <c r="N976" i="5"/>
  <c r="O976" i="5"/>
  <c r="P976" i="5"/>
  <c r="Q976" i="5"/>
  <c r="R976" i="5"/>
  <c r="N977" i="5"/>
  <c r="O977" i="5"/>
  <c r="P977" i="5"/>
  <c r="Q977" i="5"/>
  <c r="R977" i="5"/>
  <c r="N978" i="5"/>
  <c r="O978" i="5"/>
  <c r="P978" i="5"/>
  <c r="Q978" i="5"/>
  <c r="R978" i="5"/>
  <c r="N979" i="5"/>
  <c r="O979" i="5"/>
  <c r="P979" i="5"/>
  <c r="Q979" i="5"/>
  <c r="R979" i="5"/>
  <c r="N980" i="5"/>
  <c r="O980" i="5"/>
  <c r="P980" i="5"/>
  <c r="Q980" i="5"/>
  <c r="R980" i="5"/>
  <c r="N981" i="5"/>
  <c r="O981" i="5"/>
  <c r="P981" i="5"/>
  <c r="Q981" i="5"/>
  <c r="R981" i="5"/>
  <c r="N982" i="5"/>
  <c r="O982" i="5"/>
  <c r="P982" i="5"/>
  <c r="Q982" i="5"/>
  <c r="R982" i="5"/>
  <c r="N983" i="5"/>
  <c r="O983" i="5"/>
  <c r="P983" i="5"/>
  <c r="Q983" i="5"/>
  <c r="R983" i="5"/>
  <c r="N984" i="5"/>
  <c r="O984" i="5"/>
  <c r="P984" i="5"/>
  <c r="Q984" i="5"/>
  <c r="R984" i="5"/>
  <c r="N985" i="5"/>
  <c r="O985" i="5"/>
  <c r="P985" i="5"/>
  <c r="Q985" i="5"/>
  <c r="R985" i="5"/>
  <c r="N986" i="5"/>
  <c r="O986" i="5"/>
  <c r="P986" i="5"/>
  <c r="Q986" i="5"/>
  <c r="R986" i="5"/>
  <c r="N987" i="5"/>
  <c r="O987" i="5"/>
  <c r="P987" i="5"/>
  <c r="Q987" i="5"/>
  <c r="R987" i="5"/>
  <c r="N988" i="5"/>
  <c r="O988" i="5"/>
  <c r="P988" i="5"/>
  <c r="Q988" i="5"/>
  <c r="R988" i="5"/>
  <c r="N989" i="5"/>
  <c r="O989" i="5"/>
  <c r="P989" i="5"/>
  <c r="Q989" i="5"/>
  <c r="R989" i="5"/>
  <c r="N990" i="5"/>
  <c r="O990" i="5"/>
  <c r="P990" i="5"/>
  <c r="Q990" i="5"/>
  <c r="R990" i="5"/>
  <c r="N991" i="5"/>
  <c r="O991" i="5"/>
  <c r="P991" i="5"/>
  <c r="Q991" i="5"/>
  <c r="R991" i="5"/>
  <c r="N992" i="5"/>
  <c r="O992" i="5"/>
  <c r="P992" i="5"/>
  <c r="Q992" i="5"/>
  <c r="R992" i="5"/>
  <c r="N993" i="5"/>
  <c r="O993" i="5"/>
  <c r="P993" i="5"/>
  <c r="Q993" i="5"/>
  <c r="R993" i="5"/>
  <c r="N994" i="5"/>
  <c r="O994" i="5"/>
  <c r="P994" i="5"/>
  <c r="Q994" i="5"/>
  <c r="R994" i="5"/>
  <c r="N995" i="5"/>
  <c r="O995" i="5"/>
  <c r="P995" i="5"/>
  <c r="Q995" i="5"/>
  <c r="R995" i="5"/>
  <c r="N996" i="5"/>
  <c r="O996" i="5"/>
  <c r="P996" i="5"/>
  <c r="Q996" i="5"/>
  <c r="R996" i="5"/>
  <c r="N997" i="5"/>
  <c r="O997" i="5"/>
  <c r="P997" i="5"/>
  <c r="Q997" i="5"/>
  <c r="R997" i="5"/>
  <c r="N998" i="5"/>
  <c r="O998" i="5"/>
  <c r="P998" i="5"/>
  <c r="Q998" i="5"/>
  <c r="R998" i="5"/>
  <c r="N999" i="5"/>
  <c r="O999" i="5"/>
  <c r="P999" i="5"/>
  <c r="Q999" i="5"/>
  <c r="R999" i="5"/>
  <c r="N1000" i="5"/>
  <c r="O1000" i="5"/>
  <c r="P1000" i="5"/>
  <c r="Q1000" i="5"/>
  <c r="R1000" i="5"/>
  <c r="N1001" i="5"/>
  <c r="O1001" i="5"/>
  <c r="P1001" i="5"/>
  <c r="Q1001" i="5"/>
  <c r="R1001" i="5"/>
  <c r="N1002" i="5"/>
  <c r="O1002" i="5"/>
  <c r="P1002" i="5"/>
  <c r="Q1002" i="5"/>
  <c r="R1002" i="5"/>
  <c r="N1003" i="5"/>
  <c r="O1003" i="5"/>
  <c r="P1003" i="5"/>
  <c r="Q1003" i="5"/>
  <c r="R1003" i="5"/>
  <c r="N1004" i="5"/>
  <c r="O1004" i="5"/>
  <c r="P1004" i="5"/>
  <c r="Q1004" i="5"/>
  <c r="R1004" i="5"/>
  <c r="N1005" i="5"/>
  <c r="O1005" i="5"/>
  <c r="P1005" i="5"/>
  <c r="Q1005" i="5"/>
  <c r="R1005" i="5"/>
  <c r="N1006" i="5"/>
  <c r="O1006" i="5"/>
  <c r="P1006" i="5"/>
  <c r="Q1006" i="5"/>
  <c r="R1006" i="5"/>
  <c r="N1007" i="5"/>
  <c r="O1007" i="5"/>
  <c r="P1007" i="5"/>
  <c r="Q1007" i="5"/>
  <c r="R1007" i="5"/>
  <c r="N1008" i="5"/>
  <c r="O1008" i="5"/>
  <c r="P1008" i="5"/>
  <c r="Q1008" i="5"/>
  <c r="R1008" i="5"/>
  <c r="N1009" i="5"/>
  <c r="O1009" i="5"/>
  <c r="P1009" i="5"/>
  <c r="Q1009" i="5"/>
  <c r="R1009" i="5"/>
  <c r="N1010" i="5"/>
  <c r="O1010" i="5"/>
  <c r="P1010" i="5"/>
  <c r="Q1010" i="5"/>
  <c r="R1010" i="5"/>
  <c r="N1011" i="5"/>
  <c r="O1011" i="5"/>
  <c r="P1011" i="5"/>
  <c r="Q1011" i="5"/>
  <c r="R1011" i="5"/>
  <c r="N1012" i="5"/>
  <c r="O1012" i="5"/>
  <c r="P1012" i="5"/>
  <c r="Q1012" i="5"/>
  <c r="R1012" i="5"/>
  <c r="N1013" i="5"/>
  <c r="O1013" i="5"/>
  <c r="P1013" i="5"/>
  <c r="Q1013" i="5"/>
  <c r="R1013" i="5"/>
  <c r="N1014" i="5"/>
  <c r="O1014" i="5"/>
  <c r="P1014" i="5"/>
  <c r="Q1014" i="5"/>
  <c r="R1014" i="5"/>
  <c r="N1015" i="5"/>
  <c r="O1015" i="5"/>
  <c r="P1015" i="5"/>
  <c r="Q1015" i="5"/>
  <c r="R1015" i="5"/>
  <c r="N1016" i="5"/>
  <c r="O1016" i="5"/>
  <c r="P1016" i="5"/>
  <c r="Q1016" i="5"/>
  <c r="R1016" i="5"/>
  <c r="N1017" i="5"/>
  <c r="O1017" i="5"/>
  <c r="P1017" i="5"/>
  <c r="Q1017" i="5"/>
  <c r="R1017" i="5"/>
  <c r="N1018" i="5"/>
  <c r="O1018" i="5"/>
  <c r="P1018" i="5"/>
  <c r="Q1018" i="5"/>
  <c r="R1018" i="5"/>
  <c r="N1019" i="5"/>
  <c r="O1019" i="5"/>
  <c r="P1019" i="5"/>
  <c r="Q1019" i="5"/>
  <c r="R1019" i="5"/>
  <c r="N1020" i="5"/>
  <c r="O1020" i="5"/>
  <c r="P1020" i="5"/>
  <c r="Q1020" i="5"/>
  <c r="R1020" i="5"/>
  <c r="N1021" i="5"/>
  <c r="O1021" i="5"/>
  <c r="P1021" i="5"/>
  <c r="Q1021" i="5"/>
  <c r="R1021" i="5"/>
  <c r="N1022" i="5"/>
  <c r="O1022" i="5"/>
  <c r="P1022" i="5"/>
  <c r="Q1022" i="5"/>
  <c r="R1022" i="5"/>
  <c r="N1023" i="5"/>
  <c r="O1023" i="5"/>
  <c r="P1023" i="5"/>
  <c r="Q1023" i="5"/>
  <c r="R1023" i="5"/>
  <c r="N1024" i="5"/>
  <c r="O1024" i="5"/>
  <c r="P1024" i="5"/>
  <c r="Q1024" i="5"/>
  <c r="R1024" i="5"/>
  <c r="N1025" i="5"/>
  <c r="O1025" i="5"/>
  <c r="P1025" i="5"/>
  <c r="Q1025" i="5"/>
  <c r="R1025" i="5"/>
  <c r="N1026" i="5"/>
  <c r="O1026" i="5"/>
  <c r="P1026" i="5"/>
  <c r="Q1026" i="5"/>
  <c r="R1026" i="5"/>
  <c r="N1027" i="5"/>
  <c r="O1027" i="5"/>
  <c r="P1027" i="5"/>
  <c r="Q1027" i="5"/>
  <c r="R1027" i="5"/>
  <c r="N1028" i="5"/>
  <c r="O1028" i="5"/>
  <c r="P1028" i="5"/>
  <c r="Q1028" i="5"/>
  <c r="R1028" i="5"/>
  <c r="N1029" i="5"/>
  <c r="O1029" i="5"/>
  <c r="P1029" i="5"/>
  <c r="Q1029" i="5"/>
  <c r="R1029" i="5"/>
  <c r="N1030" i="5"/>
  <c r="O1030" i="5"/>
  <c r="P1030" i="5"/>
  <c r="Q1030" i="5"/>
  <c r="R1030" i="5"/>
  <c r="N1031" i="5"/>
  <c r="O1031" i="5"/>
  <c r="P1031" i="5"/>
  <c r="Q1031" i="5"/>
  <c r="R1031" i="5"/>
  <c r="N1032" i="5"/>
  <c r="O1032" i="5"/>
  <c r="P1032" i="5"/>
  <c r="Q1032" i="5"/>
  <c r="R1032" i="5"/>
  <c r="N1033" i="5"/>
  <c r="O1033" i="5"/>
  <c r="P1033" i="5"/>
  <c r="Q1033" i="5"/>
  <c r="R1033" i="5"/>
  <c r="N1034" i="5"/>
  <c r="O1034" i="5"/>
  <c r="P1034" i="5"/>
  <c r="Q1034" i="5"/>
  <c r="R1034" i="5"/>
  <c r="N1035" i="5"/>
  <c r="O1035" i="5"/>
  <c r="P1035" i="5"/>
  <c r="Q1035" i="5"/>
  <c r="R1035" i="5"/>
  <c r="N1036" i="5"/>
  <c r="O1036" i="5"/>
  <c r="P1036" i="5"/>
  <c r="Q1036" i="5"/>
  <c r="R1036" i="5"/>
  <c r="N1037" i="5"/>
  <c r="O1037" i="5"/>
  <c r="P1037" i="5"/>
  <c r="Q1037" i="5"/>
  <c r="R1037" i="5"/>
  <c r="N1038" i="5"/>
  <c r="O1038" i="5"/>
  <c r="P1038" i="5"/>
  <c r="Q1038" i="5"/>
  <c r="R1038" i="5"/>
  <c r="N1039" i="5"/>
  <c r="O1039" i="5"/>
  <c r="P1039" i="5"/>
  <c r="Q1039" i="5"/>
  <c r="R1039" i="5"/>
  <c r="N1040" i="5"/>
  <c r="O1040" i="5"/>
  <c r="P1040" i="5"/>
  <c r="Q1040" i="5"/>
  <c r="R1040" i="5"/>
  <c r="N1041" i="5"/>
  <c r="O1041" i="5"/>
  <c r="P1041" i="5"/>
  <c r="Q1041" i="5"/>
  <c r="R1041" i="5"/>
  <c r="N1042" i="5"/>
  <c r="O1042" i="5"/>
  <c r="P1042" i="5"/>
  <c r="Q1042" i="5"/>
  <c r="R1042" i="5"/>
  <c r="N1043" i="5"/>
  <c r="O1043" i="5"/>
  <c r="P1043" i="5"/>
  <c r="Q1043" i="5"/>
  <c r="R1043" i="5"/>
  <c r="N1044" i="5"/>
  <c r="O1044" i="5"/>
  <c r="P1044" i="5"/>
  <c r="Q1044" i="5"/>
  <c r="R1044" i="5"/>
  <c r="N1045" i="5"/>
  <c r="O1045" i="5"/>
  <c r="P1045" i="5"/>
  <c r="Q1045" i="5"/>
  <c r="R1045" i="5"/>
  <c r="N1046" i="5"/>
  <c r="O1046" i="5"/>
  <c r="P1046" i="5"/>
  <c r="Q1046" i="5"/>
  <c r="R1046" i="5"/>
  <c r="N1047" i="5"/>
  <c r="O1047" i="5"/>
  <c r="P1047" i="5"/>
  <c r="Q1047" i="5"/>
  <c r="R1047" i="5"/>
  <c r="N1048" i="5"/>
  <c r="O1048" i="5"/>
  <c r="P1048" i="5"/>
  <c r="Q1048" i="5"/>
  <c r="R1048" i="5"/>
  <c r="N1049" i="5"/>
  <c r="O1049" i="5"/>
  <c r="P1049" i="5"/>
  <c r="Q1049" i="5"/>
  <c r="R1049" i="5"/>
  <c r="N1050" i="5"/>
  <c r="O1050" i="5"/>
  <c r="P1050" i="5"/>
  <c r="Q1050" i="5"/>
  <c r="R1050" i="5"/>
  <c r="N1051" i="5"/>
  <c r="O1051" i="5"/>
  <c r="P1051" i="5"/>
  <c r="Q1051" i="5"/>
  <c r="R1051" i="5"/>
  <c r="N1052" i="5"/>
  <c r="O1052" i="5"/>
  <c r="P1052" i="5"/>
  <c r="Q1052" i="5"/>
  <c r="R1052" i="5"/>
  <c r="N1053" i="5"/>
  <c r="O1053" i="5"/>
  <c r="P1053" i="5"/>
  <c r="Q1053" i="5"/>
  <c r="R1053" i="5"/>
  <c r="N1054" i="5"/>
  <c r="O1054" i="5"/>
  <c r="P1054" i="5"/>
  <c r="Q1054" i="5"/>
  <c r="R1054" i="5"/>
  <c r="N1055" i="5"/>
  <c r="O1055" i="5"/>
  <c r="P1055" i="5"/>
  <c r="Q1055" i="5"/>
  <c r="R1055" i="5"/>
  <c r="N1056" i="5"/>
  <c r="O1056" i="5"/>
  <c r="P1056" i="5"/>
  <c r="Q1056" i="5"/>
  <c r="R1056" i="5"/>
  <c r="N1057" i="5"/>
  <c r="O1057" i="5"/>
  <c r="P1057" i="5"/>
  <c r="Q1057" i="5"/>
  <c r="R1057" i="5"/>
  <c r="N1058" i="5"/>
  <c r="O1058" i="5"/>
  <c r="P1058" i="5"/>
  <c r="Q1058" i="5"/>
  <c r="R1058" i="5"/>
  <c r="N1059" i="5"/>
  <c r="O1059" i="5"/>
  <c r="P1059" i="5"/>
  <c r="Q1059" i="5"/>
  <c r="R1059" i="5"/>
  <c r="N1060" i="5"/>
  <c r="O1060" i="5"/>
  <c r="P1060" i="5"/>
  <c r="Q1060" i="5"/>
  <c r="R1060" i="5"/>
  <c r="N1061" i="5"/>
  <c r="O1061" i="5"/>
  <c r="P1061" i="5"/>
  <c r="Q1061" i="5"/>
  <c r="R1061" i="5"/>
  <c r="N1062" i="5"/>
  <c r="O1062" i="5"/>
  <c r="P1062" i="5"/>
  <c r="Q1062" i="5"/>
  <c r="R1062" i="5"/>
  <c r="N1063" i="5"/>
  <c r="O1063" i="5"/>
  <c r="P1063" i="5"/>
  <c r="Q1063" i="5"/>
  <c r="R1063" i="5"/>
  <c r="N1064" i="5"/>
  <c r="O1064" i="5"/>
  <c r="P1064" i="5"/>
  <c r="Q1064" i="5"/>
  <c r="R1064" i="5"/>
  <c r="N1065" i="5"/>
  <c r="O1065" i="5"/>
  <c r="P1065" i="5"/>
  <c r="Q1065" i="5"/>
  <c r="R1065" i="5"/>
  <c r="N1066" i="5"/>
  <c r="O1066" i="5"/>
  <c r="P1066" i="5"/>
  <c r="Q1066" i="5"/>
  <c r="R1066" i="5"/>
  <c r="N1067" i="5"/>
  <c r="O1067" i="5"/>
  <c r="P1067" i="5"/>
  <c r="Q1067" i="5"/>
  <c r="R1067" i="5"/>
  <c r="N1068" i="5"/>
  <c r="O1068" i="5"/>
  <c r="P1068" i="5"/>
  <c r="Q1068" i="5"/>
  <c r="R1068" i="5"/>
  <c r="N1069" i="5"/>
  <c r="O1069" i="5"/>
  <c r="P1069" i="5"/>
  <c r="Q1069" i="5"/>
  <c r="R1069" i="5"/>
  <c r="N1070" i="5"/>
  <c r="O1070" i="5"/>
  <c r="P1070" i="5"/>
  <c r="Q1070" i="5"/>
  <c r="R1070" i="5"/>
  <c r="N1071" i="5"/>
  <c r="O1071" i="5"/>
  <c r="P1071" i="5"/>
  <c r="Q1071" i="5"/>
  <c r="R1071" i="5"/>
  <c r="N1072" i="5"/>
  <c r="O1072" i="5"/>
  <c r="P1072" i="5"/>
  <c r="Q1072" i="5"/>
  <c r="R1072" i="5"/>
  <c r="N1073" i="5"/>
  <c r="O1073" i="5"/>
  <c r="P1073" i="5"/>
  <c r="Q1073" i="5"/>
  <c r="R1073" i="5"/>
  <c r="N1074" i="5"/>
  <c r="O1074" i="5"/>
  <c r="P1074" i="5"/>
  <c r="Q1074" i="5"/>
  <c r="R1074" i="5"/>
  <c r="N1075" i="5"/>
  <c r="O1075" i="5"/>
  <c r="P1075" i="5"/>
  <c r="Q1075" i="5"/>
  <c r="R1075" i="5"/>
  <c r="N1076" i="5"/>
  <c r="O1076" i="5"/>
  <c r="P1076" i="5"/>
  <c r="Q1076" i="5"/>
  <c r="R1076" i="5"/>
  <c r="N1077" i="5"/>
  <c r="O1077" i="5"/>
  <c r="P1077" i="5"/>
  <c r="Q1077" i="5"/>
  <c r="R1077" i="5"/>
  <c r="N1078" i="5"/>
  <c r="O1078" i="5"/>
  <c r="P1078" i="5"/>
  <c r="Q1078" i="5"/>
  <c r="R1078" i="5"/>
  <c r="N1079" i="5"/>
  <c r="O1079" i="5"/>
  <c r="P1079" i="5"/>
  <c r="Q1079" i="5"/>
  <c r="R1079" i="5"/>
  <c r="N1080" i="5"/>
  <c r="O1080" i="5"/>
  <c r="P1080" i="5"/>
  <c r="Q1080" i="5"/>
  <c r="R1080" i="5"/>
  <c r="N1081" i="5"/>
  <c r="O1081" i="5"/>
  <c r="P1081" i="5"/>
  <c r="Q1081" i="5"/>
  <c r="R1081" i="5"/>
  <c r="N1082" i="5"/>
  <c r="O1082" i="5"/>
  <c r="P1082" i="5"/>
  <c r="Q1082" i="5"/>
  <c r="R1082" i="5"/>
  <c r="N1083" i="5"/>
  <c r="O1083" i="5"/>
  <c r="P1083" i="5"/>
  <c r="Q1083" i="5"/>
  <c r="R1083" i="5"/>
  <c r="N1084" i="5"/>
  <c r="O1084" i="5"/>
  <c r="P1084" i="5"/>
  <c r="Q1084" i="5"/>
  <c r="R1084" i="5"/>
  <c r="N1085" i="5"/>
  <c r="O1085" i="5"/>
  <c r="P1085" i="5"/>
  <c r="Q1085" i="5"/>
  <c r="R1085" i="5"/>
  <c r="N1086" i="5"/>
  <c r="O1086" i="5"/>
  <c r="P1086" i="5"/>
  <c r="Q1086" i="5"/>
  <c r="R1086" i="5"/>
  <c r="N1087" i="5"/>
  <c r="O1087" i="5"/>
  <c r="P1087" i="5"/>
  <c r="Q1087" i="5"/>
  <c r="R1087" i="5"/>
  <c r="N1088" i="5"/>
  <c r="O1088" i="5"/>
  <c r="P1088" i="5"/>
  <c r="Q1088" i="5"/>
  <c r="R1088" i="5"/>
  <c r="N1089" i="5"/>
  <c r="O1089" i="5"/>
  <c r="P1089" i="5"/>
  <c r="Q1089" i="5"/>
  <c r="R1089" i="5"/>
  <c r="N1090" i="5"/>
  <c r="O1090" i="5"/>
  <c r="P1090" i="5"/>
  <c r="Q1090" i="5"/>
  <c r="R1090" i="5"/>
  <c r="N1091" i="5"/>
  <c r="O1091" i="5"/>
  <c r="P1091" i="5"/>
  <c r="Q1091" i="5"/>
  <c r="R1091" i="5"/>
  <c r="N1092" i="5"/>
  <c r="O1092" i="5"/>
  <c r="P1092" i="5"/>
  <c r="Q1092" i="5"/>
  <c r="R1092" i="5"/>
  <c r="N1093" i="5"/>
  <c r="O1093" i="5"/>
  <c r="P1093" i="5"/>
  <c r="Q1093" i="5"/>
  <c r="R1093" i="5"/>
  <c r="N1094" i="5"/>
  <c r="O1094" i="5"/>
  <c r="P1094" i="5"/>
  <c r="Q1094" i="5"/>
  <c r="R1094" i="5"/>
  <c r="N1095" i="5"/>
  <c r="O1095" i="5"/>
  <c r="P1095" i="5"/>
  <c r="Q1095" i="5"/>
  <c r="R1095" i="5"/>
  <c r="N1096" i="5"/>
  <c r="O1096" i="5"/>
  <c r="P1096" i="5"/>
  <c r="Q1096" i="5"/>
  <c r="R1096" i="5"/>
  <c r="N1097" i="5"/>
  <c r="O1097" i="5"/>
  <c r="P1097" i="5"/>
  <c r="Q1097" i="5"/>
  <c r="R1097" i="5"/>
  <c r="N1098" i="5"/>
  <c r="O1098" i="5"/>
  <c r="P1098" i="5"/>
  <c r="Q1098" i="5"/>
  <c r="R1098" i="5"/>
  <c r="N1099" i="5"/>
  <c r="O1099" i="5"/>
  <c r="P1099" i="5"/>
  <c r="Q1099" i="5"/>
  <c r="R1099" i="5"/>
  <c r="N1100" i="5"/>
  <c r="O1100" i="5"/>
  <c r="P1100" i="5"/>
  <c r="Q1100" i="5"/>
  <c r="R1100" i="5"/>
  <c r="N1101" i="5"/>
  <c r="O1101" i="5"/>
  <c r="P1101" i="5"/>
  <c r="Q1101" i="5"/>
  <c r="R1101" i="5"/>
  <c r="N1102" i="5"/>
  <c r="O1102" i="5"/>
  <c r="P1102" i="5"/>
  <c r="Q1102" i="5"/>
  <c r="R1102" i="5"/>
  <c r="N1103" i="5"/>
  <c r="O1103" i="5"/>
  <c r="P1103" i="5"/>
  <c r="Q1103" i="5"/>
  <c r="R1103" i="5"/>
  <c r="N1104" i="5"/>
  <c r="O1104" i="5"/>
  <c r="P1104" i="5"/>
  <c r="Q1104" i="5"/>
  <c r="R1104" i="5"/>
  <c r="N1105" i="5"/>
  <c r="O1105" i="5"/>
  <c r="P1105" i="5"/>
  <c r="Q1105" i="5"/>
  <c r="R1105" i="5"/>
  <c r="N1106" i="5"/>
  <c r="O1106" i="5"/>
  <c r="P1106" i="5"/>
  <c r="Q1106" i="5"/>
  <c r="R1106" i="5"/>
  <c r="N1107" i="5"/>
  <c r="O1107" i="5"/>
  <c r="P1107" i="5"/>
  <c r="Q1107" i="5"/>
  <c r="R1107" i="5"/>
  <c r="N1108" i="5"/>
  <c r="O1108" i="5"/>
  <c r="P1108" i="5"/>
  <c r="Q1108" i="5"/>
  <c r="R1108" i="5"/>
  <c r="N1109" i="5"/>
  <c r="O1109" i="5"/>
  <c r="P1109" i="5"/>
  <c r="Q1109" i="5"/>
  <c r="R1109" i="5"/>
  <c r="N1110" i="5"/>
  <c r="O1110" i="5"/>
  <c r="P1110" i="5"/>
  <c r="Q1110" i="5"/>
  <c r="R1110" i="5"/>
  <c r="N1111" i="5"/>
  <c r="O1111" i="5"/>
  <c r="P1111" i="5"/>
  <c r="Q1111" i="5"/>
  <c r="R1111" i="5"/>
  <c r="N1112" i="5"/>
  <c r="O1112" i="5"/>
  <c r="P1112" i="5"/>
  <c r="Q1112" i="5"/>
  <c r="R1112" i="5"/>
  <c r="N1113" i="5"/>
  <c r="O1113" i="5"/>
  <c r="P1113" i="5"/>
  <c r="Q1113" i="5"/>
  <c r="R1113" i="5"/>
  <c r="N1114" i="5"/>
  <c r="O1114" i="5"/>
  <c r="P1114" i="5"/>
  <c r="Q1114" i="5"/>
  <c r="R1114" i="5"/>
  <c r="N1115" i="5"/>
  <c r="O1115" i="5"/>
  <c r="P1115" i="5"/>
  <c r="Q1115" i="5"/>
  <c r="R1115" i="5"/>
  <c r="N1116" i="5"/>
  <c r="O1116" i="5"/>
  <c r="P1116" i="5"/>
  <c r="Q1116" i="5"/>
  <c r="R1116" i="5"/>
  <c r="N1117" i="5"/>
  <c r="O1117" i="5"/>
  <c r="P1117" i="5"/>
  <c r="Q1117" i="5"/>
  <c r="R1117" i="5"/>
  <c r="N1118" i="5"/>
  <c r="O1118" i="5"/>
  <c r="P1118" i="5"/>
  <c r="Q1118" i="5"/>
  <c r="R1118" i="5"/>
  <c r="N1119" i="5"/>
  <c r="O1119" i="5"/>
  <c r="P1119" i="5"/>
  <c r="Q1119" i="5"/>
  <c r="R1119" i="5"/>
  <c r="N1120" i="5"/>
  <c r="O1120" i="5"/>
  <c r="P1120" i="5"/>
  <c r="Q1120" i="5"/>
  <c r="R1120" i="5"/>
  <c r="N1121" i="5"/>
  <c r="O1121" i="5"/>
  <c r="P1121" i="5"/>
  <c r="Q1121" i="5"/>
  <c r="R1121" i="5"/>
  <c r="N1122" i="5"/>
  <c r="O1122" i="5"/>
  <c r="P1122" i="5"/>
  <c r="Q1122" i="5"/>
  <c r="R1122" i="5"/>
  <c r="N1123" i="5"/>
  <c r="O1123" i="5"/>
  <c r="P1123" i="5"/>
  <c r="Q1123" i="5"/>
  <c r="R1123" i="5"/>
  <c r="N1124" i="5"/>
  <c r="O1124" i="5"/>
  <c r="P1124" i="5"/>
  <c r="Q1124" i="5"/>
  <c r="R1124" i="5"/>
  <c r="N1125" i="5"/>
  <c r="O1125" i="5"/>
  <c r="P1125" i="5"/>
  <c r="Q1125" i="5"/>
  <c r="R1125" i="5"/>
  <c r="N1126" i="5"/>
  <c r="O1126" i="5"/>
  <c r="P1126" i="5"/>
  <c r="Q1126" i="5"/>
  <c r="R1126" i="5"/>
  <c r="N1127" i="5"/>
  <c r="O1127" i="5"/>
  <c r="P1127" i="5"/>
  <c r="Q1127" i="5"/>
  <c r="R1127" i="5"/>
  <c r="N1128" i="5"/>
  <c r="O1128" i="5"/>
  <c r="P1128" i="5"/>
  <c r="Q1128" i="5"/>
  <c r="R1128" i="5"/>
  <c r="N1129" i="5"/>
  <c r="O1129" i="5"/>
  <c r="P1129" i="5"/>
  <c r="Q1129" i="5"/>
  <c r="R1129" i="5"/>
  <c r="N1130" i="5"/>
  <c r="O1130" i="5"/>
  <c r="P1130" i="5"/>
  <c r="Q1130" i="5"/>
  <c r="R1130" i="5"/>
  <c r="N1131" i="5"/>
  <c r="O1131" i="5"/>
  <c r="P1131" i="5"/>
  <c r="Q1131" i="5"/>
  <c r="R1131" i="5"/>
  <c r="N1132" i="5"/>
  <c r="O1132" i="5"/>
  <c r="P1132" i="5"/>
  <c r="Q1132" i="5"/>
  <c r="R1132" i="5"/>
  <c r="N1133" i="5"/>
  <c r="O1133" i="5"/>
  <c r="P1133" i="5"/>
  <c r="Q1133" i="5"/>
  <c r="R1133" i="5"/>
  <c r="N1134" i="5"/>
  <c r="O1134" i="5"/>
  <c r="P1134" i="5"/>
  <c r="Q1134" i="5"/>
  <c r="R1134" i="5"/>
  <c r="N1135" i="5"/>
  <c r="O1135" i="5"/>
  <c r="P1135" i="5"/>
  <c r="Q1135" i="5"/>
  <c r="R1135" i="5"/>
  <c r="N1136" i="5"/>
  <c r="O1136" i="5"/>
  <c r="P1136" i="5"/>
  <c r="Q1136" i="5"/>
  <c r="R1136" i="5"/>
  <c r="N1137" i="5"/>
  <c r="O1137" i="5"/>
  <c r="P1137" i="5"/>
  <c r="Q1137" i="5"/>
  <c r="R1137" i="5"/>
  <c r="N1138" i="5"/>
  <c r="O1138" i="5"/>
  <c r="P1138" i="5"/>
  <c r="Q1138" i="5"/>
  <c r="R1138" i="5"/>
  <c r="N1139" i="5"/>
  <c r="O1139" i="5"/>
  <c r="P1139" i="5"/>
  <c r="Q1139" i="5"/>
  <c r="R1139" i="5"/>
  <c r="N1140" i="5"/>
  <c r="O1140" i="5"/>
  <c r="P1140" i="5"/>
  <c r="Q1140" i="5"/>
  <c r="R1140" i="5"/>
  <c r="N1141" i="5"/>
  <c r="O1141" i="5"/>
  <c r="P1141" i="5"/>
  <c r="Q1141" i="5"/>
  <c r="R1141" i="5"/>
  <c r="N1142" i="5"/>
  <c r="O1142" i="5"/>
  <c r="P1142" i="5"/>
  <c r="Q1142" i="5"/>
  <c r="R1142" i="5"/>
  <c r="N1143" i="5"/>
  <c r="O1143" i="5"/>
  <c r="P1143" i="5"/>
  <c r="Q1143" i="5"/>
  <c r="R1143" i="5"/>
  <c r="N1144" i="5"/>
  <c r="O1144" i="5"/>
  <c r="P1144" i="5"/>
  <c r="Q1144" i="5"/>
  <c r="R1144" i="5"/>
  <c r="N1145" i="5"/>
  <c r="O1145" i="5"/>
  <c r="P1145" i="5"/>
  <c r="Q1145" i="5"/>
  <c r="R1145" i="5"/>
  <c r="N1146" i="5"/>
  <c r="O1146" i="5"/>
  <c r="P1146" i="5"/>
  <c r="Q1146" i="5"/>
  <c r="R1146" i="5"/>
  <c r="N1147" i="5"/>
  <c r="O1147" i="5"/>
  <c r="P1147" i="5"/>
  <c r="Q1147" i="5"/>
  <c r="R1147" i="5"/>
  <c r="N1148" i="5"/>
  <c r="O1148" i="5"/>
  <c r="P1148" i="5"/>
  <c r="Q1148" i="5"/>
  <c r="R1148" i="5"/>
  <c r="N1149" i="5"/>
  <c r="O1149" i="5"/>
  <c r="P1149" i="5"/>
  <c r="Q1149" i="5"/>
  <c r="R1149" i="5"/>
  <c r="N1150" i="5"/>
  <c r="O1150" i="5"/>
  <c r="P1150" i="5"/>
  <c r="Q1150" i="5"/>
  <c r="R1150" i="5"/>
  <c r="N1151" i="5"/>
  <c r="O1151" i="5"/>
  <c r="P1151" i="5"/>
  <c r="Q1151" i="5"/>
  <c r="R1151" i="5"/>
  <c r="N1152" i="5"/>
  <c r="O1152" i="5"/>
  <c r="P1152" i="5"/>
  <c r="Q1152" i="5"/>
  <c r="R1152" i="5"/>
  <c r="N1153" i="5"/>
  <c r="O1153" i="5"/>
  <c r="P1153" i="5"/>
  <c r="Q1153" i="5"/>
  <c r="R1153" i="5"/>
  <c r="N1154" i="5"/>
  <c r="O1154" i="5"/>
  <c r="P1154" i="5"/>
  <c r="Q1154" i="5"/>
  <c r="R1154" i="5"/>
  <c r="N1155" i="5"/>
  <c r="O1155" i="5"/>
  <c r="P1155" i="5"/>
  <c r="Q1155" i="5"/>
  <c r="R1155" i="5"/>
  <c r="N1156" i="5"/>
  <c r="O1156" i="5"/>
  <c r="P1156" i="5"/>
  <c r="Q1156" i="5"/>
  <c r="R1156" i="5"/>
  <c r="N1157" i="5"/>
  <c r="O1157" i="5"/>
  <c r="P1157" i="5"/>
  <c r="Q1157" i="5"/>
  <c r="R1157" i="5"/>
  <c r="N1158" i="5"/>
  <c r="O1158" i="5"/>
  <c r="P1158" i="5"/>
  <c r="Q1158" i="5"/>
  <c r="R1158" i="5"/>
  <c r="N1159" i="5"/>
  <c r="O1159" i="5"/>
  <c r="P1159" i="5"/>
  <c r="Q1159" i="5"/>
  <c r="R1159" i="5"/>
  <c r="N1160" i="5"/>
  <c r="O1160" i="5"/>
  <c r="P1160" i="5"/>
  <c r="Q1160" i="5"/>
  <c r="R1160" i="5"/>
  <c r="N1161" i="5"/>
  <c r="O1161" i="5"/>
  <c r="P1161" i="5"/>
  <c r="Q1161" i="5"/>
  <c r="R1161" i="5"/>
  <c r="N1162" i="5"/>
  <c r="O1162" i="5"/>
  <c r="P1162" i="5"/>
  <c r="Q1162" i="5"/>
  <c r="R1162" i="5"/>
  <c r="N1163" i="5"/>
  <c r="O1163" i="5"/>
  <c r="P1163" i="5"/>
  <c r="Q1163" i="5"/>
  <c r="R1163" i="5"/>
  <c r="N1164" i="5"/>
  <c r="O1164" i="5"/>
  <c r="P1164" i="5"/>
  <c r="Q1164" i="5"/>
  <c r="R1164" i="5"/>
  <c r="N1165" i="5"/>
  <c r="O1165" i="5"/>
  <c r="P1165" i="5"/>
  <c r="Q1165" i="5"/>
  <c r="R1165" i="5"/>
  <c r="N1166" i="5"/>
  <c r="O1166" i="5"/>
  <c r="P1166" i="5"/>
  <c r="Q1166" i="5"/>
  <c r="R1166" i="5"/>
  <c r="N1167" i="5"/>
  <c r="O1167" i="5"/>
  <c r="P1167" i="5"/>
  <c r="Q1167" i="5"/>
  <c r="R1167" i="5"/>
  <c r="N1168" i="5"/>
  <c r="O1168" i="5"/>
  <c r="P1168" i="5"/>
  <c r="Q1168" i="5"/>
  <c r="R1168" i="5"/>
  <c r="N1169" i="5"/>
  <c r="O1169" i="5"/>
  <c r="P1169" i="5"/>
  <c r="Q1169" i="5"/>
  <c r="R1169" i="5"/>
  <c r="N1170" i="5"/>
  <c r="O1170" i="5"/>
  <c r="P1170" i="5"/>
  <c r="Q1170" i="5"/>
  <c r="R1170" i="5"/>
  <c r="N1171" i="5"/>
  <c r="O1171" i="5"/>
  <c r="P1171" i="5"/>
  <c r="Q1171" i="5"/>
  <c r="R1171" i="5"/>
  <c r="N1172" i="5"/>
  <c r="O1172" i="5"/>
  <c r="P1172" i="5"/>
  <c r="Q1172" i="5"/>
  <c r="R1172" i="5"/>
  <c r="N1173" i="5"/>
  <c r="O1173" i="5"/>
  <c r="P1173" i="5"/>
  <c r="Q1173" i="5"/>
  <c r="R1173" i="5"/>
  <c r="N1174" i="5"/>
  <c r="O1174" i="5"/>
  <c r="P1174" i="5"/>
  <c r="Q1174" i="5"/>
  <c r="R1174" i="5"/>
  <c r="N1175" i="5"/>
  <c r="O1175" i="5"/>
  <c r="P1175" i="5"/>
  <c r="Q1175" i="5"/>
  <c r="R1175" i="5"/>
  <c r="N1176" i="5"/>
  <c r="O1176" i="5"/>
  <c r="P1176" i="5"/>
  <c r="Q1176" i="5"/>
  <c r="R1176" i="5"/>
  <c r="N1177" i="5"/>
  <c r="O1177" i="5"/>
  <c r="P1177" i="5"/>
  <c r="Q1177" i="5"/>
  <c r="R1177" i="5"/>
  <c r="N1178" i="5"/>
  <c r="O1178" i="5"/>
  <c r="P1178" i="5"/>
  <c r="Q1178" i="5"/>
  <c r="R1178" i="5"/>
  <c r="N1179" i="5"/>
  <c r="O1179" i="5"/>
  <c r="P1179" i="5"/>
  <c r="Q1179" i="5"/>
  <c r="R1179" i="5"/>
  <c r="N1180" i="5"/>
  <c r="O1180" i="5"/>
  <c r="P1180" i="5"/>
  <c r="Q1180" i="5"/>
  <c r="R1180" i="5"/>
  <c r="N1181" i="5"/>
  <c r="O1181" i="5"/>
  <c r="P1181" i="5"/>
  <c r="Q1181" i="5"/>
  <c r="R1181" i="5"/>
  <c r="N1182" i="5"/>
  <c r="O1182" i="5"/>
  <c r="P1182" i="5"/>
  <c r="Q1182" i="5"/>
  <c r="R1182" i="5"/>
  <c r="N1183" i="5"/>
  <c r="O1183" i="5"/>
  <c r="P1183" i="5"/>
  <c r="Q1183" i="5"/>
  <c r="R1183" i="5"/>
  <c r="N1184" i="5"/>
  <c r="O1184" i="5"/>
  <c r="P1184" i="5"/>
  <c r="Q1184" i="5"/>
  <c r="R1184" i="5"/>
  <c r="N1185" i="5"/>
  <c r="O1185" i="5"/>
  <c r="P1185" i="5"/>
  <c r="Q1185" i="5"/>
  <c r="R1185" i="5"/>
  <c r="N1186" i="5"/>
  <c r="O1186" i="5"/>
  <c r="P1186" i="5"/>
  <c r="Q1186" i="5"/>
  <c r="R1186" i="5"/>
  <c r="N1187" i="5"/>
  <c r="O1187" i="5"/>
  <c r="P1187" i="5"/>
  <c r="Q1187" i="5"/>
  <c r="R1187" i="5"/>
  <c r="N1188" i="5"/>
  <c r="O1188" i="5"/>
  <c r="P1188" i="5"/>
  <c r="Q1188" i="5"/>
  <c r="R1188" i="5"/>
  <c r="N1189" i="5"/>
  <c r="O1189" i="5"/>
  <c r="P1189" i="5"/>
  <c r="Q1189" i="5"/>
  <c r="R1189" i="5"/>
  <c r="N1190" i="5"/>
  <c r="O1190" i="5"/>
  <c r="P1190" i="5"/>
  <c r="Q1190" i="5"/>
  <c r="R1190" i="5"/>
  <c r="N1191" i="5"/>
  <c r="O1191" i="5"/>
  <c r="P1191" i="5"/>
  <c r="Q1191" i="5"/>
  <c r="R1191" i="5"/>
  <c r="N1192" i="5"/>
  <c r="O1192" i="5"/>
  <c r="P1192" i="5"/>
  <c r="Q1192" i="5"/>
  <c r="R1192" i="5"/>
  <c r="N1193" i="5"/>
  <c r="O1193" i="5"/>
  <c r="P1193" i="5"/>
  <c r="Q1193" i="5"/>
  <c r="R1193" i="5"/>
  <c r="N1194" i="5"/>
  <c r="O1194" i="5"/>
  <c r="P1194" i="5"/>
  <c r="Q1194" i="5"/>
  <c r="R1194" i="5"/>
  <c r="N1195" i="5"/>
  <c r="O1195" i="5"/>
  <c r="P1195" i="5"/>
  <c r="Q1195" i="5"/>
  <c r="R1195" i="5"/>
  <c r="N1196" i="5"/>
  <c r="O1196" i="5"/>
  <c r="P1196" i="5"/>
  <c r="Q1196" i="5"/>
  <c r="R1196" i="5"/>
  <c r="N1197" i="5"/>
  <c r="O1197" i="5"/>
  <c r="P1197" i="5"/>
  <c r="Q1197" i="5"/>
  <c r="R1197" i="5"/>
  <c r="N1198" i="5"/>
  <c r="O1198" i="5"/>
  <c r="P1198" i="5"/>
  <c r="Q1198" i="5"/>
  <c r="R1198" i="5"/>
  <c r="N1199" i="5"/>
  <c r="O1199" i="5"/>
  <c r="P1199" i="5"/>
  <c r="Q1199" i="5"/>
  <c r="R1199" i="5"/>
  <c r="N1200" i="5"/>
  <c r="O1200" i="5"/>
  <c r="P1200" i="5"/>
  <c r="Q1200" i="5"/>
  <c r="R1200" i="5"/>
  <c r="N1201" i="5"/>
  <c r="O1201" i="5"/>
  <c r="P1201" i="5"/>
  <c r="Q1201" i="5"/>
  <c r="R1201" i="5"/>
  <c r="N1202" i="5"/>
  <c r="O1202" i="5"/>
  <c r="P1202" i="5"/>
  <c r="Q1202" i="5"/>
  <c r="R1202" i="5"/>
  <c r="N1203" i="5"/>
  <c r="O1203" i="5"/>
  <c r="P1203" i="5"/>
  <c r="Q1203" i="5"/>
  <c r="R1203" i="5"/>
  <c r="N1204" i="5"/>
  <c r="O1204" i="5"/>
  <c r="P1204" i="5"/>
  <c r="Q1204" i="5"/>
  <c r="R1204" i="5"/>
  <c r="N1205" i="5"/>
  <c r="O1205" i="5"/>
  <c r="P1205" i="5"/>
  <c r="Q1205" i="5"/>
  <c r="R1205" i="5"/>
  <c r="N1206" i="5"/>
  <c r="O1206" i="5"/>
  <c r="P1206" i="5"/>
  <c r="Q1206" i="5"/>
  <c r="R1206" i="5"/>
  <c r="N1207" i="5"/>
  <c r="O1207" i="5"/>
  <c r="P1207" i="5"/>
  <c r="Q1207" i="5"/>
  <c r="R1207" i="5"/>
  <c r="N1208" i="5"/>
  <c r="O1208" i="5"/>
  <c r="P1208" i="5"/>
  <c r="Q1208" i="5"/>
  <c r="R1208" i="5"/>
  <c r="N1209" i="5"/>
  <c r="O1209" i="5"/>
  <c r="P1209" i="5"/>
  <c r="Q1209" i="5"/>
  <c r="R1209" i="5"/>
  <c r="N1210" i="5"/>
  <c r="O1210" i="5"/>
  <c r="P1210" i="5"/>
  <c r="Q1210" i="5"/>
  <c r="R1210" i="5"/>
  <c r="N1211" i="5"/>
  <c r="O1211" i="5"/>
  <c r="P1211" i="5"/>
  <c r="Q1211" i="5"/>
  <c r="R1211" i="5"/>
  <c r="N1212" i="5"/>
  <c r="O1212" i="5"/>
  <c r="P1212" i="5"/>
  <c r="Q1212" i="5"/>
  <c r="R1212" i="5"/>
  <c r="N1213" i="5"/>
  <c r="O1213" i="5"/>
  <c r="P1213" i="5"/>
  <c r="Q1213" i="5"/>
  <c r="R1213" i="5"/>
  <c r="N1214" i="5"/>
  <c r="O1214" i="5"/>
  <c r="P1214" i="5"/>
  <c r="Q1214" i="5"/>
  <c r="R1214" i="5"/>
  <c r="N1215" i="5"/>
  <c r="O1215" i="5"/>
  <c r="P1215" i="5"/>
  <c r="Q1215" i="5"/>
  <c r="R1215" i="5"/>
  <c r="N1216" i="5"/>
  <c r="O1216" i="5"/>
  <c r="P1216" i="5"/>
  <c r="Q1216" i="5"/>
  <c r="R1216" i="5"/>
  <c r="N1217" i="5"/>
  <c r="O1217" i="5"/>
  <c r="P1217" i="5"/>
  <c r="Q1217" i="5"/>
  <c r="R1217" i="5"/>
  <c r="N1218" i="5"/>
  <c r="O1218" i="5"/>
  <c r="P1218" i="5"/>
  <c r="Q1218" i="5"/>
  <c r="R1218" i="5"/>
  <c r="N1219" i="5"/>
  <c r="O1219" i="5"/>
  <c r="P1219" i="5"/>
  <c r="Q1219" i="5"/>
  <c r="R1219" i="5"/>
  <c r="N1220" i="5"/>
  <c r="O1220" i="5"/>
  <c r="P1220" i="5"/>
  <c r="Q1220" i="5"/>
  <c r="R1220" i="5"/>
  <c r="N1221" i="5"/>
  <c r="O1221" i="5"/>
  <c r="P1221" i="5"/>
  <c r="Q1221" i="5"/>
  <c r="R1221" i="5"/>
  <c r="N1222" i="5"/>
  <c r="O1222" i="5"/>
  <c r="P1222" i="5"/>
  <c r="Q1222" i="5"/>
  <c r="R1222" i="5"/>
  <c r="N1223" i="5"/>
  <c r="O1223" i="5"/>
  <c r="P1223" i="5"/>
  <c r="Q1223" i="5"/>
  <c r="R1223" i="5"/>
  <c r="N1224" i="5"/>
  <c r="O1224" i="5"/>
  <c r="P1224" i="5"/>
  <c r="Q1224" i="5"/>
  <c r="R1224" i="5"/>
  <c r="N1225" i="5"/>
  <c r="O1225" i="5"/>
  <c r="P1225" i="5"/>
  <c r="Q1225" i="5"/>
  <c r="R1225" i="5"/>
  <c r="N1226" i="5"/>
  <c r="O1226" i="5"/>
  <c r="P1226" i="5"/>
  <c r="Q1226" i="5"/>
  <c r="R1226" i="5"/>
  <c r="N1227" i="5"/>
  <c r="O1227" i="5"/>
  <c r="P1227" i="5"/>
  <c r="Q1227" i="5"/>
  <c r="R1227" i="5"/>
  <c r="N1228" i="5"/>
  <c r="O1228" i="5"/>
  <c r="P1228" i="5"/>
  <c r="Q1228" i="5"/>
  <c r="R1228" i="5"/>
  <c r="N1229" i="5"/>
  <c r="O1229" i="5"/>
  <c r="P1229" i="5"/>
  <c r="Q1229" i="5"/>
  <c r="R1229" i="5"/>
  <c r="N1230" i="5"/>
  <c r="O1230" i="5"/>
  <c r="P1230" i="5"/>
  <c r="Q1230" i="5"/>
  <c r="R1230" i="5"/>
  <c r="N1231" i="5"/>
  <c r="O1231" i="5"/>
  <c r="P1231" i="5"/>
  <c r="Q1231" i="5"/>
  <c r="R1231" i="5"/>
  <c r="N1232" i="5"/>
  <c r="O1232" i="5"/>
  <c r="P1232" i="5"/>
  <c r="Q1232" i="5"/>
  <c r="R1232" i="5"/>
  <c r="N1233" i="5"/>
  <c r="O1233" i="5"/>
  <c r="P1233" i="5"/>
  <c r="Q1233" i="5"/>
  <c r="R1233" i="5"/>
  <c r="N1234" i="5"/>
  <c r="O1234" i="5"/>
  <c r="P1234" i="5"/>
  <c r="Q1234" i="5"/>
  <c r="R1234" i="5"/>
  <c r="N1235" i="5"/>
  <c r="O1235" i="5"/>
  <c r="P1235" i="5"/>
  <c r="Q1235" i="5"/>
  <c r="R1235" i="5"/>
  <c r="N1236" i="5"/>
  <c r="O1236" i="5"/>
  <c r="P1236" i="5"/>
  <c r="Q1236" i="5"/>
  <c r="R1236" i="5"/>
  <c r="N1237" i="5"/>
  <c r="O1237" i="5"/>
  <c r="P1237" i="5"/>
  <c r="Q1237" i="5"/>
  <c r="R1237" i="5"/>
  <c r="N1238" i="5"/>
  <c r="O1238" i="5"/>
  <c r="P1238" i="5"/>
  <c r="Q1238" i="5"/>
  <c r="R1238" i="5"/>
  <c r="N1239" i="5"/>
  <c r="O1239" i="5"/>
  <c r="P1239" i="5"/>
  <c r="Q1239" i="5"/>
  <c r="R1239" i="5"/>
  <c r="N1240" i="5"/>
  <c r="O1240" i="5"/>
  <c r="P1240" i="5"/>
  <c r="Q1240" i="5"/>
  <c r="R1240" i="5"/>
  <c r="N1241" i="5"/>
  <c r="O1241" i="5"/>
  <c r="P1241" i="5"/>
  <c r="Q1241" i="5"/>
  <c r="R1241" i="5"/>
  <c r="N1242" i="5"/>
  <c r="O1242" i="5"/>
  <c r="P1242" i="5"/>
  <c r="Q1242" i="5"/>
  <c r="R1242" i="5"/>
  <c r="N1243" i="5"/>
  <c r="O1243" i="5"/>
  <c r="P1243" i="5"/>
  <c r="Q1243" i="5"/>
  <c r="R1243" i="5"/>
  <c r="N1244" i="5"/>
  <c r="O1244" i="5"/>
  <c r="P1244" i="5"/>
  <c r="Q1244" i="5"/>
  <c r="R1244" i="5"/>
  <c r="N1245" i="5"/>
  <c r="O1245" i="5"/>
  <c r="P1245" i="5"/>
  <c r="Q1245" i="5"/>
  <c r="R1245" i="5"/>
  <c r="N1246" i="5"/>
  <c r="O1246" i="5"/>
  <c r="P1246" i="5"/>
  <c r="Q1246" i="5"/>
  <c r="R1246" i="5"/>
  <c r="N1247" i="5"/>
  <c r="O1247" i="5"/>
  <c r="P1247" i="5"/>
  <c r="Q1247" i="5"/>
  <c r="R1247" i="5"/>
  <c r="N1248" i="5"/>
  <c r="O1248" i="5"/>
  <c r="P1248" i="5"/>
  <c r="Q1248" i="5"/>
  <c r="R1248" i="5"/>
  <c r="N1249" i="5"/>
  <c r="O1249" i="5"/>
  <c r="P1249" i="5"/>
  <c r="Q1249" i="5"/>
  <c r="R1249" i="5"/>
  <c r="N1250" i="5"/>
  <c r="O1250" i="5"/>
  <c r="P1250" i="5"/>
  <c r="Q1250" i="5"/>
  <c r="R1250" i="5"/>
  <c r="N1251" i="5"/>
  <c r="O1251" i="5"/>
  <c r="P1251" i="5"/>
  <c r="Q1251" i="5"/>
  <c r="R1251" i="5"/>
  <c r="N1252" i="5"/>
  <c r="O1252" i="5"/>
  <c r="P1252" i="5"/>
  <c r="Q1252" i="5"/>
  <c r="R1252" i="5"/>
  <c r="N1253" i="5"/>
  <c r="O1253" i="5"/>
  <c r="P1253" i="5"/>
  <c r="Q1253" i="5"/>
  <c r="R1253" i="5"/>
  <c r="N1254" i="5"/>
  <c r="O1254" i="5"/>
  <c r="P1254" i="5"/>
  <c r="Q1254" i="5"/>
  <c r="R1254" i="5"/>
  <c r="N1255" i="5"/>
  <c r="O1255" i="5"/>
  <c r="P1255" i="5"/>
  <c r="Q1255" i="5"/>
  <c r="R1255" i="5"/>
  <c r="N1256" i="5"/>
  <c r="O1256" i="5"/>
  <c r="P1256" i="5"/>
  <c r="Q1256" i="5"/>
  <c r="R1256" i="5"/>
  <c r="N1257" i="5"/>
  <c r="O1257" i="5"/>
  <c r="P1257" i="5"/>
  <c r="Q1257" i="5"/>
  <c r="R1257" i="5"/>
  <c r="N1258" i="5"/>
  <c r="O1258" i="5"/>
  <c r="P1258" i="5"/>
  <c r="Q1258" i="5"/>
  <c r="R1258" i="5"/>
  <c r="N1259" i="5"/>
  <c r="O1259" i="5"/>
  <c r="P1259" i="5"/>
  <c r="Q1259" i="5"/>
  <c r="R1259" i="5"/>
  <c r="N1260" i="5"/>
  <c r="O1260" i="5"/>
  <c r="P1260" i="5"/>
  <c r="Q1260" i="5"/>
  <c r="R1260" i="5"/>
  <c r="N1261" i="5"/>
  <c r="O1261" i="5"/>
  <c r="P1261" i="5"/>
  <c r="Q1261" i="5"/>
  <c r="R1261" i="5"/>
  <c r="N1262" i="5"/>
  <c r="O1262" i="5"/>
  <c r="P1262" i="5"/>
  <c r="Q1262" i="5"/>
  <c r="R1262" i="5"/>
  <c r="N1263" i="5"/>
  <c r="O1263" i="5"/>
  <c r="P1263" i="5"/>
  <c r="Q1263" i="5"/>
  <c r="R1263" i="5"/>
  <c r="N1264" i="5"/>
  <c r="O1264" i="5"/>
  <c r="P1264" i="5"/>
  <c r="Q1264" i="5"/>
  <c r="R1264" i="5"/>
  <c r="N1265" i="5"/>
  <c r="O1265" i="5"/>
  <c r="P1265" i="5"/>
  <c r="Q1265" i="5"/>
  <c r="R1265" i="5"/>
  <c r="N1266" i="5"/>
  <c r="O1266" i="5"/>
  <c r="P1266" i="5"/>
  <c r="Q1266" i="5"/>
  <c r="R1266" i="5"/>
  <c r="N1267" i="5"/>
  <c r="O1267" i="5"/>
  <c r="P1267" i="5"/>
  <c r="Q1267" i="5"/>
  <c r="R1267" i="5"/>
  <c r="N1268" i="5"/>
  <c r="O1268" i="5"/>
  <c r="P1268" i="5"/>
  <c r="Q1268" i="5"/>
  <c r="R1268" i="5"/>
  <c r="N1269" i="5"/>
  <c r="O1269" i="5"/>
  <c r="P1269" i="5"/>
  <c r="Q1269" i="5"/>
  <c r="R1269" i="5"/>
  <c r="N1270" i="5"/>
  <c r="O1270" i="5"/>
  <c r="P1270" i="5"/>
  <c r="Q1270" i="5"/>
  <c r="R1270" i="5"/>
  <c r="N1271" i="5"/>
  <c r="O1271" i="5"/>
  <c r="P1271" i="5"/>
  <c r="Q1271" i="5"/>
  <c r="R1271" i="5"/>
  <c r="N1272" i="5"/>
  <c r="O1272" i="5"/>
  <c r="P1272" i="5"/>
  <c r="Q1272" i="5"/>
  <c r="R1272" i="5"/>
  <c r="N1273" i="5"/>
  <c r="O1273" i="5"/>
  <c r="P1273" i="5"/>
  <c r="Q1273" i="5"/>
  <c r="R1273" i="5"/>
  <c r="N1274" i="5"/>
  <c r="O1274" i="5"/>
  <c r="P1274" i="5"/>
  <c r="Q1274" i="5"/>
  <c r="R1274" i="5"/>
  <c r="N1275" i="5"/>
  <c r="O1275" i="5"/>
  <c r="P1275" i="5"/>
  <c r="Q1275" i="5"/>
  <c r="R1275" i="5"/>
  <c r="N1276" i="5"/>
  <c r="O1276" i="5"/>
  <c r="P1276" i="5"/>
  <c r="Q1276" i="5"/>
  <c r="R1276" i="5"/>
  <c r="N1277" i="5"/>
  <c r="O1277" i="5"/>
  <c r="P1277" i="5"/>
  <c r="Q1277" i="5"/>
  <c r="R1277" i="5"/>
  <c r="N1278" i="5"/>
  <c r="O1278" i="5"/>
  <c r="P1278" i="5"/>
  <c r="Q1278" i="5"/>
  <c r="R1278" i="5"/>
  <c r="N1279" i="5"/>
  <c r="O1279" i="5"/>
  <c r="P1279" i="5"/>
  <c r="Q1279" i="5"/>
  <c r="R1279" i="5"/>
  <c r="N1280" i="5"/>
  <c r="O1280" i="5"/>
  <c r="P1280" i="5"/>
  <c r="Q1280" i="5"/>
  <c r="R1280" i="5"/>
  <c r="N1281" i="5"/>
  <c r="O1281" i="5"/>
  <c r="P1281" i="5"/>
  <c r="Q1281" i="5"/>
  <c r="R1281" i="5"/>
  <c r="N1282" i="5"/>
  <c r="O1282" i="5"/>
  <c r="P1282" i="5"/>
  <c r="Q1282" i="5"/>
  <c r="R1282" i="5"/>
  <c r="N1283" i="5"/>
  <c r="O1283" i="5"/>
  <c r="P1283" i="5"/>
  <c r="Q1283" i="5"/>
  <c r="R1283" i="5"/>
  <c r="N1284" i="5"/>
  <c r="O1284" i="5"/>
  <c r="P1284" i="5"/>
  <c r="Q1284" i="5"/>
  <c r="R1284" i="5"/>
  <c r="N1285" i="5"/>
  <c r="O1285" i="5"/>
  <c r="P1285" i="5"/>
  <c r="Q1285" i="5"/>
  <c r="R1285" i="5"/>
  <c r="N1286" i="5"/>
  <c r="O1286" i="5"/>
  <c r="P1286" i="5"/>
  <c r="Q1286" i="5"/>
  <c r="R1286" i="5"/>
  <c r="N1287" i="5"/>
  <c r="O1287" i="5"/>
  <c r="P1287" i="5"/>
  <c r="Q1287" i="5"/>
  <c r="R1287" i="5"/>
  <c r="N1288" i="5"/>
  <c r="O1288" i="5"/>
  <c r="P1288" i="5"/>
  <c r="Q1288" i="5"/>
  <c r="R1288" i="5"/>
  <c r="N1289" i="5"/>
  <c r="O1289" i="5"/>
  <c r="P1289" i="5"/>
  <c r="Q1289" i="5"/>
  <c r="R1289" i="5"/>
  <c r="N1290" i="5"/>
  <c r="O1290" i="5"/>
  <c r="P1290" i="5"/>
  <c r="Q1290" i="5"/>
  <c r="R1290" i="5"/>
  <c r="N1291" i="5"/>
  <c r="O1291" i="5"/>
  <c r="P1291" i="5"/>
  <c r="Q1291" i="5"/>
  <c r="R1291" i="5"/>
  <c r="N1292" i="5"/>
  <c r="O1292" i="5"/>
  <c r="P1292" i="5"/>
  <c r="Q1292" i="5"/>
  <c r="R1292" i="5"/>
  <c r="N1293" i="5"/>
  <c r="O1293" i="5"/>
  <c r="P1293" i="5"/>
  <c r="Q1293" i="5"/>
  <c r="R1293" i="5"/>
  <c r="N1294" i="5"/>
  <c r="O1294" i="5"/>
  <c r="P1294" i="5"/>
  <c r="Q1294" i="5"/>
  <c r="R1294" i="5"/>
  <c r="N1295" i="5"/>
  <c r="O1295" i="5"/>
  <c r="P1295" i="5"/>
  <c r="Q1295" i="5"/>
  <c r="R1295" i="5"/>
  <c r="N1296" i="5"/>
  <c r="O1296" i="5"/>
  <c r="P1296" i="5"/>
  <c r="Q1296" i="5"/>
  <c r="R1296" i="5"/>
  <c r="N1297" i="5"/>
  <c r="O1297" i="5"/>
  <c r="P1297" i="5"/>
  <c r="Q1297" i="5"/>
  <c r="R1297" i="5"/>
  <c r="N1298" i="5"/>
  <c r="O1298" i="5"/>
  <c r="P1298" i="5"/>
  <c r="Q1298" i="5"/>
  <c r="R1298" i="5"/>
  <c r="N1299" i="5"/>
  <c r="O1299" i="5"/>
  <c r="P1299" i="5"/>
  <c r="Q1299" i="5"/>
  <c r="R1299" i="5"/>
  <c r="N1300" i="5"/>
  <c r="O1300" i="5"/>
  <c r="P1300" i="5"/>
  <c r="Q1300" i="5"/>
  <c r="R1300" i="5"/>
  <c r="N1301" i="5"/>
  <c r="O1301" i="5"/>
  <c r="P1301" i="5"/>
  <c r="Q1301" i="5"/>
  <c r="R1301" i="5"/>
  <c r="N1302" i="5"/>
  <c r="O1302" i="5"/>
  <c r="P1302" i="5"/>
  <c r="Q1302" i="5"/>
  <c r="R1302" i="5"/>
  <c r="N1303" i="5"/>
  <c r="O1303" i="5"/>
  <c r="P1303" i="5"/>
  <c r="Q1303" i="5"/>
  <c r="R1303" i="5"/>
  <c r="N1304" i="5"/>
  <c r="O1304" i="5"/>
  <c r="P1304" i="5"/>
  <c r="Q1304" i="5"/>
  <c r="R1304" i="5"/>
  <c r="N1305" i="5"/>
  <c r="O1305" i="5"/>
  <c r="P1305" i="5"/>
  <c r="Q1305" i="5"/>
  <c r="R1305" i="5"/>
  <c r="N1306" i="5"/>
  <c r="O1306" i="5"/>
  <c r="P1306" i="5"/>
  <c r="Q1306" i="5"/>
  <c r="R1306" i="5"/>
  <c r="N1307" i="5"/>
  <c r="O1307" i="5"/>
  <c r="P1307" i="5"/>
  <c r="Q1307" i="5"/>
  <c r="R1307" i="5"/>
  <c r="N1308" i="5"/>
  <c r="O1308" i="5"/>
  <c r="P1308" i="5"/>
  <c r="Q1308" i="5"/>
  <c r="R1308" i="5"/>
  <c r="N1309" i="5"/>
  <c r="O1309" i="5"/>
  <c r="P1309" i="5"/>
  <c r="Q1309" i="5"/>
  <c r="R1309" i="5"/>
  <c r="N1310" i="5"/>
  <c r="O1310" i="5"/>
  <c r="P1310" i="5"/>
  <c r="Q1310" i="5"/>
  <c r="R1310" i="5"/>
  <c r="N1311" i="5"/>
  <c r="O1311" i="5"/>
  <c r="P1311" i="5"/>
  <c r="Q1311" i="5"/>
  <c r="R1311" i="5"/>
  <c r="N1312" i="5"/>
  <c r="O1312" i="5"/>
  <c r="P1312" i="5"/>
  <c r="Q1312" i="5"/>
  <c r="R1312" i="5"/>
  <c r="N1313" i="5"/>
  <c r="O1313" i="5"/>
  <c r="P1313" i="5"/>
  <c r="Q1313" i="5"/>
  <c r="R1313" i="5"/>
  <c r="N1314" i="5"/>
  <c r="O1314" i="5"/>
  <c r="P1314" i="5"/>
  <c r="Q1314" i="5"/>
  <c r="R1314" i="5"/>
  <c r="N1315" i="5"/>
  <c r="O1315" i="5"/>
  <c r="P1315" i="5"/>
  <c r="Q1315" i="5"/>
  <c r="R1315" i="5"/>
  <c r="N1316" i="5"/>
  <c r="O1316" i="5"/>
  <c r="P1316" i="5"/>
  <c r="Q1316" i="5"/>
  <c r="R1316" i="5"/>
  <c r="N1317" i="5"/>
  <c r="O1317" i="5"/>
  <c r="P1317" i="5"/>
  <c r="Q1317" i="5"/>
  <c r="R1317" i="5"/>
  <c r="N1318" i="5"/>
  <c r="O1318" i="5"/>
  <c r="P1318" i="5"/>
  <c r="Q1318" i="5"/>
  <c r="R1318" i="5"/>
  <c r="N1319" i="5"/>
  <c r="O1319" i="5"/>
  <c r="P1319" i="5"/>
  <c r="Q1319" i="5"/>
  <c r="R1319" i="5"/>
  <c r="N1320" i="5"/>
  <c r="O1320" i="5"/>
  <c r="P1320" i="5"/>
  <c r="Q1320" i="5"/>
  <c r="R1320" i="5"/>
  <c r="N1321" i="5"/>
  <c r="O1321" i="5"/>
  <c r="P1321" i="5"/>
  <c r="Q1321" i="5"/>
  <c r="R1321" i="5"/>
  <c r="N1322" i="5"/>
  <c r="O1322" i="5"/>
  <c r="P1322" i="5"/>
  <c r="Q1322" i="5"/>
  <c r="R1322" i="5"/>
  <c r="N1323" i="5"/>
  <c r="O1323" i="5"/>
  <c r="P1323" i="5"/>
  <c r="Q1323" i="5"/>
  <c r="R1323" i="5"/>
  <c r="N1324" i="5"/>
  <c r="O1324" i="5"/>
  <c r="P1324" i="5"/>
  <c r="Q1324" i="5"/>
  <c r="R1324" i="5"/>
  <c r="N1325" i="5"/>
  <c r="O1325" i="5"/>
  <c r="P1325" i="5"/>
  <c r="Q1325" i="5"/>
  <c r="R1325" i="5"/>
  <c r="N1326" i="5"/>
  <c r="O1326" i="5"/>
  <c r="P1326" i="5"/>
  <c r="Q1326" i="5"/>
  <c r="R1326" i="5"/>
  <c r="N1327" i="5"/>
  <c r="O1327" i="5"/>
  <c r="P1327" i="5"/>
  <c r="Q1327" i="5"/>
  <c r="R1327" i="5"/>
  <c r="N1328" i="5"/>
  <c r="O1328" i="5"/>
  <c r="P1328" i="5"/>
  <c r="Q1328" i="5"/>
  <c r="R1328" i="5"/>
  <c r="N1329" i="5"/>
  <c r="O1329" i="5"/>
  <c r="P1329" i="5"/>
  <c r="Q1329" i="5"/>
  <c r="R1329" i="5"/>
  <c r="N1330" i="5"/>
  <c r="O1330" i="5"/>
  <c r="P1330" i="5"/>
  <c r="Q1330" i="5"/>
  <c r="R1330" i="5"/>
  <c r="N1331" i="5"/>
  <c r="O1331" i="5"/>
  <c r="P1331" i="5"/>
  <c r="Q1331" i="5"/>
  <c r="R1331" i="5"/>
  <c r="N1332" i="5"/>
  <c r="O1332" i="5"/>
  <c r="P1332" i="5"/>
  <c r="Q1332" i="5"/>
  <c r="R1332" i="5"/>
  <c r="N1333" i="5"/>
  <c r="O1333" i="5"/>
  <c r="P1333" i="5"/>
  <c r="Q1333" i="5"/>
  <c r="R1333" i="5"/>
  <c r="N1334" i="5"/>
  <c r="O1334" i="5"/>
  <c r="P1334" i="5"/>
  <c r="Q1334" i="5"/>
  <c r="R1334" i="5"/>
  <c r="N1335" i="5"/>
  <c r="O1335" i="5"/>
  <c r="P1335" i="5"/>
  <c r="Q1335" i="5"/>
  <c r="R1335" i="5"/>
  <c r="N1336" i="5"/>
  <c r="O1336" i="5"/>
  <c r="P1336" i="5"/>
  <c r="Q1336" i="5"/>
  <c r="R1336" i="5"/>
  <c r="N1337" i="5"/>
  <c r="O1337" i="5"/>
  <c r="P1337" i="5"/>
  <c r="Q1337" i="5"/>
  <c r="R1337" i="5"/>
  <c r="N1338" i="5"/>
  <c r="O1338" i="5"/>
  <c r="P1338" i="5"/>
  <c r="Q1338" i="5"/>
  <c r="R1338" i="5"/>
  <c r="N1339" i="5"/>
  <c r="O1339" i="5"/>
  <c r="P1339" i="5"/>
  <c r="Q1339" i="5"/>
  <c r="R1339" i="5"/>
  <c r="N1340" i="5"/>
  <c r="O1340" i="5"/>
  <c r="P1340" i="5"/>
  <c r="Q1340" i="5"/>
  <c r="R1340" i="5"/>
  <c r="N1341" i="5"/>
  <c r="O1341" i="5"/>
  <c r="P1341" i="5"/>
  <c r="Q1341" i="5"/>
  <c r="R1341" i="5"/>
  <c r="N1342" i="5"/>
  <c r="O1342" i="5"/>
  <c r="P1342" i="5"/>
  <c r="Q1342" i="5"/>
  <c r="R1342" i="5"/>
  <c r="N1343" i="5"/>
  <c r="O1343" i="5"/>
  <c r="P1343" i="5"/>
  <c r="Q1343" i="5"/>
  <c r="R1343" i="5"/>
  <c r="N1344" i="5"/>
  <c r="O1344" i="5"/>
  <c r="P1344" i="5"/>
  <c r="Q1344" i="5"/>
  <c r="R1344" i="5"/>
  <c r="N1345" i="5"/>
  <c r="O1345" i="5"/>
  <c r="P1345" i="5"/>
  <c r="Q1345" i="5"/>
  <c r="R1345" i="5"/>
  <c r="N1346" i="5"/>
  <c r="O1346" i="5"/>
  <c r="P1346" i="5"/>
  <c r="Q1346" i="5"/>
  <c r="R1346" i="5"/>
  <c r="N1347" i="5"/>
  <c r="O1347" i="5"/>
  <c r="P1347" i="5"/>
  <c r="Q1347" i="5"/>
  <c r="R1347" i="5"/>
  <c r="N1348" i="5"/>
  <c r="O1348" i="5"/>
  <c r="P1348" i="5"/>
  <c r="Q1348" i="5"/>
  <c r="R1348" i="5"/>
  <c r="N1349" i="5"/>
  <c r="O1349" i="5"/>
  <c r="P1349" i="5"/>
  <c r="Q1349" i="5"/>
  <c r="R1349" i="5"/>
  <c r="N1350" i="5"/>
  <c r="O1350" i="5"/>
  <c r="P1350" i="5"/>
  <c r="Q1350" i="5"/>
  <c r="R1350" i="5"/>
  <c r="N1351" i="5"/>
  <c r="O1351" i="5"/>
  <c r="P1351" i="5"/>
  <c r="Q1351" i="5"/>
  <c r="R1351" i="5"/>
  <c r="N1352" i="5"/>
  <c r="O1352" i="5"/>
  <c r="P1352" i="5"/>
  <c r="Q1352" i="5"/>
  <c r="R1352" i="5"/>
  <c r="N1353" i="5"/>
  <c r="O1353" i="5"/>
  <c r="P1353" i="5"/>
  <c r="Q1353" i="5"/>
  <c r="R1353" i="5"/>
  <c r="N1354" i="5"/>
  <c r="O1354" i="5"/>
  <c r="P1354" i="5"/>
  <c r="Q1354" i="5"/>
  <c r="R1354" i="5"/>
  <c r="N1355" i="5"/>
  <c r="O1355" i="5"/>
  <c r="P1355" i="5"/>
  <c r="Q1355" i="5"/>
  <c r="R1355" i="5"/>
  <c r="N1356" i="5"/>
  <c r="O1356" i="5"/>
  <c r="P1356" i="5"/>
  <c r="Q1356" i="5"/>
  <c r="R1356" i="5"/>
  <c r="N1357" i="5"/>
  <c r="O1357" i="5"/>
  <c r="P1357" i="5"/>
  <c r="Q1357" i="5"/>
  <c r="R1357" i="5"/>
  <c r="N1358" i="5"/>
  <c r="O1358" i="5"/>
  <c r="P1358" i="5"/>
  <c r="Q1358" i="5"/>
  <c r="R1358" i="5"/>
  <c r="N1359" i="5"/>
  <c r="O1359" i="5"/>
  <c r="P1359" i="5"/>
  <c r="Q1359" i="5"/>
  <c r="R1359" i="5"/>
  <c r="N1360" i="5"/>
  <c r="O1360" i="5"/>
  <c r="P1360" i="5"/>
  <c r="Q1360" i="5"/>
  <c r="R1360" i="5"/>
  <c r="N1361" i="5"/>
  <c r="O1361" i="5"/>
  <c r="P1361" i="5"/>
  <c r="Q1361" i="5"/>
  <c r="R1361" i="5"/>
  <c r="N1362" i="5"/>
  <c r="O1362" i="5"/>
  <c r="P1362" i="5"/>
  <c r="Q1362" i="5"/>
  <c r="R1362" i="5"/>
  <c r="N1363" i="5"/>
  <c r="O1363" i="5"/>
  <c r="P1363" i="5"/>
  <c r="Q1363" i="5"/>
  <c r="R1363" i="5"/>
  <c r="N1364" i="5"/>
  <c r="O1364" i="5"/>
  <c r="P1364" i="5"/>
  <c r="Q1364" i="5"/>
  <c r="R1364" i="5"/>
  <c r="N1365" i="5"/>
  <c r="O1365" i="5"/>
  <c r="P1365" i="5"/>
  <c r="Q1365" i="5"/>
  <c r="R1365" i="5"/>
  <c r="N1366" i="5"/>
  <c r="O1366" i="5"/>
  <c r="P1366" i="5"/>
  <c r="Q1366" i="5"/>
  <c r="R1366" i="5"/>
  <c r="N1367" i="5"/>
  <c r="O1367" i="5"/>
  <c r="P1367" i="5"/>
  <c r="Q1367" i="5"/>
  <c r="R1367" i="5"/>
  <c r="N1368" i="5"/>
  <c r="O1368" i="5"/>
  <c r="P1368" i="5"/>
  <c r="Q1368" i="5"/>
  <c r="R1368" i="5"/>
  <c r="N1369" i="5"/>
  <c r="O1369" i="5"/>
  <c r="P1369" i="5"/>
  <c r="Q1369" i="5"/>
  <c r="R1369" i="5"/>
  <c r="N1370" i="5"/>
  <c r="O1370" i="5"/>
  <c r="P1370" i="5"/>
  <c r="Q1370" i="5"/>
  <c r="R1370" i="5"/>
  <c r="N1371" i="5"/>
  <c r="O1371" i="5"/>
  <c r="P1371" i="5"/>
  <c r="Q1371" i="5"/>
  <c r="R1371" i="5"/>
  <c r="N1372" i="5"/>
  <c r="O1372" i="5"/>
  <c r="P1372" i="5"/>
  <c r="Q1372" i="5"/>
  <c r="R1372" i="5"/>
  <c r="N1373" i="5"/>
  <c r="O1373" i="5"/>
  <c r="P1373" i="5"/>
  <c r="Q1373" i="5"/>
  <c r="R1373" i="5"/>
  <c r="N1374" i="5"/>
  <c r="O1374" i="5"/>
  <c r="P1374" i="5"/>
  <c r="Q1374" i="5"/>
  <c r="R1374" i="5"/>
  <c r="N1375" i="5"/>
  <c r="O1375" i="5"/>
  <c r="P1375" i="5"/>
  <c r="Q1375" i="5"/>
  <c r="R1375" i="5"/>
  <c r="N1376" i="5"/>
  <c r="O1376" i="5"/>
  <c r="P1376" i="5"/>
  <c r="Q1376" i="5"/>
  <c r="R1376" i="5"/>
  <c r="N1377" i="5"/>
  <c r="O1377" i="5"/>
  <c r="P1377" i="5"/>
  <c r="Q1377" i="5"/>
  <c r="R1377" i="5"/>
  <c r="N1378" i="5"/>
  <c r="O1378" i="5"/>
  <c r="P1378" i="5"/>
  <c r="Q1378" i="5"/>
  <c r="R1378" i="5"/>
  <c r="N1379" i="5"/>
  <c r="O1379" i="5"/>
  <c r="P1379" i="5"/>
  <c r="Q1379" i="5"/>
  <c r="R1379" i="5"/>
  <c r="N1380" i="5"/>
  <c r="O1380" i="5"/>
  <c r="P1380" i="5"/>
  <c r="Q1380" i="5"/>
  <c r="R1380" i="5"/>
  <c r="N1381" i="5"/>
  <c r="O1381" i="5"/>
  <c r="P1381" i="5"/>
  <c r="Q1381" i="5"/>
  <c r="R1381" i="5"/>
  <c r="N1382" i="5"/>
  <c r="O1382" i="5"/>
  <c r="P1382" i="5"/>
  <c r="Q1382" i="5"/>
  <c r="R1382" i="5"/>
  <c r="N1383" i="5"/>
  <c r="O1383" i="5"/>
  <c r="P1383" i="5"/>
  <c r="Q1383" i="5"/>
  <c r="R1383" i="5"/>
  <c r="N1384" i="5"/>
  <c r="O1384" i="5"/>
  <c r="P1384" i="5"/>
  <c r="Q1384" i="5"/>
  <c r="R1384" i="5"/>
  <c r="N1385" i="5"/>
  <c r="O1385" i="5"/>
  <c r="P1385" i="5"/>
  <c r="Q1385" i="5"/>
  <c r="R1385" i="5"/>
  <c r="N1386" i="5"/>
  <c r="O1386" i="5"/>
  <c r="P1386" i="5"/>
  <c r="Q1386" i="5"/>
  <c r="R1386" i="5"/>
  <c r="N1387" i="5"/>
  <c r="O1387" i="5"/>
  <c r="P1387" i="5"/>
  <c r="Q1387" i="5"/>
  <c r="R1387" i="5"/>
  <c r="N1388" i="5"/>
  <c r="O1388" i="5"/>
  <c r="P1388" i="5"/>
  <c r="Q1388" i="5"/>
  <c r="R1388" i="5"/>
  <c r="N1389" i="5"/>
  <c r="O1389" i="5"/>
  <c r="P1389" i="5"/>
  <c r="Q1389" i="5"/>
  <c r="R1389" i="5"/>
  <c r="N1390" i="5"/>
  <c r="O1390" i="5"/>
  <c r="P1390" i="5"/>
  <c r="Q1390" i="5"/>
  <c r="R1390" i="5"/>
  <c r="N1391" i="5"/>
  <c r="O1391" i="5"/>
  <c r="P1391" i="5"/>
  <c r="Q1391" i="5"/>
  <c r="R1391" i="5"/>
  <c r="N1392" i="5"/>
  <c r="O1392" i="5"/>
  <c r="P1392" i="5"/>
  <c r="Q1392" i="5"/>
  <c r="R1392" i="5"/>
  <c r="N1393" i="5"/>
  <c r="O1393" i="5"/>
  <c r="P1393" i="5"/>
  <c r="Q1393" i="5"/>
  <c r="R1393" i="5"/>
  <c r="N1394" i="5"/>
  <c r="O1394" i="5"/>
  <c r="P1394" i="5"/>
  <c r="Q1394" i="5"/>
  <c r="R1394" i="5"/>
  <c r="N1395" i="5"/>
  <c r="O1395" i="5"/>
  <c r="P1395" i="5"/>
  <c r="Q1395" i="5"/>
  <c r="R1395" i="5"/>
  <c r="N1396" i="5"/>
  <c r="O1396" i="5"/>
  <c r="P1396" i="5"/>
  <c r="Q1396" i="5"/>
  <c r="R1396" i="5"/>
  <c r="N1397" i="5"/>
  <c r="O1397" i="5"/>
  <c r="P1397" i="5"/>
  <c r="Q1397" i="5"/>
  <c r="R1397" i="5"/>
  <c r="N1398" i="5"/>
  <c r="O1398" i="5"/>
  <c r="P1398" i="5"/>
  <c r="Q1398" i="5"/>
  <c r="R1398" i="5"/>
  <c r="N1399" i="5"/>
  <c r="O1399" i="5"/>
  <c r="P1399" i="5"/>
  <c r="Q1399" i="5"/>
  <c r="R1399" i="5"/>
  <c r="N1400" i="5"/>
  <c r="O1400" i="5"/>
  <c r="P1400" i="5"/>
  <c r="Q1400" i="5"/>
  <c r="R1400" i="5"/>
  <c r="N1401" i="5"/>
  <c r="O1401" i="5"/>
  <c r="P1401" i="5"/>
  <c r="Q1401" i="5"/>
  <c r="R1401" i="5"/>
  <c r="N1402" i="5"/>
  <c r="O1402" i="5"/>
  <c r="P1402" i="5"/>
  <c r="Q1402" i="5"/>
  <c r="R1402" i="5"/>
  <c r="N1403" i="5"/>
  <c r="O1403" i="5"/>
  <c r="P1403" i="5"/>
  <c r="Q1403" i="5"/>
  <c r="R1403" i="5"/>
  <c r="N1404" i="5"/>
  <c r="O1404" i="5"/>
  <c r="P1404" i="5"/>
  <c r="Q1404" i="5"/>
  <c r="R1404" i="5"/>
  <c r="N1405" i="5"/>
  <c r="O1405" i="5"/>
  <c r="P1405" i="5"/>
  <c r="Q1405" i="5"/>
  <c r="R1405" i="5"/>
  <c r="N1406" i="5"/>
  <c r="O1406" i="5"/>
  <c r="P1406" i="5"/>
  <c r="Q1406" i="5"/>
  <c r="R1406" i="5"/>
  <c r="N1407" i="5"/>
  <c r="O1407" i="5"/>
  <c r="P1407" i="5"/>
  <c r="Q1407" i="5"/>
  <c r="R1407" i="5"/>
  <c r="N1408" i="5"/>
  <c r="O1408" i="5"/>
  <c r="P1408" i="5"/>
  <c r="Q1408" i="5"/>
  <c r="R1408" i="5"/>
  <c r="N1409" i="5"/>
  <c r="O1409" i="5"/>
  <c r="P1409" i="5"/>
  <c r="Q1409" i="5"/>
  <c r="R1409" i="5"/>
  <c r="N1410" i="5"/>
  <c r="O1410" i="5"/>
  <c r="P1410" i="5"/>
  <c r="Q1410" i="5"/>
  <c r="R1410" i="5"/>
  <c r="N1411" i="5"/>
  <c r="O1411" i="5"/>
  <c r="P1411" i="5"/>
  <c r="Q1411" i="5"/>
  <c r="R1411" i="5"/>
  <c r="N1412" i="5"/>
  <c r="O1412" i="5"/>
  <c r="P1412" i="5"/>
  <c r="Q1412" i="5"/>
  <c r="R1412" i="5"/>
  <c r="N1413" i="5"/>
  <c r="O1413" i="5"/>
  <c r="P1413" i="5"/>
  <c r="Q1413" i="5"/>
  <c r="R1413" i="5"/>
  <c r="N1414" i="5"/>
  <c r="O1414" i="5"/>
  <c r="P1414" i="5"/>
  <c r="Q1414" i="5"/>
  <c r="R1414" i="5"/>
  <c r="N1415" i="5"/>
  <c r="O1415" i="5"/>
  <c r="P1415" i="5"/>
  <c r="Q1415" i="5"/>
  <c r="R1415" i="5"/>
  <c r="N1416" i="5"/>
  <c r="O1416" i="5"/>
  <c r="P1416" i="5"/>
  <c r="Q1416" i="5"/>
  <c r="R1416" i="5"/>
  <c r="N1417" i="5"/>
  <c r="O1417" i="5"/>
  <c r="P1417" i="5"/>
  <c r="Q1417" i="5"/>
  <c r="R1417" i="5"/>
  <c r="N1418" i="5"/>
  <c r="O1418" i="5"/>
  <c r="P1418" i="5"/>
  <c r="Q1418" i="5"/>
  <c r="R1418" i="5"/>
  <c r="N1419" i="5"/>
  <c r="O1419" i="5"/>
  <c r="P1419" i="5"/>
  <c r="Q1419" i="5"/>
  <c r="R1419" i="5"/>
  <c r="N1420" i="5"/>
  <c r="O1420" i="5"/>
  <c r="P1420" i="5"/>
  <c r="Q1420" i="5"/>
  <c r="R1420" i="5"/>
  <c r="N1421" i="5"/>
  <c r="O1421" i="5"/>
  <c r="P1421" i="5"/>
  <c r="Q1421" i="5"/>
  <c r="R1421" i="5"/>
  <c r="N1422" i="5"/>
  <c r="O1422" i="5"/>
  <c r="P1422" i="5"/>
  <c r="Q1422" i="5"/>
  <c r="R1422" i="5"/>
  <c r="N1423" i="5"/>
  <c r="O1423" i="5"/>
  <c r="P1423" i="5"/>
  <c r="Q1423" i="5"/>
  <c r="R1423" i="5"/>
  <c r="N1424" i="5"/>
  <c r="O1424" i="5"/>
  <c r="P1424" i="5"/>
  <c r="Q1424" i="5"/>
  <c r="R1424" i="5"/>
  <c r="N1425" i="5"/>
  <c r="O1425" i="5"/>
  <c r="P1425" i="5"/>
  <c r="Q1425" i="5"/>
  <c r="R1425" i="5"/>
  <c r="N1426" i="5"/>
  <c r="O1426" i="5"/>
  <c r="P1426" i="5"/>
  <c r="Q1426" i="5"/>
  <c r="R1426" i="5"/>
  <c r="N1427" i="5"/>
  <c r="O1427" i="5"/>
  <c r="P1427" i="5"/>
  <c r="Q1427" i="5"/>
  <c r="R1427" i="5"/>
  <c r="N1428" i="5"/>
  <c r="O1428" i="5"/>
  <c r="P1428" i="5"/>
  <c r="Q1428" i="5"/>
  <c r="R1428" i="5"/>
  <c r="N1429" i="5"/>
  <c r="O1429" i="5"/>
  <c r="P1429" i="5"/>
  <c r="Q1429" i="5"/>
  <c r="R1429" i="5"/>
  <c r="N1430" i="5"/>
  <c r="O1430" i="5"/>
  <c r="P1430" i="5"/>
  <c r="Q1430" i="5"/>
  <c r="R1430" i="5"/>
  <c r="N1431" i="5"/>
  <c r="O1431" i="5"/>
  <c r="P1431" i="5"/>
  <c r="Q1431" i="5"/>
  <c r="R1431" i="5"/>
  <c r="N1432" i="5"/>
  <c r="O1432" i="5"/>
  <c r="P1432" i="5"/>
  <c r="Q1432" i="5"/>
  <c r="R1432" i="5"/>
  <c r="N1433" i="5"/>
  <c r="O1433" i="5"/>
  <c r="P1433" i="5"/>
  <c r="Q1433" i="5"/>
  <c r="R1433" i="5"/>
  <c r="N1434" i="5"/>
  <c r="O1434" i="5"/>
  <c r="P1434" i="5"/>
  <c r="Q1434" i="5"/>
  <c r="R1434" i="5"/>
  <c r="N1435" i="5"/>
  <c r="O1435" i="5"/>
  <c r="P1435" i="5"/>
  <c r="Q1435" i="5"/>
  <c r="R1435" i="5"/>
  <c r="N1436" i="5"/>
  <c r="O1436" i="5"/>
  <c r="P1436" i="5"/>
  <c r="Q1436" i="5"/>
  <c r="R1436" i="5"/>
  <c r="N1437" i="5"/>
  <c r="O1437" i="5"/>
  <c r="P1437" i="5"/>
  <c r="Q1437" i="5"/>
  <c r="R1437" i="5"/>
  <c r="N1438" i="5"/>
  <c r="O1438" i="5"/>
  <c r="P1438" i="5"/>
  <c r="Q1438" i="5"/>
  <c r="R1438" i="5"/>
  <c r="N1439" i="5"/>
  <c r="O1439" i="5"/>
  <c r="P1439" i="5"/>
  <c r="Q1439" i="5"/>
  <c r="R1439" i="5"/>
  <c r="N1440" i="5"/>
  <c r="O1440" i="5"/>
  <c r="P1440" i="5"/>
  <c r="Q1440" i="5"/>
  <c r="R1440" i="5"/>
  <c r="N1441" i="5"/>
  <c r="O1441" i="5"/>
  <c r="P1441" i="5"/>
  <c r="Q1441" i="5"/>
  <c r="R1441" i="5"/>
  <c r="N1442" i="5"/>
  <c r="O1442" i="5"/>
  <c r="P1442" i="5"/>
  <c r="Q1442" i="5"/>
  <c r="R1442" i="5"/>
  <c r="N1443" i="5"/>
  <c r="O1443" i="5"/>
  <c r="P1443" i="5"/>
  <c r="Q1443" i="5"/>
  <c r="R1443" i="5"/>
  <c r="N1444" i="5"/>
  <c r="O1444" i="5"/>
  <c r="P1444" i="5"/>
  <c r="Q1444" i="5"/>
  <c r="R1444" i="5"/>
  <c r="N1445" i="5"/>
  <c r="O1445" i="5"/>
  <c r="P1445" i="5"/>
  <c r="Q1445" i="5"/>
  <c r="R1445" i="5"/>
  <c r="N1446" i="5"/>
  <c r="O1446" i="5"/>
  <c r="P1446" i="5"/>
  <c r="Q1446" i="5"/>
  <c r="R1446" i="5"/>
  <c r="N1447" i="5"/>
  <c r="O1447" i="5"/>
  <c r="P1447" i="5"/>
  <c r="Q1447" i="5"/>
  <c r="R1447" i="5"/>
  <c r="N1448" i="5"/>
  <c r="O1448" i="5"/>
  <c r="P1448" i="5"/>
  <c r="Q1448" i="5"/>
  <c r="R1448" i="5"/>
  <c r="N1449" i="5"/>
  <c r="O1449" i="5"/>
  <c r="P1449" i="5"/>
  <c r="Q1449" i="5"/>
  <c r="R1449" i="5"/>
  <c r="N1450" i="5"/>
  <c r="O1450" i="5"/>
  <c r="P1450" i="5"/>
  <c r="Q1450" i="5"/>
  <c r="R1450" i="5"/>
  <c r="N1451" i="5"/>
  <c r="O1451" i="5"/>
  <c r="P1451" i="5"/>
  <c r="Q1451" i="5"/>
  <c r="R1451" i="5"/>
  <c r="N1452" i="5"/>
  <c r="O1452" i="5"/>
  <c r="P1452" i="5"/>
  <c r="Q1452" i="5"/>
  <c r="R1452" i="5"/>
  <c r="N1453" i="5"/>
  <c r="O1453" i="5"/>
  <c r="P1453" i="5"/>
  <c r="Q1453" i="5"/>
  <c r="R1453" i="5"/>
  <c r="N1454" i="5"/>
  <c r="O1454" i="5"/>
  <c r="P1454" i="5"/>
  <c r="Q1454" i="5"/>
  <c r="R1454" i="5"/>
  <c r="N1455" i="5"/>
  <c r="O1455" i="5"/>
  <c r="P1455" i="5"/>
  <c r="Q1455" i="5"/>
  <c r="R1455" i="5"/>
  <c r="N1456" i="5"/>
  <c r="O1456" i="5"/>
  <c r="P1456" i="5"/>
  <c r="Q1456" i="5"/>
  <c r="R1456" i="5"/>
  <c r="N1457" i="5"/>
  <c r="O1457" i="5"/>
  <c r="P1457" i="5"/>
  <c r="Q1457" i="5"/>
  <c r="R1457" i="5"/>
  <c r="N1458" i="5"/>
  <c r="O1458" i="5"/>
  <c r="P1458" i="5"/>
  <c r="Q1458" i="5"/>
  <c r="R1458" i="5"/>
  <c r="N1459" i="5"/>
  <c r="O1459" i="5"/>
  <c r="P1459" i="5"/>
  <c r="Q1459" i="5"/>
  <c r="R1459" i="5"/>
  <c r="N1460" i="5"/>
  <c r="O1460" i="5"/>
  <c r="P1460" i="5"/>
  <c r="Q1460" i="5"/>
  <c r="R1460" i="5"/>
  <c r="N1461" i="5"/>
  <c r="O1461" i="5"/>
  <c r="P1461" i="5"/>
  <c r="Q1461" i="5"/>
  <c r="R1461" i="5"/>
  <c r="N1462" i="5"/>
  <c r="O1462" i="5"/>
  <c r="P1462" i="5"/>
  <c r="Q1462" i="5"/>
  <c r="R1462" i="5"/>
  <c r="N1463" i="5"/>
  <c r="O1463" i="5"/>
  <c r="P1463" i="5"/>
  <c r="Q1463" i="5"/>
  <c r="R1463" i="5"/>
  <c r="N1464" i="5"/>
  <c r="O1464" i="5"/>
  <c r="P1464" i="5"/>
  <c r="Q1464" i="5"/>
  <c r="R1464" i="5"/>
  <c r="N1465" i="5"/>
  <c r="O1465" i="5"/>
  <c r="P1465" i="5"/>
  <c r="Q1465" i="5"/>
  <c r="R1465" i="5"/>
  <c r="N1466" i="5"/>
  <c r="O1466" i="5"/>
  <c r="P1466" i="5"/>
  <c r="Q1466" i="5"/>
  <c r="R1466" i="5"/>
  <c r="N1467" i="5"/>
  <c r="O1467" i="5"/>
  <c r="P1467" i="5"/>
  <c r="Q1467" i="5"/>
  <c r="R1467" i="5"/>
  <c r="N1468" i="5"/>
  <c r="O1468" i="5"/>
  <c r="P1468" i="5"/>
  <c r="Q1468" i="5"/>
  <c r="R1468" i="5"/>
  <c r="N1469" i="5"/>
  <c r="O1469" i="5"/>
  <c r="P1469" i="5"/>
  <c r="Q1469" i="5"/>
  <c r="R1469" i="5"/>
  <c r="N1470" i="5"/>
  <c r="O1470" i="5"/>
  <c r="P1470" i="5"/>
  <c r="Q1470" i="5"/>
  <c r="R1470" i="5"/>
  <c r="N1471" i="5"/>
  <c r="O1471" i="5"/>
  <c r="P1471" i="5"/>
  <c r="Q1471" i="5"/>
  <c r="R1471" i="5"/>
  <c r="N1472" i="5"/>
  <c r="O1472" i="5"/>
  <c r="P1472" i="5"/>
  <c r="Q1472" i="5"/>
  <c r="R1472" i="5"/>
  <c r="N1473" i="5"/>
  <c r="O1473" i="5"/>
  <c r="P1473" i="5"/>
  <c r="Q1473" i="5"/>
  <c r="R1473" i="5"/>
  <c r="N1474" i="5"/>
  <c r="O1474" i="5"/>
  <c r="P1474" i="5"/>
  <c r="Q1474" i="5"/>
  <c r="R1474" i="5"/>
  <c r="N1475" i="5"/>
  <c r="O1475" i="5"/>
  <c r="P1475" i="5"/>
  <c r="Q1475" i="5"/>
  <c r="R1475" i="5"/>
  <c r="N1476" i="5"/>
  <c r="O1476" i="5"/>
  <c r="P1476" i="5"/>
  <c r="Q1476" i="5"/>
  <c r="R1476" i="5"/>
  <c r="N1477" i="5"/>
  <c r="O1477" i="5"/>
  <c r="P1477" i="5"/>
  <c r="Q1477" i="5"/>
  <c r="R1477" i="5"/>
  <c r="N1478" i="5"/>
  <c r="O1478" i="5"/>
  <c r="P1478" i="5"/>
  <c r="Q1478" i="5"/>
  <c r="R1478" i="5"/>
  <c r="N1479" i="5"/>
  <c r="O1479" i="5"/>
  <c r="P1479" i="5"/>
  <c r="Q1479" i="5"/>
  <c r="R1479" i="5"/>
  <c r="N1480" i="5"/>
  <c r="O1480" i="5"/>
  <c r="P1480" i="5"/>
  <c r="Q1480" i="5"/>
  <c r="R1480" i="5"/>
  <c r="N1481" i="5"/>
  <c r="O1481" i="5"/>
  <c r="P1481" i="5"/>
  <c r="Q1481" i="5"/>
  <c r="R1481" i="5"/>
  <c r="N1482" i="5"/>
  <c r="O1482" i="5"/>
  <c r="P1482" i="5"/>
  <c r="Q1482" i="5"/>
  <c r="R1482" i="5"/>
  <c r="N1483" i="5"/>
  <c r="O1483" i="5"/>
  <c r="P1483" i="5"/>
  <c r="Q1483" i="5"/>
  <c r="R1483" i="5"/>
  <c r="N1484" i="5"/>
  <c r="O1484" i="5"/>
  <c r="P1484" i="5"/>
  <c r="Q1484" i="5"/>
  <c r="R1484" i="5"/>
  <c r="N1485" i="5"/>
  <c r="O1485" i="5"/>
  <c r="P1485" i="5"/>
  <c r="Q1485" i="5"/>
  <c r="R1485" i="5"/>
  <c r="N1486" i="5"/>
  <c r="O1486" i="5"/>
  <c r="P1486" i="5"/>
  <c r="Q1486" i="5"/>
  <c r="R1486" i="5"/>
  <c r="N1487" i="5"/>
  <c r="O1487" i="5"/>
  <c r="P1487" i="5"/>
  <c r="Q1487" i="5"/>
  <c r="R1487" i="5"/>
  <c r="N1488" i="5"/>
  <c r="O1488" i="5"/>
  <c r="P1488" i="5"/>
  <c r="Q1488" i="5"/>
  <c r="R1488" i="5"/>
  <c r="N1489" i="5"/>
  <c r="O1489" i="5"/>
  <c r="P1489" i="5"/>
  <c r="Q1489" i="5"/>
  <c r="R1489" i="5"/>
  <c r="N1490" i="5"/>
  <c r="O1490" i="5"/>
  <c r="P1490" i="5"/>
  <c r="Q1490" i="5"/>
  <c r="R1490" i="5"/>
  <c r="N1491" i="5"/>
  <c r="O1491" i="5"/>
  <c r="P1491" i="5"/>
  <c r="Q1491" i="5"/>
  <c r="R1491" i="5"/>
  <c r="N1492" i="5"/>
  <c r="O1492" i="5"/>
  <c r="P1492" i="5"/>
  <c r="Q1492" i="5"/>
  <c r="R1492" i="5"/>
  <c r="N1493" i="5"/>
  <c r="O1493" i="5"/>
  <c r="P1493" i="5"/>
  <c r="Q1493" i="5"/>
  <c r="R1493" i="5"/>
  <c r="N1494" i="5"/>
  <c r="O1494" i="5"/>
  <c r="P1494" i="5"/>
  <c r="Q1494" i="5"/>
  <c r="R1494" i="5"/>
  <c r="N1495" i="5"/>
  <c r="O1495" i="5"/>
  <c r="P1495" i="5"/>
  <c r="Q1495" i="5"/>
  <c r="R1495" i="5"/>
  <c r="N1496" i="5"/>
  <c r="O1496" i="5"/>
  <c r="P1496" i="5"/>
  <c r="Q1496" i="5"/>
  <c r="R1496" i="5"/>
  <c r="N1497" i="5"/>
  <c r="O1497" i="5"/>
  <c r="P1497" i="5"/>
  <c r="Q1497" i="5"/>
  <c r="R1497" i="5"/>
  <c r="N1498" i="5"/>
  <c r="O1498" i="5"/>
  <c r="P1498" i="5"/>
  <c r="Q1498" i="5"/>
  <c r="R1498" i="5"/>
  <c r="N1499" i="5"/>
  <c r="O1499" i="5"/>
  <c r="P1499" i="5"/>
  <c r="Q1499" i="5"/>
  <c r="R1499" i="5"/>
  <c r="N1500" i="5"/>
  <c r="O1500" i="5"/>
  <c r="P1500" i="5"/>
  <c r="Q1500" i="5"/>
  <c r="R1500" i="5"/>
  <c r="N1501" i="5"/>
  <c r="O1501" i="5"/>
  <c r="P1501" i="5"/>
  <c r="Q1501" i="5"/>
  <c r="R1501" i="5"/>
  <c r="N1502" i="5"/>
  <c r="O1502" i="5"/>
  <c r="P1502" i="5"/>
  <c r="Q1502" i="5"/>
  <c r="R1502" i="5"/>
  <c r="N1503" i="5"/>
  <c r="O1503" i="5"/>
  <c r="P1503" i="5"/>
  <c r="Q1503" i="5"/>
  <c r="R1503" i="5"/>
  <c r="N1504" i="5"/>
  <c r="O1504" i="5"/>
  <c r="P1504" i="5"/>
  <c r="Q1504" i="5"/>
  <c r="R1504" i="5"/>
  <c r="N1505" i="5"/>
  <c r="O1505" i="5"/>
  <c r="P1505" i="5"/>
  <c r="Q1505" i="5"/>
  <c r="R1505" i="5"/>
  <c r="N1506" i="5"/>
  <c r="O1506" i="5"/>
  <c r="P1506" i="5"/>
  <c r="Q1506" i="5"/>
  <c r="R1506" i="5"/>
  <c r="N1507" i="5"/>
  <c r="O1507" i="5"/>
  <c r="P1507" i="5"/>
  <c r="Q1507" i="5"/>
  <c r="R1507" i="5"/>
  <c r="N1508" i="5"/>
  <c r="O1508" i="5"/>
  <c r="P1508" i="5"/>
  <c r="Q1508" i="5"/>
  <c r="R1508" i="5"/>
  <c r="N1509" i="5"/>
  <c r="O1509" i="5"/>
  <c r="P1509" i="5"/>
  <c r="Q1509" i="5"/>
  <c r="R1509" i="5"/>
  <c r="N1510" i="5"/>
  <c r="O1510" i="5"/>
  <c r="P1510" i="5"/>
  <c r="Q1510" i="5"/>
  <c r="R1510" i="5"/>
  <c r="N1511" i="5"/>
  <c r="O1511" i="5"/>
  <c r="P1511" i="5"/>
  <c r="Q1511" i="5"/>
  <c r="R1511" i="5"/>
  <c r="N1512" i="5"/>
  <c r="O1512" i="5"/>
  <c r="P1512" i="5"/>
  <c r="Q1512" i="5"/>
  <c r="R1512" i="5"/>
  <c r="N1513" i="5"/>
  <c r="O1513" i="5"/>
  <c r="P1513" i="5"/>
  <c r="Q1513" i="5"/>
  <c r="R1513" i="5"/>
  <c r="N1514" i="5"/>
  <c r="O1514" i="5"/>
  <c r="P1514" i="5"/>
  <c r="Q1514" i="5"/>
  <c r="R1514" i="5"/>
  <c r="N1515" i="5"/>
  <c r="O1515" i="5"/>
  <c r="P1515" i="5"/>
  <c r="Q1515" i="5"/>
  <c r="R1515" i="5"/>
  <c r="N1516" i="5"/>
  <c r="O1516" i="5"/>
  <c r="P1516" i="5"/>
  <c r="Q1516" i="5"/>
  <c r="R1516" i="5"/>
  <c r="N1517" i="5"/>
  <c r="O1517" i="5"/>
  <c r="P1517" i="5"/>
  <c r="Q1517" i="5"/>
  <c r="R1517" i="5"/>
  <c r="N1518" i="5"/>
  <c r="O1518" i="5"/>
  <c r="P1518" i="5"/>
  <c r="Q1518" i="5"/>
  <c r="R1518" i="5"/>
  <c r="N1519" i="5"/>
  <c r="O1519" i="5"/>
  <c r="P1519" i="5"/>
  <c r="Q1519" i="5"/>
  <c r="R1519" i="5"/>
  <c r="N1520" i="5"/>
  <c r="O1520" i="5"/>
  <c r="P1520" i="5"/>
  <c r="Q1520" i="5"/>
  <c r="R1520" i="5"/>
  <c r="N1521" i="5"/>
  <c r="O1521" i="5"/>
  <c r="P1521" i="5"/>
  <c r="Q1521" i="5"/>
  <c r="R1521" i="5"/>
  <c r="N1522" i="5"/>
  <c r="O1522" i="5"/>
  <c r="P1522" i="5"/>
  <c r="Q1522" i="5"/>
  <c r="R1522" i="5"/>
  <c r="N1523" i="5"/>
  <c r="O1523" i="5"/>
  <c r="P1523" i="5"/>
  <c r="Q1523" i="5"/>
  <c r="R1523" i="5"/>
  <c r="N1524" i="5"/>
  <c r="O1524" i="5"/>
  <c r="P1524" i="5"/>
  <c r="Q1524" i="5"/>
  <c r="R1524" i="5"/>
  <c r="N1525" i="5"/>
  <c r="O1525" i="5"/>
  <c r="P1525" i="5"/>
  <c r="Q1525" i="5"/>
  <c r="R1525" i="5"/>
  <c r="N1526" i="5"/>
  <c r="O1526" i="5"/>
  <c r="P1526" i="5"/>
  <c r="Q1526" i="5"/>
  <c r="R1526" i="5"/>
  <c r="N1527" i="5"/>
  <c r="O1527" i="5"/>
  <c r="P1527" i="5"/>
  <c r="Q1527" i="5"/>
  <c r="R1527" i="5"/>
  <c r="N1528" i="5"/>
  <c r="O1528" i="5"/>
  <c r="P1528" i="5"/>
  <c r="Q1528" i="5"/>
  <c r="R1528" i="5"/>
  <c r="N1529" i="5"/>
  <c r="O1529" i="5"/>
  <c r="P1529" i="5"/>
  <c r="Q1529" i="5"/>
  <c r="R1529" i="5"/>
  <c r="N1530" i="5"/>
  <c r="O1530" i="5"/>
  <c r="P1530" i="5"/>
  <c r="Q1530" i="5"/>
  <c r="R1530" i="5"/>
  <c r="N1531" i="5"/>
  <c r="O1531" i="5"/>
  <c r="P1531" i="5"/>
  <c r="Q1531" i="5"/>
  <c r="R1531" i="5"/>
  <c r="N1532" i="5"/>
  <c r="O1532" i="5"/>
  <c r="P1532" i="5"/>
  <c r="Q1532" i="5"/>
  <c r="R1532" i="5"/>
  <c r="N1533" i="5"/>
  <c r="O1533" i="5"/>
  <c r="P1533" i="5"/>
  <c r="Q1533" i="5"/>
  <c r="R1533" i="5"/>
  <c r="N1534" i="5"/>
  <c r="O1534" i="5"/>
  <c r="P1534" i="5"/>
  <c r="Q1534" i="5"/>
  <c r="R1534" i="5"/>
  <c r="N1535" i="5"/>
  <c r="O1535" i="5"/>
  <c r="P1535" i="5"/>
  <c r="Q1535" i="5"/>
  <c r="R1535" i="5"/>
  <c r="N1536" i="5"/>
  <c r="O1536" i="5"/>
  <c r="P1536" i="5"/>
  <c r="Q1536" i="5"/>
  <c r="R1536" i="5"/>
  <c r="N1537" i="5"/>
  <c r="O1537" i="5"/>
  <c r="P1537" i="5"/>
  <c r="Q1537" i="5"/>
  <c r="R1537" i="5"/>
  <c r="N1538" i="5"/>
  <c r="O1538" i="5"/>
  <c r="P1538" i="5"/>
  <c r="Q1538" i="5"/>
  <c r="R1538" i="5"/>
  <c r="N1539" i="5"/>
  <c r="O1539" i="5"/>
  <c r="P1539" i="5"/>
  <c r="Q1539" i="5"/>
  <c r="R1539" i="5"/>
  <c r="N1540" i="5"/>
  <c r="O1540" i="5"/>
  <c r="P1540" i="5"/>
  <c r="Q1540" i="5"/>
  <c r="R1540" i="5"/>
  <c r="N1541" i="5"/>
  <c r="O1541" i="5"/>
  <c r="P1541" i="5"/>
  <c r="Q1541" i="5"/>
  <c r="R1541" i="5"/>
  <c r="N1542" i="5"/>
  <c r="O1542" i="5"/>
  <c r="P1542" i="5"/>
  <c r="Q1542" i="5"/>
  <c r="R1542" i="5"/>
  <c r="N1543" i="5"/>
  <c r="O1543" i="5"/>
  <c r="P1543" i="5"/>
  <c r="Q1543" i="5"/>
  <c r="R1543" i="5"/>
  <c r="N1544" i="5"/>
  <c r="O1544" i="5"/>
  <c r="P1544" i="5"/>
  <c r="Q1544" i="5"/>
  <c r="R1544" i="5"/>
  <c r="N1545" i="5"/>
  <c r="O1545" i="5"/>
  <c r="P1545" i="5"/>
  <c r="Q1545" i="5"/>
  <c r="R1545" i="5"/>
  <c r="N1546" i="5"/>
  <c r="O1546" i="5"/>
  <c r="P1546" i="5"/>
  <c r="Q1546" i="5"/>
  <c r="R1546" i="5"/>
  <c r="N1547" i="5"/>
  <c r="O1547" i="5"/>
  <c r="P1547" i="5"/>
  <c r="Q1547" i="5"/>
  <c r="R1547" i="5"/>
  <c r="N1548" i="5"/>
  <c r="O1548" i="5"/>
  <c r="P1548" i="5"/>
  <c r="Q1548" i="5"/>
  <c r="R1548" i="5"/>
  <c r="N1549" i="5"/>
  <c r="O1549" i="5"/>
  <c r="P1549" i="5"/>
  <c r="Q1549" i="5"/>
  <c r="R1549" i="5"/>
  <c r="N1550" i="5"/>
  <c r="O1550" i="5"/>
  <c r="P1550" i="5"/>
  <c r="Q1550" i="5"/>
  <c r="R1550" i="5"/>
  <c r="N1551" i="5"/>
  <c r="O1551" i="5"/>
  <c r="P1551" i="5"/>
  <c r="Q1551" i="5"/>
  <c r="R1551" i="5"/>
  <c r="N1552" i="5"/>
  <c r="O1552" i="5"/>
  <c r="P1552" i="5"/>
  <c r="Q1552" i="5"/>
  <c r="R1552" i="5"/>
  <c r="N1553" i="5"/>
  <c r="O1553" i="5"/>
  <c r="P1553" i="5"/>
  <c r="Q1553" i="5"/>
  <c r="R1553" i="5"/>
  <c r="N1554" i="5"/>
  <c r="O1554" i="5"/>
  <c r="P1554" i="5"/>
  <c r="Q1554" i="5"/>
  <c r="R1554" i="5"/>
  <c r="N1555" i="5"/>
  <c r="O1555" i="5"/>
  <c r="P1555" i="5"/>
  <c r="Q1555" i="5"/>
  <c r="R1555" i="5"/>
  <c r="N1556" i="5"/>
  <c r="O1556" i="5"/>
  <c r="P1556" i="5"/>
  <c r="Q1556" i="5"/>
  <c r="R1556" i="5"/>
  <c r="N1557" i="5"/>
  <c r="O1557" i="5"/>
  <c r="P1557" i="5"/>
  <c r="Q1557" i="5"/>
  <c r="R1557" i="5"/>
  <c r="N1558" i="5"/>
  <c r="O1558" i="5"/>
  <c r="P1558" i="5"/>
  <c r="Q1558" i="5"/>
  <c r="R1558" i="5"/>
  <c r="N1559" i="5"/>
  <c r="O1559" i="5"/>
  <c r="P1559" i="5"/>
  <c r="Q1559" i="5"/>
  <c r="R1559" i="5"/>
  <c r="N1560" i="5"/>
  <c r="O1560" i="5"/>
  <c r="P1560" i="5"/>
  <c r="Q1560" i="5"/>
  <c r="R1560" i="5"/>
  <c r="N1561" i="5"/>
  <c r="O1561" i="5"/>
  <c r="P1561" i="5"/>
  <c r="Q1561" i="5"/>
  <c r="R1561" i="5"/>
  <c r="N1562" i="5"/>
  <c r="O1562" i="5"/>
  <c r="P1562" i="5"/>
  <c r="Q1562" i="5"/>
  <c r="R1562" i="5"/>
  <c r="N1563" i="5"/>
  <c r="O1563" i="5"/>
  <c r="P1563" i="5"/>
  <c r="Q1563" i="5"/>
  <c r="R1563" i="5"/>
  <c r="N1564" i="5"/>
  <c r="O1564" i="5"/>
  <c r="P1564" i="5"/>
  <c r="Q1564" i="5"/>
  <c r="R1564" i="5"/>
  <c r="N1565" i="5"/>
  <c r="O1565" i="5"/>
  <c r="P1565" i="5"/>
  <c r="Q1565" i="5"/>
  <c r="R1565" i="5"/>
  <c r="N1566" i="5"/>
  <c r="O1566" i="5"/>
  <c r="P1566" i="5"/>
  <c r="Q1566" i="5"/>
  <c r="R1566" i="5"/>
  <c r="N1567" i="5"/>
  <c r="O1567" i="5"/>
  <c r="P1567" i="5"/>
  <c r="Q1567" i="5"/>
  <c r="R1567" i="5"/>
  <c r="N1568" i="5"/>
  <c r="O1568" i="5"/>
  <c r="P1568" i="5"/>
  <c r="Q1568" i="5"/>
  <c r="R1568" i="5"/>
  <c r="N1569" i="5"/>
  <c r="O1569" i="5"/>
  <c r="P1569" i="5"/>
  <c r="Q1569" i="5"/>
  <c r="R1569" i="5"/>
  <c r="N1570" i="5"/>
  <c r="O1570" i="5"/>
  <c r="P1570" i="5"/>
  <c r="Q1570" i="5"/>
  <c r="R1570" i="5"/>
  <c r="N1571" i="5"/>
  <c r="O1571" i="5"/>
  <c r="P1571" i="5"/>
  <c r="Q1571" i="5"/>
  <c r="R1571" i="5"/>
  <c r="N1572" i="5"/>
  <c r="O1572" i="5"/>
  <c r="P1572" i="5"/>
  <c r="Q1572" i="5"/>
  <c r="R1572" i="5"/>
  <c r="N1573" i="5"/>
  <c r="O1573" i="5"/>
  <c r="P1573" i="5"/>
  <c r="Q1573" i="5"/>
  <c r="R1573" i="5"/>
  <c r="N1574" i="5"/>
  <c r="O1574" i="5"/>
  <c r="P1574" i="5"/>
  <c r="Q1574" i="5"/>
  <c r="R1574" i="5"/>
  <c r="N1575" i="5"/>
  <c r="O1575" i="5"/>
  <c r="P1575" i="5"/>
  <c r="Q1575" i="5"/>
  <c r="R1575" i="5"/>
  <c r="N1576" i="5"/>
  <c r="O1576" i="5"/>
  <c r="P1576" i="5"/>
  <c r="Q1576" i="5"/>
  <c r="R1576" i="5"/>
  <c r="N1577" i="5"/>
  <c r="O1577" i="5"/>
  <c r="P1577" i="5"/>
  <c r="Q1577" i="5"/>
  <c r="R1577" i="5"/>
  <c r="N1578" i="5"/>
  <c r="O1578" i="5"/>
  <c r="P1578" i="5"/>
  <c r="Q1578" i="5"/>
  <c r="R1578" i="5"/>
  <c r="N1579" i="5"/>
  <c r="O1579" i="5"/>
  <c r="P1579" i="5"/>
  <c r="Q1579" i="5"/>
  <c r="R1579" i="5"/>
  <c r="N1580" i="5"/>
  <c r="O1580" i="5"/>
  <c r="P1580" i="5"/>
  <c r="Q1580" i="5"/>
  <c r="R1580" i="5"/>
  <c r="N1581" i="5"/>
  <c r="O1581" i="5"/>
  <c r="P1581" i="5"/>
  <c r="Q1581" i="5"/>
  <c r="R1581" i="5"/>
  <c r="N1582" i="5"/>
  <c r="O1582" i="5"/>
  <c r="P1582" i="5"/>
  <c r="Q1582" i="5"/>
  <c r="R1582" i="5"/>
  <c r="N1583" i="5"/>
  <c r="O1583" i="5"/>
  <c r="P1583" i="5"/>
  <c r="Q1583" i="5"/>
  <c r="R1583" i="5"/>
  <c r="N1584" i="5"/>
  <c r="O1584" i="5"/>
  <c r="P1584" i="5"/>
  <c r="Q1584" i="5"/>
  <c r="R1584" i="5"/>
  <c r="N1585" i="5"/>
  <c r="O1585" i="5"/>
  <c r="P1585" i="5"/>
  <c r="Q1585" i="5"/>
  <c r="R1585" i="5"/>
  <c r="N1586" i="5"/>
  <c r="O1586" i="5"/>
  <c r="P1586" i="5"/>
  <c r="Q1586" i="5"/>
  <c r="R1586" i="5"/>
  <c r="N1587" i="5"/>
  <c r="O1587" i="5"/>
  <c r="P1587" i="5"/>
  <c r="Q1587" i="5"/>
  <c r="R1587" i="5"/>
  <c r="N1588" i="5"/>
  <c r="O1588" i="5"/>
  <c r="P1588" i="5"/>
  <c r="Q1588" i="5"/>
  <c r="R1588" i="5"/>
  <c r="N1589" i="5"/>
  <c r="O1589" i="5"/>
  <c r="P1589" i="5"/>
  <c r="Q1589" i="5"/>
  <c r="R1589" i="5"/>
  <c r="N1590" i="5"/>
  <c r="O1590" i="5"/>
  <c r="P1590" i="5"/>
  <c r="Q1590" i="5"/>
  <c r="R1590" i="5"/>
  <c r="N1591" i="5"/>
  <c r="O1591" i="5"/>
  <c r="P1591" i="5"/>
  <c r="Q1591" i="5"/>
  <c r="R1591" i="5"/>
  <c r="N1592" i="5"/>
  <c r="O1592" i="5"/>
  <c r="P1592" i="5"/>
  <c r="Q1592" i="5"/>
  <c r="R1592" i="5"/>
  <c r="N1593" i="5"/>
  <c r="O1593" i="5"/>
  <c r="P1593" i="5"/>
  <c r="Q1593" i="5"/>
  <c r="R1593" i="5"/>
  <c r="N1594" i="5"/>
  <c r="O1594" i="5"/>
  <c r="P1594" i="5"/>
  <c r="Q1594" i="5"/>
  <c r="R1594" i="5"/>
  <c r="N1595" i="5"/>
  <c r="O1595" i="5"/>
  <c r="P1595" i="5"/>
  <c r="Q1595" i="5"/>
  <c r="R1595" i="5"/>
  <c r="N1596" i="5"/>
  <c r="O1596" i="5"/>
  <c r="P1596" i="5"/>
  <c r="Q1596" i="5"/>
  <c r="R1596" i="5"/>
  <c r="N1597" i="5"/>
  <c r="O1597" i="5"/>
  <c r="P1597" i="5"/>
  <c r="Q1597" i="5"/>
  <c r="R1597" i="5"/>
  <c r="N1598" i="5"/>
  <c r="O1598" i="5"/>
  <c r="P1598" i="5"/>
  <c r="Q1598" i="5"/>
  <c r="R1598" i="5"/>
  <c r="N1599" i="5"/>
  <c r="O1599" i="5"/>
  <c r="P1599" i="5"/>
  <c r="Q1599" i="5"/>
  <c r="R1599" i="5"/>
  <c r="N1600" i="5"/>
  <c r="O1600" i="5"/>
  <c r="P1600" i="5"/>
  <c r="Q1600" i="5"/>
  <c r="R1600" i="5"/>
  <c r="N1601" i="5"/>
  <c r="O1601" i="5"/>
  <c r="P1601" i="5"/>
  <c r="Q1601" i="5"/>
  <c r="R1601" i="5"/>
  <c r="N1602" i="5"/>
  <c r="O1602" i="5"/>
  <c r="P1602" i="5"/>
  <c r="Q1602" i="5"/>
  <c r="R1602" i="5"/>
  <c r="N1603" i="5"/>
  <c r="O1603" i="5"/>
  <c r="P1603" i="5"/>
  <c r="Q1603" i="5"/>
  <c r="R1603" i="5"/>
  <c r="N1604" i="5"/>
  <c r="O1604" i="5"/>
  <c r="P1604" i="5"/>
  <c r="Q1604" i="5"/>
  <c r="R1604" i="5"/>
  <c r="N1605" i="5"/>
  <c r="O1605" i="5"/>
  <c r="P1605" i="5"/>
  <c r="Q1605" i="5"/>
  <c r="R1605" i="5"/>
  <c r="N1606" i="5"/>
  <c r="O1606" i="5"/>
  <c r="P1606" i="5"/>
  <c r="Q1606" i="5"/>
  <c r="R1606" i="5"/>
  <c r="N1607" i="5"/>
  <c r="O1607" i="5"/>
  <c r="P1607" i="5"/>
  <c r="Q1607" i="5"/>
  <c r="R1607" i="5"/>
  <c r="N1608" i="5"/>
  <c r="O1608" i="5"/>
  <c r="P1608" i="5"/>
  <c r="Q1608" i="5"/>
  <c r="R1608" i="5"/>
  <c r="N1609" i="5"/>
  <c r="O1609" i="5"/>
  <c r="P1609" i="5"/>
  <c r="Q1609" i="5"/>
  <c r="R1609" i="5"/>
  <c r="N1610" i="5"/>
  <c r="O1610" i="5"/>
  <c r="P1610" i="5"/>
  <c r="Q1610" i="5"/>
  <c r="R1610" i="5"/>
  <c r="N1611" i="5"/>
  <c r="O1611" i="5"/>
  <c r="P1611" i="5"/>
  <c r="Q1611" i="5"/>
  <c r="R1611" i="5"/>
  <c r="N1612" i="5"/>
  <c r="O1612" i="5"/>
  <c r="P1612" i="5"/>
  <c r="Q1612" i="5"/>
  <c r="R1612" i="5"/>
  <c r="N1613" i="5"/>
  <c r="O1613" i="5"/>
  <c r="P1613" i="5"/>
  <c r="Q1613" i="5"/>
  <c r="R1613" i="5"/>
  <c r="N1614" i="5"/>
  <c r="O1614" i="5"/>
  <c r="P1614" i="5"/>
  <c r="Q1614" i="5"/>
  <c r="R1614" i="5"/>
  <c r="N1615" i="5"/>
  <c r="O1615" i="5"/>
  <c r="P1615" i="5"/>
  <c r="Q1615" i="5"/>
  <c r="R1615" i="5"/>
  <c r="N1616" i="5"/>
  <c r="O1616" i="5"/>
  <c r="P1616" i="5"/>
  <c r="Q1616" i="5"/>
  <c r="R1616" i="5"/>
  <c r="N1617" i="5"/>
  <c r="O1617" i="5"/>
  <c r="P1617" i="5"/>
  <c r="Q1617" i="5"/>
  <c r="R1617" i="5"/>
  <c r="N1618" i="5"/>
  <c r="O1618" i="5"/>
  <c r="P1618" i="5"/>
  <c r="Q1618" i="5"/>
  <c r="R1618" i="5"/>
  <c r="N1619" i="5"/>
  <c r="O1619" i="5"/>
  <c r="P1619" i="5"/>
  <c r="Q1619" i="5"/>
  <c r="R1619" i="5"/>
  <c r="N1620" i="5"/>
  <c r="O1620" i="5"/>
  <c r="P1620" i="5"/>
  <c r="Q1620" i="5"/>
  <c r="R1620" i="5"/>
  <c r="N1621" i="5"/>
  <c r="O1621" i="5"/>
  <c r="P1621" i="5"/>
  <c r="Q1621" i="5"/>
  <c r="R1621" i="5"/>
  <c r="N1622" i="5"/>
  <c r="O1622" i="5"/>
  <c r="P1622" i="5"/>
  <c r="Q1622" i="5"/>
  <c r="R1622" i="5"/>
  <c r="N1623" i="5"/>
  <c r="O1623" i="5"/>
  <c r="P1623" i="5"/>
  <c r="Q1623" i="5"/>
  <c r="R1623" i="5"/>
  <c r="N1624" i="5"/>
  <c r="O1624" i="5"/>
  <c r="P1624" i="5"/>
  <c r="Q1624" i="5"/>
  <c r="R1624" i="5"/>
  <c r="N1625" i="5"/>
  <c r="O1625" i="5"/>
  <c r="P1625" i="5"/>
  <c r="Q1625" i="5"/>
  <c r="R1625" i="5"/>
  <c r="N1626" i="5"/>
  <c r="O1626" i="5"/>
  <c r="P1626" i="5"/>
  <c r="Q1626" i="5"/>
  <c r="R1626" i="5"/>
  <c r="N1627" i="5"/>
  <c r="O1627" i="5"/>
  <c r="P1627" i="5"/>
  <c r="Q1627" i="5"/>
  <c r="R1627" i="5"/>
  <c r="N1628" i="5"/>
  <c r="O1628" i="5"/>
  <c r="P1628" i="5"/>
  <c r="Q1628" i="5"/>
  <c r="R1628" i="5"/>
  <c r="N1629" i="5"/>
  <c r="O1629" i="5"/>
  <c r="P1629" i="5"/>
  <c r="Q1629" i="5"/>
  <c r="R1629" i="5"/>
  <c r="N1630" i="5"/>
  <c r="O1630" i="5"/>
  <c r="P1630" i="5"/>
  <c r="Q1630" i="5"/>
  <c r="R1630" i="5"/>
  <c r="N1631" i="5"/>
  <c r="O1631" i="5"/>
  <c r="P1631" i="5"/>
  <c r="Q1631" i="5"/>
  <c r="R1631" i="5"/>
  <c r="N1632" i="5"/>
  <c r="O1632" i="5"/>
  <c r="P1632" i="5"/>
  <c r="Q1632" i="5"/>
  <c r="R1632" i="5"/>
  <c r="N1633" i="5"/>
  <c r="O1633" i="5"/>
  <c r="P1633" i="5"/>
  <c r="Q1633" i="5"/>
  <c r="R1633" i="5"/>
  <c r="N1634" i="5"/>
  <c r="O1634" i="5"/>
  <c r="P1634" i="5"/>
  <c r="Q1634" i="5"/>
  <c r="R1634" i="5"/>
  <c r="N1635" i="5"/>
  <c r="O1635" i="5"/>
  <c r="P1635" i="5"/>
  <c r="Q1635" i="5"/>
  <c r="R1635" i="5"/>
  <c r="N1636" i="5"/>
  <c r="O1636" i="5"/>
  <c r="P1636" i="5"/>
  <c r="Q1636" i="5"/>
  <c r="R1636" i="5"/>
  <c r="N1637" i="5"/>
  <c r="O1637" i="5"/>
  <c r="P1637" i="5"/>
  <c r="Q1637" i="5"/>
  <c r="R1637" i="5"/>
  <c r="N1638" i="5"/>
  <c r="O1638" i="5"/>
  <c r="P1638" i="5"/>
  <c r="Q1638" i="5"/>
  <c r="R1638" i="5"/>
  <c r="N1639" i="5"/>
  <c r="O1639" i="5"/>
  <c r="P1639" i="5"/>
  <c r="Q1639" i="5"/>
  <c r="R1639" i="5"/>
  <c r="N1640" i="5"/>
  <c r="O1640" i="5"/>
  <c r="P1640" i="5"/>
  <c r="Q1640" i="5"/>
  <c r="R1640" i="5"/>
  <c r="N1641" i="5"/>
  <c r="O1641" i="5"/>
  <c r="P1641" i="5"/>
  <c r="Q1641" i="5"/>
  <c r="R1641" i="5"/>
  <c r="N1642" i="5"/>
  <c r="O1642" i="5"/>
  <c r="P1642" i="5"/>
  <c r="Q1642" i="5"/>
  <c r="R1642" i="5"/>
  <c r="N1643" i="5"/>
  <c r="O1643" i="5"/>
  <c r="P1643" i="5"/>
  <c r="Q1643" i="5"/>
  <c r="R1643" i="5"/>
  <c r="N1644" i="5"/>
  <c r="O1644" i="5"/>
  <c r="P1644" i="5"/>
  <c r="Q1644" i="5"/>
  <c r="R1644" i="5"/>
  <c r="N1645" i="5"/>
  <c r="O1645" i="5"/>
  <c r="P1645" i="5"/>
  <c r="Q1645" i="5"/>
  <c r="R1645" i="5"/>
  <c r="N1646" i="5"/>
  <c r="O1646" i="5"/>
  <c r="P1646" i="5"/>
  <c r="Q1646" i="5"/>
  <c r="R1646" i="5"/>
  <c r="N1647" i="5"/>
  <c r="O1647" i="5"/>
  <c r="P1647" i="5"/>
  <c r="Q1647" i="5"/>
  <c r="R1647" i="5"/>
  <c r="N1648" i="5"/>
  <c r="O1648" i="5"/>
  <c r="P1648" i="5"/>
  <c r="Q1648" i="5"/>
  <c r="R1648" i="5"/>
  <c r="N1649" i="5"/>
  <c r="O1649" i="5"/>
  <c r="P1649" i="5"/>
  <c r="Q1649" i="5"/>
  <c r="R1649" i="5"/>
  <c r="N1650" i="5"/>
  <c r="O1650" i="5"/>
  <c r="P1650" i="5"/>
  <c r="Q1650" i="5"/>
  <c r="R1650" i="5"/>
  <c r="N1651" i="5"/>
  <c r="O1651" i="5"/>
  <c r="P1651" i="5"/>
  <c r="Q1651" i="5"/>
  <c r="R1651" i="5"/>
  <c r="N1652" i="5"/>
  <c r="O1652" i="5"/>
  <c r="P1652" i="5"/>
  <c r="Q1652" i="5"/>
  <c r="R1652" i="5"/>
  <c r="N1653" i="5"/>
  <c r="O1653" i="5"/>
  <c r="P1653" i="5"/>
  <c r="Q1653" i="5"/>
  <c r="R1653" i="5"/>
  <c r="N1654" i="5"/>
  <c r="O1654" i="5"/>
  <c r="P1654" i="5"/>
  <c r="Q1654" i="5"/>
  <c r="R1654" i="5"/>
  <c r="N1655" i="5"/>
  <c r="O1655" i="5"/>
  <c r="P1655" i="5"/>
  <c r="Q1655" i="5"/>
  <c r="R1655" i="5"/>
  <c r="N1656" i="5"/>
  <c r="O1656" i="5"/>
  <c r="P1656" i="5"/>
  <c r="Q1656" i="5"/>
  <c r="R1656" i="5"/>
  <c r="N1657" i="5"/>
  <c r="O1657" i="5"/>
  <c r="P1657" i="5"/>
  <c r="Q1657" i="5"/>
  <c r="R1657" i="5"/>
  <c r="N1658" i="5"/>
  <c r="O1658" i="5"/>
  <c r="P1658" i="5"/>
  <c r="Q1658" i="5"/>
  <c r="R1658" i="5"/>
  <c r="N1659" i="5"/>
  <c r="O1659" i="5"/>
  <c r="P1659" i="5"/>
  <c r="Q1659" i="5"/>
  <c r="R1659" i="5"/>
  <c r="N1660" i="5"/>
  <c r="O1660" i="5"/>
  <c r="P1660" i="5"/>
  <c r="Q1660" i="5"/>
  <c r="R1660" i="5"/>
  <c r="N1661" i="5"/>
  <c r="O1661" i="5"/>
  <c r="P1661" i="5"/>
  <c r="Q1661" i="5"/>
  <c r="R1661" i="5"/>
  <c r="N1662" i="5"/>
  <c r="O1662" i="5"/>
  <c r="P1662" i="5"/>
  <c r="Q1662" i="5"/>
  <c r="R1662" i="5"/>
  <c r="N1663" i="5"/>
  <c r="O1663" i="5"/>
  <c r="P1663" i="5"/>
  <c r="Q1663" i="5"/>
  <c r="R1663" i="5"/>
  <c r="N1664" i="5"/>
  <c r="O1664" i="5"/>
  <c r="P1664" i="5"/>
  <c r="Q1664" i="5"/>
  <c r="R1664" i="5"/>
  <c r="N1665" i="5"/>
  <c r="O1665" i="5"/>
  <c r="P1665" i="5"/>
  <c r="Q1665" i="5"/>
  <c r="R1665" i="5"/>
  <c r="N1666" i="5"/>
  <c r="O1666" i="5"/>
  <c r="P1666" i="5"/>
  <c r="Q1666" i="5"/>
  <c r="R1666" i="5"/>
  <c r="N1667" i="5"/>
  <c r="O1667" i="5"/>
  <c r="P1667" i="5"/>
  <c r="Q1667" i="5"/>
  <c r="R1667" i="5"/>
  <c r="N1668" i="5"/>
  <c r="O1668" i="5"/>
  <c r="P1668" i="5"/>
  <c r="Q1668" i="5"/>
  <c r="R1668" i="5"/>
  <c r="N1669" i="5"/>
  <c r="O1669" i="5"/>
  <c r="P1669" i="5"/>
  <c r="Q1669" i="5"/>
  <c r="R1669" i="5"/>
  <c r="N1670" i="5"/>
  <c r="O1670" i="5"/>
  <c r="P1670" i="5"/>
  <c r="Q1670" i="5"/>
  <c r="R1670" i="5"/>
  <c r="N1671" i="5"/>
  <c r="O1671" i="5"/>
  <c r="P1671" i="5"/>
  <c r="Q1671" i="5"/>
  <c r="R1671" i="5"/>
  <c r="N1672" i="5"/>
  <c r="O1672" i="5"/>
  <c r="P1672" i="5"/>
  <c r="Q1672" i="5"/>
  <c r="R1672" i="5"/>
  <c r="N1673" i="5"/>
  <c r="O1673" i="5"/>
  <c r="P1673" i="5"/>
  <c r="Q1673" i="5"/>
  <c r="R1673" i="5"/>
  <c r="N1674" i="5"/>
  <c r="O1674" i="5"/>
  <c r="P1674" i="5"/>
  <c r="Q1674" i="5"/>
  <c r="R1674" i="5"/>
  <c r="N1675" i="5"/>
  <c r="O1675" i="5"/>
  <c r="P1675" i="5"/>
  <c r="Q1675" i="5"/>
  <c r="R1675" i="5"/>
  <c r="N1676" i="5"/>
  <c r="O1676" i="5"/>
  <c r="P1676" i="5"/>
  <c r="Q1676" i="5"/>
  <c r="R1676" i="5"/>
  <c r="N1677" i="5"/>
  <c r="O1677" i="5"/>
  <c r="P1677" i="5"/>
  <c r="Q1677" i="5"/>
  <c r="R1677" i="5"/>
  <c r="N1678" i="5"/>
  <c r="O1678" i="5"/>
  <c r="P1678" i="5"/>
  <c r="Q1678" i="5"/>
  <c r="R1678" i="5"/>
  <c r="N1679" i="5"/>
  <c r="O1679" i="5"/>
  <c r="P1679" i="5"/>
  <c r="Q1679" i="5"/>
  <c r="R1679" i="5"/>
  <c r="N1680" i="5"/>
  <c r="O1680" i="5"/>
  <c r="P1680" i="5"/>
  <c r="Q1680" i="5"/>
  <c r="R1680" i="5"/>
  <c r="N1681" i="5"/>
  <c r="O1681" i="5"/>
  <c r="P1681" i="5"/>
  <c r="Q1681" i="5"/>
  <c r="R1681" i="5"/>
  <c r="N1682" i="5"/>
  <c r="O1682" i="5"/>
  <c r="P1682" i="5"/>
  <c r="Q1682" i="5"/>
  <c r="R1682" i="5"/>
  <c r="N1683" i="5"/>
  <c r="O1683" i="5"/>
  <c r="P1683" i="5"/>
  <c r="Q1683" i="5"/>
  <c r="R1683" i="5"/>
  <c r="N1684" i="5"/>
  <c r="O1684" i="5"/>
  <c r="P1684" i="5"/>
  <c r="Q1684" i="5"/>
  <c r="R1684" i="5"/>
  <c r="N1685" i="5"/>
  <c r="O1685" i="5"/>
  <c r="P1685" i="5"/>
  <c r="Q1685" i="5"/>
  <c r="R1685" i="5"/>
  <c r="N1686" i="5"/>
  <c r="O1686" i="5"/>
  <c r="P1686" i="5"/>
  <c r="Q1686" i="5"/>
  <c r="R1686" i="5"/>
  <c r="N1687" i="5"/>
  <c r="O1687" i="5"/>
  <c r="P1687" i="5"/>
  <c r="Q1687" i="5"/>
  <c r="R1687" i="5"/>
  <c r="N1688" i="5"/>
  <c r="O1688" i="5"/>
  <c r="P1688" i="5"/>
  <c r="Q1688" i="5"/>
  <c r="R1688" i="5"/>
  <c r="N1689" i="5"/>
  <c r="O1689" i="5"/>
  <c r="P1689" i="5"/>
  <c r="Q1689" i="5"/>
  <c r="R1689" i="5"/>
  <c r="N1690" i="5"/>
  <c r="O1690" i="5"/>
  <c r="P1690" i="5"/>
  <c r="Q1690" i="5"/>
  <c r="R1690" i="5"/>
  <c r="N1691" i="5"/>
  <c r="O1691" i="5"/>
  <c r="P1691" i="5"/>
  <c r="Q1691" i="5"/>
  <c r="R1691" i="5"/>
  <c r="N1692" i="5"/>
  <c r="O1692" i="5"/>
  <c r="P1692" i="5"/>
  <c r="Q1692" i="5"/>
  <c r="R1692" i="5"/>
  <c r="N1693" i="5"/>
  <c r="O1693" i="5"/>
  <c r="P1693" i="5"/>
  <c r="Q1693" i="5"/>
  <c r="R1693" i="5"/>
  <c r="N1694" i="5"/>
  <c r="O1694" i="5"/>
  <c r="P1694" i="5"/>
  <c r="Q1694" i="5"/>
  <c r="R1694" i="5"/>
  <c r="N1695" i="5"/>
  <c r="O1695" i="5"/>
  <c r="P1695" i="5"/>
  <c r="Q1695" i="5"/>
  <c r="R1695" i="5"/>
  <c r="N1696" i="5"/>
  <c r="O1696" i="5"/>
  <c r="P1696" i="5"/>
  <c r="Q1696" i="5"/>
  <c r="R1696" i="5"/>
  <c r="N1697" i="5"/>
  <c r="O1697" i="5"/>
  <c r="P1697" i="5"/>
  <c r="Q1697" i="5"/>
  <c r="R1697" i="5"/>
  <c r="N1698" i="5"/>
  <c r="O1698" i="5"/>
  <c r="P1698" i="5"/>
  <c r="Q1698" i="5"/>
  <c r="R1698" i="5"/>
  <c r="N1699" i="5"/>
  <c r="O1699" i="5"/>
  <c r="P1699" i="5"/>
  <c r="Q1699" i="5"/>
  <c r="R1699" i="5"/>
  <c r="N1700" i="5"/>
  <c r="O1700" i="5"/>
  <c r="P1700" i="5"/>
  <c r="Q1700" i="5"/>
  <c r="R1700" i="5"/>
  <c r="N1701" i="5"/>
  <c r="O1701" i="5"/>
  <c r="P1701" i="5"/>
  <c r="Q1701" i="5"/>
  <c r="R1701" i="5"/>
  <c r="N1702" i="5"/>
  <c r="O1702" i="5"/>
  <c r="P1702" i="5"/>
  <c r="Q1702" i="5"/>
  <c r="R1702" i="5"/>
  <c r="N1703" i="5"/>
  <c r="O1703" i="5"/>
  <c r="P1703" i="5"/>
  <c r="Q1703" i="5"/>
  <c r="R1703" i="5"/>
  <c r="N1704" i="5"/>
  <c r="O1704" i="5"/>
  <c r="P1704" i="5"/>
  <c r="Q1704" i="5"/>
  <c r="R1704" i="5"/>
  <c r="N1705" i="5"/>
  <c r="O1705" i="5"/>
  <c r="P1705" i="5"/>
  <c r="Q1705" i="5"/>
  <c r="R1705" i="5"/>
  <c r="N1706" i="5"/>
  <c r="O1706" i="5"/>
  <c r="P1706" i="5"/>
  <c r="Q1706" i="5"/>
  <c r="R1706" i="5"/>
  <c r="N1707" i="5"/>
  <c r="O1707" i="5"/>
  <c r="P1707" i="5"/>
  <c r="Q1707" i="5"/>
  <c r="R1707" i="5"/>
  <c r="N1708" i="5"/>
  <c r="O1708" i="5"/>
  <c r="P1708" i="5"/>
  <c r="Q1708" i="5"/>
  <c r="R1708" i="5"/>
  <c r="N1709" i="5"/>
  <c r="O1709" i="5"/>
  <c r="P1709" i="5"/>
  <c r="Q1709" i="5"/>
  <c r="R1709" i="5"/>
  <c r="N1710" i="5"/>
  <c r="O1710" i="5"/>
  <c r="P1710" i="5"/>
  <c r="Q1710" i="5"/>
  <c r="R1710" i="5"/>
  <c r="N1711" i="5"/>
  <c r="O1711" i="5"/>
  <c r="P1711" i="5"/>
  <c r="Q1711" i="5"/>
  <c r="R1711" i="5"/>
  <c r="N1712" i="5"/>
  <c r="O1712" i="5"/>
  <c r="P1712" i="5"/>
  <c r="Q1712" i="5"/>
  <c r="R1712" i="5"/>
  <c r="N1713" i="5"/>
  <c r="O1713" i="5"/>
  <c r="P1713" i="5"/>
  <c r="Q1713" i="5"/>
  <c r="R1713" i="5"/>
  <c r="N1714" i="5"/>
  <c r="O1714" i="5"/>
  <c r="P1714" i="5"/>
  <c r="Q1714" i="5"/>
  <c r="R1714" i="5"/>
  <c r="N1715" i="5"/>
  <c r="O1715" i="5"/>
  <c r="P1715" i="5"/>
  <c r="Q1715" i="5"/>
  <c r="R1715" i="5"/>
  <c r="N1716" i="5"/>
  <c r="O1716" i="5"/>
  <c r="P1716" i="5"/>
  <c r="Q1716" i="5"/>
  <c r="R1716" i="5"/>
  <c r="N1717" i="5"/>
  <c r="O1717" i="5"/>
  <c r="P1717" i="5"/>
  <c r="Q1717" i="5"/>
  <c r="R1717" i="5"/>
  <c r="N1718" i="5"/>
  <c r="O1718" i="5"/>
  <c r="P1718" i="5"/>
  <c r="Q1718" i="5"/>
  <c r="R1718" i="5"/>
  <c r="N1719" i="5"/>
  <c r="O1719" i="5"/>
  <c r="P1719" i="5"/>
  <c r="Q1719" i="5"/>
  <c r="R1719" i="5"/>
  <c r="N1720" i="5"/>
  <c r="O1720" i="5"/>
  <c r="P1720" i="5"/>
  <c r="Q1720" i="5"/>
  <c r="R1720" i="5"/>
  <c r="N1721" i="5"/>
  <c r="O1721" i="5"/>
  <c r="P1721" i="5"/>
  <c r="Q1721" i="5"/>
  <c r="R1721" i="5"/>
  <c r="N1722" i="5"/>
  <c r="O1722" i="5"/>
  <c r="P1722" i="5"/>
  <c r="Q1722" i="5"/>
  <c r="R1722" i="5"/>
  <c r="N1723" i="5"/>
  <c r="O1723" i="5"/>
  <c r="P1723" i="5"/>
  <c r="Q1723" i="5"/>
  <c r="R1723" i="5"/>
  <c r="N1724" i="5"/>
  <c r="O1724" i="5"/>
  <c r="P1724" i="5"/>
  <c r="Q1724" i="5"/>
  <c r="R1724" i="5"/>
  <c r="N1725" i="5"/>
  <c r="O1725" i="5"/>
  <c r="P1725" i="5"/>
  <c r="Q1725" i="5"/>
  <c r="R1725" i="5"/>
  <c r="N1726" i="5"/>
  <c r="O1726" i="5"/>
  <c r="P1726" i="5"/>
  <c r="Q1726" i="5"/>
  <c r="R1726" i="5"/>
  <c r="N1727" i="5"/>
  <c r="O1727" i="5"/>
  <c r="P1727" i="5"/>
  <c r="Q1727" i="5"/>
  <c r="R1727" i="5"/>
  <c r="N1728" i="5"/>
  <c r="O1728" i="5"/>
  <c r="P1728" i="5"/>
  <c r="Q1728" i="5"/>
  <c r="R1728" i="5"/>
  <c r="N1729" i="5"/>
  <c r="O1729" i="5"/>
  <c r="P1729" i="5"/>
  <c r="Q1729" i="5"/>
  <c r="R1729" i="5"/>
  <c r="N1730" i="5"/>
  <c r="O1730" i="5"/>
  <c r="P1730" i="5"/>
  <c r="Q1730" i="5"/>
  <c r="R1730" i="5"/>
  <c r="N1731" i="5"/>
  <c r="O1731" i="5"/>
  <c r="P1731" i="5"/>
  <c r="Q1731" i="5"/>
  <c r="R1731" i="5"/>
  <c r="N1732" i="5"/>
  <c r="O1732" i="5"/>
  <c r="P1732" i="5"/>
  <c r="Q1732" i="5"/>
  <c r="R1732" i="5"/>
  <c r="N1733" i="5"/>
  <c r="O1733" i="5"/>
  <c r="P1733" i="5"/>
  <c r="Q1733" i="5"/>
  <c r="R1733" i="5"/>
  <c r="N1734" i="5"/>
  <c r="O1734" i="5"/>
  <c r="P1734" i="5"/>
  <c r="Q1734" i="5"/>
  <c r="R1734" i="5"/>
  <c r="N1735" i="5"/>
  <c r="O1735" i="5"/>
  <c r="P1735" i="5"/>
  <c r="Q1735" i="5"/>
  <c r="R1735" i="5"/>
  <c r="N1736" i="5"/>
  <c r="O1736" i="5"/>
  <c r="P1736" i="5"/>
  <c r="Q1736" i="5"/>
  <c r="R1736" i="5"/>
  <c r="N1737" i="5"/>
  <c r="O1737" i="5"/>
  <c r="P1737" i="5"/>
  <c r="Q1737" i="5"/>
  <c r="R1737" i="5"/>
  <c r="N1738" i="5"/>
  <c r="O1738" i="5"/>
  <c r="P1738" i="5"/>
  <c r="Q1738" i="5"/>
  <c r="R1738" i="5"/>
  <c r="N1739" i="5"/>
  <c r="O1739" i="5"/>
  <c r="P1739" i="5"/>
  <c r="Q1739" i="5"/>
  <c r="R1739" i="5"/>
  <c r="N1740" i="5"/>
  <c r="O1740" i="5"/>
  <c r="P1740" i="5"/>
  <c r="Q1740" i="5"/>
  <c r="R1740" i="5"/>
  <c r="N1741" i="5"/>
  <c r="O1741" i="5"/>
  <c r="P1741" i="5"/>
  <c r="Q1741" i="5"/>
  <c r="R1741" i="5"/>
  <c r="N1742" i="5"/>
  <c r="O1742" i="5"/>
  <c r="P1742" i="5"/>
  <c r="Q1742" i="5"/>
  <c r="R1742" i="5"/>
  <c r="N1743" i="5"/>
  <c r="O1743" i="5"/>
  <c r="P1743" i="5"/>
  <c r="Q1743" i="5"/>
  <c r="R1743" i="5"/>
  <c r="N1744" i="5"/>
  <c r="O1744" i="5"/>
  <c r="P1744" i="5"/>
  <c r="Q1744" i="5"/>
  <c r="R1744" i="5"/>
  <c r="N1745" i="5"/>
  <c r="O1745" i="5"/>
  <c r="P1745" i="5"/>
  <c r="Q1745" i="5"/>
  <c r="R1745" i="5"/>
  <c r="N1746" i="5"/>
  <c r="O1746" i="5"/>
  <c r="P1746" i="5"/>
  <c r="Q1746" i="5"/>
  <c r="R1746" i="5"/>
  <c r="N1747" i="5"/>
  <c r="O1747" i="5"/>
  <c r="P1747" i="5"/>
  <c r="Q1747" i="5"/>
  <c r="R1747" i="5"/>
  <c r="N1748" i="5"/>
  <c r="O1748" i="5"/>
  <c r="P1748" i="5"/>
  <c r="Q1748" i="5"/>
  <c r="R1748" i="5"/>
  <c r="N1749" i="5"/>
  <c r="O1749" i="5"/>
  <c r="P1749" i="5"/>
  <c r="Q1749" i="5"/>
  <c r="R1749" i="5"/>
  <c r="N1750" i="5"/>
  <c r="O1750" i="5"/>
  <c r="P1750" i="5"/>
  <c r="Q1750" i="5"/>
  <c r="R1750" i="5"/>
  <c r="N1751" i="5"/>
  <c r="O1751" i="5"/>
  <c r="P1751" i="5"/>
  <c r="Q1751" i="5"/>
  <c r="R1751" i="5"/>
  <c r="N1752" i="5"/>
  <c r="O1752" i="5"/>
  <c r="P1752" i="5"/>
  <c r="Q1752" i="5"/>
  <c r="R1752" i="5"/>
  <c r="N1753" i="5"/>
  <c r="O1753" i="5"/>
  <c r="P1753" i="5"/>
  <c r="Q1753" i="5"/>
  <c r="R1753" i="5"/>
  <c r="N1754" i="5"/>
  <c r="O1754" i="5"/>
  <c r="P1754" i="5"/>
  <c r="Q1754" i="5"/>
  <c r="R1754" i="5"/>
  <c r="N1755" i="5"/>
  <c r="O1755" i="5"/>
  <c r="P1755" i="5"/>
  <c r="Q1755" i="5"/>
  <c r="R1755" i="5"/>
  <c r="N1756" i="5"/>
  <c r="O1756" i="5"/>
  <c r="P1756" i="5"/>
  <c r="Q1756" i="5"/>
  <c r="R1756" i="5"/>
  <c r="N1757" i="5"/>
  <c r="O1757" i="5"/>
  <c r="P1757" i="5"/>
  <c r="Q1757" i="5"/>
  <c r="R1757" i="5"/>
  <c r="N1758" i="5"/>
  <c r="O1758" i="5"/>
  <c r="P1758" i="5"/>
  <c r="Q1758" i="5"/>
  <c r="R1758" i="5"/>
  <c r="N1759" i="5"/>
  <c r="O1759" i="5"/>
  <c r="P1759" i="5"/>
  <c r="Q1759" i="5"/>
  <c r="R1759" i="5"/>
  <c r="N1760" i="5"/>
  <c r="O1760" i="5"/>
  <c r="P1760" i="5"/>
  <c r="Q1760" i="5"/>
  <c r="R1760" i="5"/>
  <c r="N1761" i="5"/>
  <c r="O1761" i="5"/>
  <c r="P1761" i="5"/>
  <c r="Q1761" i="5"/>
  <c r="R1761" i="5"/>
  <c r="N1762" i="5"/>
  <c r="O1762" i="5"/>
  <c r="P1762" i="5"/>
  <c r="Q1762" i="5"/>
  <c r="R1762" i="5"/>
  <c r="N1763" i="5"/>
  <c r="O1763" i="5"/>
  <c r="P1763" i="5"/>
  <c r="Q1763" i="5"/>
  <c r="R1763" i="5"/>
  <c r="N1764" i="5"/>
  <c r="O1764" i="5"/>
  <c r="P1764" i="5"/>
  <c r="Q1764" i="5"/>
  <c r="R1764" i="5"/>
  <c r="N1765" i="5"/>
  <c r="O1765" i="5"/>
  <c r="P1765" i="5"/>
  <c r="Q1765" i="5"/>
  <c r="R1765" i="5"/>
  <c r="N1766" i="5"/>
  <c r="O1766" i="5"/>
  <c r="P1766" i="5"/>
  <c r="Q1766" i="5"/>
  <c r="R1766" i="5"/>
  <c r="N1767" i="5"/>
  <c r="O1767" i="5"/>
  <c r="P1767" i="5"/>
  <c r="Q1767" i="5"/>
  <c r="R1767" i="5"/>
  <c r="N1768" i="5"/>
  <c r="O1768" i="5"/>
  <c r="P1768" i="5"/>
  <c r="Q1768" i="5"/>
  <c r="R1768" i="5"/>
  <c r="N1769" i="5"/>
  <c r="O1769" i="5"/>
  <c r="P1769" i="5"/>
  <c r="Q1769" i="5"/>
  <c r="R1769" i="5"/>
  <c r="N1770" i="5"/>
  <c r="O1770" i="5"/>
  <c r="P1770" i="5"/>
  <c r="Q1770" i="5"/>
  <c r="R1770" i="5"/>
  <c r="N1771" i="5"/>
  <c r="O1771" i="5"/>
  <c r="P1771" i="5"/>
  <c r="Q1771" i="5"/>
  <c r="R1771" i="5"/>
  <c r="N1772" i="5"/>
  <c r="O1772" i="5"/>
  <c r="P1772" i="5"/>
  <c r="Q1772" i="5"/>
  <c r="R1772" i="5"/>
  <c r="N1773" i="5"/>
  <c r="O1773" i="5"/>
  <c r="P1773" i="5"/>
  <c r="Q1773" i="5"/>
  <c r="R1773" i="5"/>
  <c r="N1774" i="5"/>
  <c r="O1774" i="5"/>
  <c r="P1774" i="5"/>
  <c r="Q1774" i="5"/>
  <c r="R1774" i="5"/>
  <c r="N1775" i="5"/>
  <c r="O1775" i="5"/>
  <c r="P1775" i="5"/>
  <c r="Q1775" i="5"/>
  <c r="R1775" i="5"/>
  <c r="N1776" i="5"/>
  <c r="O1776" i="5"/>
  <c r="P1776" i="5"/>
  <c r="Q1776" i="5"/>
  <c r="R1776" i="5"/>
  <c r="N1777" i="5"/>
  <c r="O1777" i="5"/>
  <c r="P1777" i="5"/>
  <c r="Q1777" i="5"/>
  <c r="R1777" i="5"/>
  <c r="N1778" i="5"/>
  <c r="O1778" i="5"/>
  <c r="P1778" i="5"/>
  <c r="Q1778" i="5"/>
  <c r="R1778" i="5"/>
  <c r="N1779" i="5"/>
  <c r="O1779" i="5"/>
  <c r="P1779" i="5"/>
  <c r="Q1779" i="5"/>
  <c r="R1779" i="5"/>
  <c r="N1780" i="5"/>
  <c r="O1780" i="5"/>
  <c r="P1780" i="5"/>
  <c r="Q1780" i="5"/>
  <c r="R1780" i="5"/>
  <c r="N1781" i="5"/>
  <c r="O1781" i="5"/>
  <c r="P1781" i="5"/>
  <c r="Q1781" i="5"/>
  <c r="R1781" i="5"/>
  <c r="N1782" i="5"/>
  <c r="O1782" i="5"/>
  <c r="P1782" i="5"/>
  <c r="Q1782" i="5"/>
  <c r="R1782" i="5"/>
  <c r="N1783" i="5"/>
  <c r="O1783" i="5"/>
  <c r="P1783" i="5"/>
  <c r="Q1783" i="5"/>
  <c r="R1783" i="5"/>
  <c r="N1784" i="5"/>
  <c r="O1784" i="5"/>
  <c r="P1784" i="5"/>
  <c r="Q1784" i="5"/>
  <c r="R1784" i="5"/>
  <c r="N1785" i="5"/>
  <c r="O1785" i="5"/>
  <c r="P1785" i="5"/>
  <c r="Q1785" i="5"/>
  <c r="R1785" i="5"/>
  <c r="N1786" i="5"/>
  <c r="O1786" i="5"/>
  <c r="P1786" i="5"/>
  <c r="Q1786" i="5"/>
  <c r="R1786" i="5"/>
  <c r="N1787" i="5"/>
  <c r="O1787" i="5"/>
  <c r="P1787" i="5"/>
  <c r="Q1787" i="5"/>
  <c r="R1787" i="5"/>
  <c r="N1788" i="5"/>
  <c r="O1788" i="5"/>
  <c r="P1788" i="5"/>
  <c r="Q1788" i="5"/>
  <c r="R1788" i="5"/>
  <c r="N1789" i="5"/>
  <c r="O1789" i="5"/>
  <c r="P1789" i="5"/>
  <c r="Q1789" i="5"/>
  <c r="R1789" i="5"/>
  <c r="N1790" i="5"/>
  <c r="O1790" i="5"/>
  <c r="P1790" i="5"/>
  <c r="Q1790" i="5"/>
  <c r="R1790" i="5"/>
  <c r="N1791" i="5"/>
  <c r="O1791" i="5"/>
  <c r="P1791" i="5"/>
  <c r="Q1791" i="5"/>
  <c r="R1791" i="5"/>
  <c r="N1792" i="5"/>
  <c r="O1792" i="5"/>
  <c r="P1792" i="5"/>
  <c r="Q1792" i="5"/>
  <c r="R1792" i="5"/>
  <c r="N1793" i="5"/>
  <c r="O1793" i="5"/>
  <c r="P1793" i="5"/>
  <c r="Q1793" i="5"/>
  <c r="R1793" i="5"/>
  <c r="N1794" i="5"/>
  <c r="O1794" i="5"/>
  <c r="P1794" i="5"/>
  <c r="Q1794" i="5"/>
  <c r="R1794" i="5"/>
  <c r="N1795" i="5"/>
  <c r="O1795" i="5"/>
  <c r="P1795" i="5"/>
  <c r="Q1795" i="5"/>
  <c r="R1795" i="5"/>
  <c r="N1796" i="5"/>
  <c r="O1796" i="5"/>
  <c r="P1796" i="5"/>
  <c r="Q1796" i="5"/>
  <c r="R1796" i="5"/>
  <c r="N1797" i="5"/>
  <c r="O1797" i="5"/>
  <c r="P1797" i="5"/>
  <c r="Q1797" i="5"/>
  <c r="R1797" i="5"/>
  <c r="N1798" i="5"/>
  <c r="O1798" i="5"/>
  <c r="P1798" i="5"/>
  <c r="Q1798" i="5"/>
  <c r="R1798" i="5"/>
  <c r="N1799" i="5"/>
  <c r="O1799" i="5"/>
  <c r="P1799" i="5"/>
  <c r="Q1799" i="5"/>
  <c r="R1799" i="5"/>
  <c r="N1800" i="5"/>
  <c r="O1800" i="5"/>
  <c r="P1800" i="5"/>
  <c r="Q1800" i="5"/>
  <c r="R1800" i="5"/>
  <c r="N1801" i="5"/>
  <c r="O1801" i="5"/>
  <c r="P1801" i="5"/>
  <c r="Q1801" i="5"/>
  <c r="R1801" i="5"/>
  <c r="N1802" i="5"/>
  <c r="O1802" i="5"/>
  <c r="P1802" i="5"/>
  <c r="Q1802" i="5"/>
  <c r="R1802" i="5"/>
  <c r="N1803" i="5"/>
  <c r="O1803" i="5"/>
  <c r="P1803" i="5"/>
  <c r="Q1803" i="5"/>
  <c r="R1803" i="5"/>
  <c r="N1804" i="5"/>
  <c r="O1804" i="5"/>
  <c r="P1804" i="5"/>
  <c r="Q1804" i="5"/>
  <c r="R1804" i="5"/>
  <c r="N1805" i="5"/>
  <c r="O1805" i="5"/>
  <c r="P1805" i="5"/>
  <c r="Q1805" i="5"/>
  <c r="R1805" i="5"/>
  <c r="N1806" i="5"/>
  <c r="O1806" i="5"/>
  <c r="P1806" i="5"/>
  <c r="Q1806" i="5"/>
  <c r="R1806" i="5"/>
  <c r="N1807" i="5"/>
  <c r="O1807" i="5"/>
  <c r="P1807" i="5"/>
  <c r="Q1807" i="5"/>
  <c r="R1807" i="5"/>
  <c r="N1808" i="5"/>
  <c r="O1808" i="5"/>
  <c r="P1808" i="5"/>
  <c r="Q1808" i="5"/>
  <c r="R1808" i="5"/>
  <c r="N1809" i="5"/>
  <c r="O1809" i="5"/>
  <c r="P1809" i="5"/>
  <c r="Q1809" i="5"/>
  <c r="R1809" i="5"/>
  <c r="N1810" i="5"/>
  <c r="O1810" i="5"/>
  <c r="P1810" i="5"/>
  <c r="Q1810" i="5"/>
  <c r="R1810" i="5"/>
  <c r="N1811" i="5"/>
  <c r="O1811" i="5"/>
  <c r="P1811" i="5"/>
  <c r="Q1811" i="5"/>
  <c r="R1811" i="5"/>
  <c r="N1812" i="5"/>
  <c r="O1812" i="5"/>
  <c r="P1812" i="5"/>
  <c r="Q1812" i="5"/>
  <c r="R1812" i="5"/>
  <c r="N1813" i="5"/>
  <c r="O1813" i="5"/>
  <c r="P1813" i="5"/>
  <c r="Q1813" i="5"/>
  <c r="R1813" i="5"/>
  <c r="N1814" i="5"/>
  <c r="O1814" i="5"/>
  <c r="P1814" i="5"/>
  <c r="Q1814" i="5"/>
  <c r="R1814" i="5"/>
  <c r="N1815" i="5"/>
  <c r="O1815" i="5"/>
  <c r="P1815" i="5"/>
  <c r="Q1815" i="5"/>
  <c r="R1815" i="5"/>
  <c r="N1816" i="5"/>
  <c r="O1816" i="5"/>
  <c r="P1816" i="5"/>
  <c r="Q1816" i="5"/>
  <c r="R1816" i="5"/>
  <c r="N1817" i="5"/>
  <c r="O1817" i="5"/>
  <c r="P1817" i="5"/>
  <c r="Q1817" i="5"/>
  <c r="R1817" i="5"/>
  <c r="N1818" i="5"/>
  <c r="O1818" i="5"/>
  <c r="P1818" i="5"/>
  <c r="Q1818" i="5"/>
  <c r="R1818" i="5"/>
  <c r="N1819" i="5"/>
  <c r="O1819" i="5"/>
  <c r="P1819" i="5"/>
  <c r="Q1819" i="5"/>
  <c r="R1819" i="5"/>
  <c r="N1820" i="5"/>
  <c r="O1820" i="5"/>
  <c r="P1820" i="5"/>
  <c r="Q1820" i="5"/>
  <c r="R1820" i="5"/>
  <c r="N1821" i="5"/>
  <c r="O1821" i="5"/>
  <c r="P1821" i="5"/>
  <c r="Q1821" i="5"/>
  <c r="R1821" i="5"/>
  <c r="N1822" i="5"/>
  <c r="O1822" i="5"/>
  <c r="P1822" i="5"/>
  <c r="Q1822" i="5"/>
  <c r="R1822" i="5"/>
  <c r="N1823" i="5"/>
  <c r="O1823" i="5"/>
  <c r="P1823" i="5"/>
  <c r="Q1823" i="5"/>
  <c r="R1823" i="5"/>
  <c r="N1824" i="5"/>
  <c r="O1824" i="5"/>
  <c r="P1824" i="5"/>
  <c r="Q1824" i="5"/>
  <c r="R1824" i="5"/>
  <c r="N1825" i="5"/>
  <c r="O1825" i="5"/>
  <c r="P1825" i="5"/>
  <c r="Q1825" i="5"/>
  <c r="R1825" i="5"/>
  <c r="N1826" i="5"/>
  <c r="O1826" i="5"/>
  <c r="P1826" i="5"/>
  <c r="Q1826" i="5"/>
  <c r="R1826" i="5"/>
  <c r="N1827" i="5"/>
  <c r="O1827" i="5"/>
  <c r="P1827" i="5"/>
  <c r="Q1827" i="5"/>
  <c r="R1827" i="5"/>
  <c r="N1828" i="5"/>
  <c r="O1828" i="5"/>
  <c r="P1828" i="5"/>
  <c r="Q1828" i="5"/>
  <c r="R1828" i="5"/>
  <c r="N1829" i="5"/>
  <c r="O1829" i="5"/>
  <c r="P1829" i="5"/>
  <c r="Q1829" i="5"/>
  <c r="R1829" i="5"/>
  <c r="N1830" i="5"/>
  <c r="O1830" i="5"/>
  <c r="P1830" i="5"/>
  <c r="Q1830" i="5"/>
  <c r="R1830" i="5"/>
  <c r="N1831" i="5"/>
  <c r="O1831" i="5"/>
  <c r="P1831" i="5"/>
  <c r="Q1831" i="5"/>
  <c r="R1831" i="5"/>
  <c r="N1832" i="5"/>
  <c r="O1832" i="5"/>
  <c r="P1832" i="5"/>
  <c r="Q1832" i="5"/>
  <c r="R1832" i="5"/>
  <c r="N1833" i="5"/>
  <c r="O1833" i="5"/>
  <c r="P1833" i="5"/>
  <c r="Q1833" i="5"/>
  <c r="R1833" i="5"/>
  <c r="N1834" i="5"/>
  <c r="O1834" i="5"/>
  <c r="P1834" i="5"/>
  <c r="Q1834" i="5"/>
  <c r="R1834" i="5"/>
  <c r="N1835" i="5"/>
  <c r="O1835" i="5"/>
  <c r="P1835" i="5"/>
  <c r="Q1835" i="5"/>
  <c r="R1835" i="5"/>
  <c r="N1836" i="5"/>
  <c r="O1836" i="5"/>
  <c r="P1836" i="5"/>
  <c r="Q1836" i="5"/>
  <c r="R1836" i="5"/>
  <c r="N1837" i="5"/>
  <c r="O1837" i="5"/>
  <c r="P1837" i="5"/>
  <c r="Q1837" i="5"/>
  <c r="R1837" i="5"/>
  <c r="N1838" i="5"/>
  <c r="O1838" i="5"/>
  <c r="P1838" i="5"/>
  <c r="Q1838" i="5"/>
  <c r="R1838" i="5"/>
  <c r="N1839" i="5"/>
  <c r="O1839" i="5"/>
  <c r="P1839" i="5"/>
  <c r="Q1839" i="5"/>
  <c r="R1839" i="5"/>
  <c r="N1840" i="5"/>
  <c r="O1840" i="5"/>
  <c r="P1840" i="5"/>
  <c r="Q1840" i="5"/>
  <c r="R1840" i="5"/>
  <c r="N1841" i="5"/>
  <c r="O1841" i="5"/>
  <c r="P1841" i="5"/>
  <c r="Q1841" i="5"/>
  <c r="R1841" i="5"/>
  <c r="N1842" i="5"/>
  <c r="O1842" i="5"/>
  <c r="P1842" i="5"/>
  <c r="Q1842" i="5"/>
  <c r="R1842" i="5"/>
  <c r="N1843" i="5"/>
  <c r="O1843" i="5"/>
  <c r="P1843" i="5"/>
  <c r="Q1843" i="5"/>
  <c r="R1843" i="5"/>
  <c r="N1844" i="5"/>
  <c r="O1844" i="5"/>
  <c r="P1844" i="5"/>
  <c r="Q1844" i="5"/>
  <c r="R1844" i="5"/>
  <c r="N1845" i="5"/>
  <c r="O1845" i="5"/>
  <c r="P1845" i="5"/>
  <c r="Q1845" i="5"/>
  <c r="R1845" i="5"/>
  <c r="N1846" i="5"/>
  <c r="O1846" i="5"/>
  <c r="P1846" i="5"/>
  <c r="Q1846" i="5"/>
  <c r="R1846" i="5"/>
  <c r="N1847" i="5"/>
  <c r="O1847" i="5"/>
  <c r="P1847" i="5"/>
  <c r="Q1847" i="5"/>
  <c r="R1847" i="5"/>
  <c r="N1848" i="5"/>
  <c r="O1848" i="5"/>
  <c r="P1848" i="5"/>
  <c r="Q1848" i="5"/>
  <c r="R1848" i="5"/>
  <c r="N1849" i="5"/>
  <c r="O1849" i="5"/>
  <c r="P1849" i="5"/>
  <c r="Q1849" i="5"/>
  <c r="R1849" i="5"/>
  <c r="N1850" i="5"/>
  <c r="O1850" i="5"/>
  <c r="P1850" i="5"/>
  <c r="Q1850" i="5"/>
  <c r="R1850" i="5"/>
  <c r="N1851" i="5"/>
  <c r="O1851" i="5"/>
  <c r="P1851" i="5"/>
  <c r="Q1851" i="5"/>
  <c r="R1851" i="5"/>
  <c r="N1852" i="5"/>
  <c r="O1852" i="5"/>
  <c r="P1852" i="5"/>
  <c r="Q1852" i="5"/>
  <c r="R1852" i="5"/>
  <c r="N1853" i="5"/>
  <c r="O1853" i="5"/>
  <c r="P1853" i="5"/>
  <c r="Q1853" i="5"/>
  <c r="R1853" i="5"/>
  <c r="N1854" i="5"/>
  <c r="O1854" i="5"/>
  <c r="P1854" i="5"/>
  <c r="Q1854" i="5"/>
  <c r="R1854" i="5"/>
  <c r="N1855" i="5"/>
  <c r="O1855" i="5"/>
  <c r="P1855" i="5"/>
  <c r="Q1855" i="5"/>
  <c r="R1855" i="5"/>
  <c r="N1856" i="5"/>
  <c r="O1856" i="5"/>
  <c r="P1856" i="5"/>
  <c r="Q1856" i="5"/>
  <c r="R1856" i="5"/>
  <c r="N1857" i="5"/>
  <c r="O1857" i="5"/>
  <c r="P1857" i="5"/>
  <c r="Q1857" i="5"/>
  <c r="R1857" i="5"/>
  <c r="N1858" i="5"/>
  <c r="O1858" i="5"/>
  <c r="P1858" i="5"/>
  <c r="Q1858" i="5"/>
  <c r="R1858" i="5"/>
  <c r="N1859" i="5"/>
  <c r="O1859" i="5"/>
  <c r="P1859" i="5"/>
  <c r="Q1859" i="5"/>
  <c r="R1859" i="5"/>
  <c r="N1860" i="5"/>
  <c r="O1860" i="5"/>
  <c r="P1860" i="5"/>
  <c r="Q1860" i="5"/>
  <c r="R1860" i="5"/>
  <c r="N1861" i="5"/>
  <c r="O1861" i="5"/>
  <c r="P1861" i="5"/>
  <c r="Q1861" i="5"/>
  <c r="R1861" i="5"/>
  <c r="N1862" i="5"/>
  <c r="O1862" i="5"/>
  <c r="P1862" i="5"/>
  <c r="Q1862" i="5"/>
  <c r="R1862" i="5"/>
  <c r="N1863" i="5"/>
  <c r="O1863" i="5"/>
  <c r="P1863" i="5"/>
  <c r="Q1863" i="5"/>
  <c r="R1863" i="5"/>
  <c r="N1864" i="5"/>
  <c r="O1864" i="5"/>
  <c r="P1864" i="5"/>
  <c r="Q1864" i="5"/>
  <c r="R1864" i="5"/>
  <c r="N1865" i="5"/>
  <c r="O1865" i="5"/>
  <c r="P1865" i="5"/>
  <c r="Q1865" i="5"/>
  <c r="R1865" i="5"/>
  <c r="N1866" i="5"/>
  <c r="O1866" i="5"/>
  <c r="P1866" i="5"/>
  <c r="Q1866" i="5"/>
  <c r="R1866" i="5"/>
  <c r="N1867" i="5"/>
  <c r="O1867" i="5"/>
  <c r="P1867" i="5"/>
  <c r="Q1867" i="5"/>
  <c r="R1867" i="5"/>
  <c r="N1868" i="5"/>
  <c r="O1868" i="5"/>
  <c r="P1868" i="5"/>
  <c r="Q1868" i="5"/>
  <c r="R1868" i="5"/>
  <c r="N1869" i="5"/>
  <c r="O1869" i="5"/>
  <c r="P1869" i="5"/>
  <c r="Q1869" i="5"/>
  <c r="R1869" i="5"/>
  <c r="N1870" i="5"/>
  <c r="O1870" i="5"/>
  <c r="P1870" i="5"/>
  <c r="Q1870" i="5"/>
  <c r="R1870" i="5"/>
  <c r="N1871" i="5"/>
  <c r="O1871" i="5"/>
  <c r="P1871" i="5"/>
  <c r="Q1871" i="5"/>
  <c r="R1871" i="5"/>
  <c r="N1872" i="5"/>
  <c r="O1872" i="5"/>
  <c r="P1872" i="5"/>
  <c r="Q1872" i="5"/>
  <c r="R1872" i="5"/>
  <c r="N1873" i="5"/>
  <c r="O1873" i="5"/>
  <c r="P1873" i="5"/>
  <c r="Q1873" i="5"/>
  <c r="R1873" i="5"/>
  <c r="N1874" i="5"/>
  <c r="O1874" i="5"/>
  <c r="P1874" i="5"/>
  <c r="Q1874" i="5"/>
  <c r="R1874" i="5"/>
  <c r="N1875" i="5"/>
  <c r="O1875" i="5"/>
  <c r="P1875" i="5"/>
  <c r="Q1875" i="5"/>
  <c r="R1875" i="5"/>
  <c r="N1876" i="5"/>
  <c r="O1876" i="5"/>
  <c r="P1876" i="5"/>
  <c r="Q1876" i="5"/>
  <c r="R1876" i="5"/>
  <c r="N1877" i="5"/>
  <c r="O1877" i="5"/>
  <c r="P1877" i="5"/>
  <c r="Q1877" i="5"/>
  <c r="R1877" i="5"/>
  <c r="N1878" i="5"/>
  <c r="O1878" i="5"/>
  <c r="P1878" i="5"/>
  <c r="Q1878" i="5"/>
  <c r="R1878" i="5"/>
  <c r="N1879" i="5"/>
  <c r="O1879" i="5"/>
  <c r="P1879" i="5"/>
  <c r="Q1879" i="5"/>
  <c r="R1879" i="5"/>
  <c r="N1880" i="5"/>
  <c r="O1880" i="5"/>
  <c r="P1880" i="5"/>
  <c r="Q1880" i="5"/>
  <c r="R1880" i="5"/>
  <c r="N1881" i="5"/>
  <c r="O1881" i="5"/>
  <c r="P1881" i="5"/>
  <c r="Q1881" i="5"/>
  <c r="R1881" i="5"/>
  <c r="N1882" i="5"/>
  <c r="O1882" i="5"/>
  <c r="P1882" i="5"/>
  <c r="Q1882" i="5"/>
  <c r="R1882" i="5"/>
  <c r="N1883" i="5"/>
  <c r="O1883" i="5"/>
  <c r="P1883" i="5"/>
  <c r="Q1883" i="5"/>
  <c r="R1883" i="5"/>
  <c r="N1884" i="5"/>
  <c r="O1884" i="5"/>
  <c r="P1884" i="5"/>
  <c r="Q1884" i="5"/>
  <c r="R1884" i="5"/>
  <c r="N1885" i="5"/>
  <c r="O1885" i="5"/>
  <c r="P1885" i="5"/>
  <c r="Q1885" i="5"/>
  <c r="R1885" i="5"/>
  <c r="N1886" i="5"/>
  <c r="O1886" i="5"/>
  <c r="P1886" i="5"/>
  <c r="Q1886" i="5"/>
  <c r="R1886" i="5"/>
  <c r="N1887" i="5"/>
  <c r="O1887" i="5"/>
  <c r="P1887" i="5"/>
  <c r="Q1887" i="5"/>
  <c r="R1887" i="5"/>
  <c r="N1888" i="5"/>
  <c r="O1888" i="5"/>
  <c r="P1888" i="5"/>
  <c r="Q1888" i="5"/>
  <c r="R1888" i="5"/>
  <c r="N1889" i="5"/>
  <c r="O1889" i="5"/>
  <c r="P1889" i="5"/>
  <c r="Q1889" i="5"/>
  <c r="R1889" i="5"/>
  <c r="N1890" i="5"/>
  <c r="O1890" i="5"/>
  <c r="P1890" i="5"/>
  <c r="Q1890" i="5"/>
  <c r="R1890" i="5"/>
  <c r="N1891" i="5"/>
  <c r="O1891" i="5"/>
  <c r="P1891" i="5"/>
  <c r="Q1891" i="5"/>
  <c r="R1891" i="5"/>
  <c r="N1892" i="5"/>
  <c r="O1892" i="5"/>
  <c r="P1892" i="5"/>
  <c r="Q1892" i="5"/>
  <c r="R1892" i="5"/>
  <c r="N1893" i="5"/>
  <c r="O1893" i="5"/>
  <c r="P1893" i="5"/>
  <c r="Q1893" i="5"/>
  <c r="R1893" i="5"/>
  <c r="N1894" i="5"/>
  <c r="O1894" i="5"/>
  <c r="P1894" i="5"/>
  <c r="Q1894" i="5"/>
  <c r="R1894" i="5"/>
  <c r="N1895" i="5"/>
  <c r="O1895" i="5"/>
  <c r="P1895" i="5"/>
  <c r="Q1895" i="5"/>
  <c r="R1895" i="5"/>
  <c r="N1896" i="5"/>
  <c r="O1896" i="5"/>
  <c r="P1896" i="5"/>
  <c r="Q1896" i="5"/>
  <c r="R1896" i="5"/>
  <c r="N1897" i="5"/>
  <c r="O1897" i="5"/>
  <c r="P1897" i="5"/>
  <c r="Q1897" i="5"/>
  <c r="R1897" i="5"/>
  <c r="N1898" i="5"/>
  <c r="O1898" i="5"/>
  <c r="P1898" i="5"/>
  <c r="Q1898" i="5"/>
  <c r="R1898" i="5"/>
  <c r="N1899" i="5"/>
  <c r="O1899" i="5"/>
  <c r="P1899" i="5"/>
  <c r="Q1899" i="5"/>
  <c r="R1899" i="5"/>
  <c r="N1900" i="5"/>
  <c r="O1900" i="5"/>
  <c r="P1900" i="5"/>
  <c r="Q1900" i="5"/>
  <c r="R1900" i="5"/>
  <c r="N1901" i="5"/>
  <c r="O1901" i="5"/>
  <c r="P1901" i="5"/>
  <c r="Q1901" i="5"/>
  <c r="R1901" i="5"/>
  <c r="N1902" i="5"/>
  <c r="O1902" i="5"/>
  <c r="P1902" i="5"/>
  <c r="Q1902" i="5"/>
  <c r="R1902" i="5"/>
  <c r="N1903" i="5"/>
  <c r="O1903" i="5"/>
  <c r="P1903" i="5"/>
  <c r="Q1903" i="5"/>
  <c r="R1903" i="5"/>
  <c r="N1904" i="5"/>
  <c r="O1904" i="5"/>
  <c r="P1904" i="5"/>
  <c r="Q1904" i="5"/>
  <c r="R1904" i="5"/>
  <c r="N1905" i="5"/>
  <c r="O1905" i="5"/>
  <c r="P1905" i="5"/>
  <c r="Q1905" i="5"/>
  <c r="R1905" i="5"/>
  <c r="N1906" i="5"/>
  <c r="O1906" i="5"/>
  <c r="P1906" i="5"/>
  <c r="Q1906" i="5"/>
  <c r="R1906" i="5"/>
  <c r="N1907" i="5"/>
  <c r="O1907" i="5"/>
  <c r="P1907" i="5"/>
  <c r="Q1907" i="5"/>
  <c r="R1907" i="5"/>
  <c r="N1908" i="5"/>
  <c r="O1908" i="5"/>
  <c r="P1908" i="5"/>
  <c r="Q1908" i="5"/>
  <c r="R1908" i="5"/>
  <c r="N1909" i="5"/>
  <c r="O1909" i="5"/>
  <c r="P1909" i="5"/>
  <c r="Q1909" i="5"/>
  <c r="R1909" i="5"/>
  <c r="N1910" i="5"/>
  <c r="O1910" i="5"/>
  <c r="P1910" i="5"/>
  <c r="Q1910" i="5"/>
  <c r="R1910" i="5"/>
  <c r="N1911" i="5"/>
  <c r="O1911" i="5"/>
  <c r="P1911" i="5"/>
  <c r="Q1911" i="5"/>
  <c r="R1911" i="5"/>
  <c r="N1912" i="5"/>
  <c r="O1912" i="5"/>
  <c r="P1912" i="5"/>
  <c r="Q1912" i="5"/>
  <c r="R1912" i="5"/>
  <c r="N1913" i="5"/>
  <c r="O1913" i="5"/>
  <c r="P1913" i="5"/>
  <c r="Q1913" i="5"/>
  <c r="R1913" i="5"/>
  <c r="N1914" i="5"/>
  <c r="O1914" i="5"/>
  <c r="P1914" i="5"/>
  <c r="Q1914" i="5"/>
  <c r="R1914" i="5"/>
  <c r="N1915" i="5"/>
  <c r="O1915" i="5"/>
  <c r="P1915" i="5"/>
  <c r="Q1915" i="5"/>
  <c r="R1915" i="5"/>
  <c r="N1916" i="5"/>
  <c r="O1916" i="5"/>
  <c r="P1916" i="5"/>
  <c r="Q1916" i="5"/>
  <c r="R1916" i="5"/>
  <c r="N1917" i="5"/>
  <c r="O1917" i="5"/>
  <c r="P1917" i="5"/>
  <c r="Q1917" i="5"/>
  <c r="R1917" i="5"/>
  <c r="N1918" i="5"/>
  <c r="O1918" i="5"/>
  <c r="P1918" i="5"/>
  <c r="Q1918" i="5"/>
  <c r="R1918" i="5"/>
  <c r="N1919" i="5"/>
  <c r="O1919" i="5"/>
  <c r="P1919" i="5"/>
  <c r="Q1919" i="5"/>
  <c r="R1919" i="5"/>
  <c r="N1920" i="5"/>
  <c r="O1920" i="5"/>
  <c r="P1920" i="5"/>
  <c r="Q1920" i="5"/>
  <c r="R1920" i="5"/>
  <c r="N1921" i="5"/>
  <c r="O1921" i="5"/>
  <c r="P1921" i="5"/>
  <c r="Q1921" i="5"/>
  <c r="R1921" i="5"/>
  <c r="N1922" i="5"/>
  <c r="O1922" i="5"/>
  <c r="P1922" i="5"/>
  <c r="Q1922" i="5"/>
  <c r="R1922" i="5"/>
  <c r="N1923" i="5"/>
  <c r="O1923" i="5"/>
  <c r="P1923" i="5"/>
  <c r="Q1923" i="5"/>
  <c r="R1923" i="5"/>
  <c r="N1924" i="5"/>
  <c r="O1924" i="5"/>
  <c r="P1924" i="5"/>
  <c r="Q1924" i="5"/>
  <c r="R1924" i="5"/>
  <c r="N1925" i="5"/>
  <c r="O1925" i="5"/>
  <c r="P1925" i="5"/>
  <c r="Q1925" i="5"/>
  <c r="R1925" i="5"/>
  <c r="N1926" i="5"/>
  <c r="O1926" i="5"/>
  <c r="P1926" i="5"/>
  <c r="Q1926" i="5"/>
  <c r="R1926" i="5"/>
  <c r="N1927" i="5"/>
  <c r="O1927" i="5"/>
  <c r="P1927" i="5"/>
  <c r="Q1927" i="5"/>
  <c r="R1927" i="5"/>
  <c r="N1928" i="5"/>
  <c r="O1928" i="5"/>
  <c r="P1928" i="5"/>
  <c r="Q1928" i="5"/>
  <c r="R1928" i="5"/>
  <c r="N1929" i="5"/>
  <c r="O1929" i="5"/>
  <c r="P1929" i="5"/>
  <c r="Q1929" i="5"/>
  <c r="R1929" i="5"/>
  <c r="N1930" i="5"/>
  <c r="O1930" i="5"/>
  <c r="P1930" i="5"/>
  <c r="Q1930" i="5"/>
  <c r="R1930" i="5"/>
  <c r="N1931" i="5"/>
  <c r="O1931" i="5"/>
  <c r="P1931" i="5"/>
  <c r="Q1931" i="5"/>
  <c r="R1931" i="5"/>
  <c r="N1932" i="5"/>
  <c r="O1932" i="5"/>
  <c r="P1932" i="5"/>
  <c r="Q1932" i="5"/>
  <c r="R1932" i="5"/>
  <c r="N1933" i="5"/>
  <c r="O1933" i="5"/>
  <c r="P1933" i="5"/>
  <c r="Q1933" i="5"/>
  <c r="R1933" i="5"/>
  <c r="N1934" i="5"/>
  <c r="O1934" i="5"/>
  <c r="P1934" i="5"/>
  <c r="Q1934" i="5"/>
  <c r="R1934" i="5"/>
  <c r="N1935" i="5"/>
  <c r="O1935" i="5"/>
  <c r="P1935" i="5"/>
  <c r="Q1935" i="5"/>
  <c r="R1935" i="5"/>
  <c r="N1936" i="5"/>
  <c r="O1936" i="5"/>
  <c r="P1936" i="5"/>
  <c r="Q1936" i="5"/>
  <c r="R1936" i="5"/>
  <c r="N1937" i="5"/>
  <c r="O1937" i="5"/>
  <c r="P1937" i="5"/>
  <c r="Q1937" i="5"/>
  <c r="R1937" i="5"/>
  <c r="N1938" i="5"/>
  <c r="O1938" i="5"/>
  <c r="P1938" i="5"/>
  <c r="Q1938" i="5"/>
  <c r="R1938" i="5"/>
  <c r="N1939" i="5"/>
  <c r="O1939" i="5"/>
  <c r="P1939" i="5"/>
  <c r="Q1939" i="5"/>
  <c r="R1939" i="5"/>
  <c r="N1940" i="5"/>
  <c r="O1940" i="5"/>
  <c r="P1940" i="5"/>
  <c r="Q1940" i="5"/>
  <c r="R1940" i="5"/>
  <c r="N1941" i="5"/>
  <c r="O1941" i="5"/>
  <c r="P1941" i="5"/>
  <c r="Q1941" i="5"/>
  <c r="R1941" i="5"/>
  <c r="N1942" i="5"/>
  <c r="O1942" i="5"/>
  <c r="P1942" i="5"/>
  <c r="Q1942" i="5"/>
  <c r="R1942" i="5"/>
  <c r="N1943" i="5"/>
  <c r="O1943" i="5"/>
  <c r="P1943" i="5"/>
  <c r="Q1943" i="5"/>
  <c r="R1943" i="5"/>
  <c r="N1944" i="5"/>
  <c r="O1944" i="5"/>
  <c r="P1944" i="5"/>
  <c r="Q1944" i="5"/>
  <c r="R1944" i="5"/>
  <c r="N1945" i="5"/>
  <c r="O1945" i="5"/>
  <c r="P1945" i="5"/>
  <c r="Q1945" i="5"/>
  <c r="R1945" i="5"/>
  <c r="T3" i="1" l="1"/>
  <c r="U3" i="1"/>
  <c r="V3" i="1"/>
  <c r="W3" i="1"/>
  <c r="T4" i="1"/>
  <c r="U4" i="1"/>
  <c r="V4" i="1"/>
  <c r="W4" i="1"/>
  <c r="T5" i="1"/>
  <c r="U5" i="1"/>
  <c r="V5" i="1"/>
  <c r="W5" i="1"/>
  <c r="T6" i="1"/>
  <c r="U6" i="1"/>
  <c r="V6" i="1"/>
  <c r="W6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T24" i="1"/>
  <c r="U24" i="1"/>
  <c r="V24" i="1"/>
  <c r="W24" i="1"/>
  <c r="T25" i="1"/>
  <c r="U25" i="1"/>
  <c r="V25" i="1"/>
  <c r="W25" i="1"/>
  <c r="T26" i="1"/>
  <c r="U26" i="1"/>
  <c r="V26" i="1"/>
  <c r="W26" i="1"/>
  <c r="T27" i="1"/>
  <c r="U27" i="1"/>
  <c r="V27" i="1"/>
  <c r="W27" i="1"/>
  <c r="T28" i="1"/>
  <c r="U28" i="1"/>
  <c r="V28" i="1"/>
  <c r="W28" i="1"/>
  <c r="T29" i="1"/>
  <c r="U29" i="1"/>
  <c r="V29" i="1"/>
  <c r="W29" i="1"/>
  <c r="T30" i="1"/>
  <c r="U30" i="1"/>
  <c r="V30" i="1"/>
  <c r="W30" i="1"/>
  <c r="T31" i="1"/>
  <c r="U31" i="1"/>
  <c r="V31" i="1"/>
  <c r="W31" i="1"/>
  <c r="T32" i="1"/>
  <c r="U32" i="1"/>
  <c r="V32" i="1"/>
  <c r="W32" i="1"/>
  <c r="T33" i="1"/>
  <c r="U33" i="1"/>
  <c r="V33" i="1"/>
  <c r="W33" i="1"/>
  <c r="T34" i="1"/>
  <c r="U34" i="1"/>
  <c r="V34" i="1"/>
  <c r="W34" i="1"/>
  <c r="T35" i="1"/>
  <c r="U35" i="1"/>
  <c r="V35" i="1"/>
  <c r="W35" i="1"/>
  <c r="T36" i="1"/>
  <c r="U36" i="1"/>
  <c r="V36" i="1"/>
  <c r="W36" i="1"/>
  <c r="T37" i="1"/>
  <c r="U37" i="1"/>
  <c r="V37" i="1"/>
  <c r="W37" i="1"/>
  <c r="T38" i="1"/>
  <c r="U38" i="1"/>
  <c r="V38" i="1"/>
  <c r="W38" i="1"/>
  <c r="T39" i="1"/>
  <c r="U39" i="1"/>
  <c r="V39" i="1"/>
  <c r="W39" i="1"/>
  <c r="T40" i="1"/>
  <c r="U40" i="1"/>
  <c r="V40" i="1"/>
  <c r="W40" i="1"/>
  <c r="T41" i="1"/>
  <c r="U41" i="1"/>
  <c r="V41" i="1"/>
  <c r="W41" i="1"/>
  <c r="T42" i="1"/>
  <c r="U42" i="1"/>
  <c r="V42" i="1"/>
  <c r="W42" i="1"/>
  <c r="T43" i="1"/>
  <c r="U43" i="1"/>
  <c r="V43" i="1"/>
  <c r="W43" i="1"/>
  <c r="T44" i="1"/>
  <c r="U44" i="1"/>
  <c r="V44" i="1"/>
  <c r="W44" i="1"/>
  <c r="T45" i="1"/>
  <c r="U45" i="1"/>
  <c r="V45" i="1"/>
  <c r="W45" i="1"/>
  <c r="T46" i="1"/>
  <c r="U46" i="1"/>
  <c r="V46" i="1"/>
  <c r="W46" i="1"/>
  <c r="T47" i="1"/>
  <c r="U47" i="1"/>
  <c r="V47" i="1"/>
  <c r="W47" i="1"/>
  <c r="T48" i="1"/>
  <c r="U48" i="1"/>
  <c r="V48" i="1"/>
  <c r="W48" i="1"/>
  <c r="T49" i="1"/>
  <c r="U49" i="1"/>
  <c r="V49" i="1"/>
  <c r="W49" i="1"/>
  <c r="T50" i="1"/>
  <c r="U50" i="1"/>
  <c r="V50" i="1"/>
  <c r="W50" i="1"/>
  <c r="T51" i="1"/>
  <c r="U51" i="1"/>
  <c r="V51" i="1"/>
  <c r="W51" i="1"/>
  <c r="T52" i="1"/>
  <c r="U52" i="1"/>
  <c r="V52" i="1"/>
  <c r="W52" i="1"/>
  <c r="T53" i="1"/>
  <c r="U53" i="1"/>
  <c r="V53" i="1"/>
  <c r="W53" i="1"/>
  <c r="T54" i="1"/>
  <c r="U54" i="1"/>
  <c r="V54" i="1"/>
  <c r="W54" i="1"/>
  <c r="T55" i="1"/>
  <c r="U55" i="1"/>
  <c r="V55" i="1"/>
  <c r="W55" i="1"/>
  <c r="T56" i="1"/>
  <c r="U56" i="1"/>
  <c r="V56" i="1"/>
  <c r="W56" i="1"/>
  <c r="T57" i="1"/>
  <c r="U57" i="1"/>
  <c r="V57" i="1"/>
  <c r="W57" i="1"/>
  <c r="T58" i="1"/>
  <c r="U58" i="1"/>
  <c r="V58" i="1"/>
  <c r="W58" i="1"/>
  <c r="T59" i="1"/>
  <c r="U59" i="1"/>
  <c r="V59" i="1"/>
  <c r="W59" i="1"/>
  <c r="T60" i="1"/>
  <c r="U60" i="1"/>
  <c r="V60" i="1"/>
  <c r="W60" i="1"/>
  <c r="T61" i="1"/>
  <c r="U61" i="1"/>
  <c r="V61" i="1"/>
  <c r="W61" i="1"/>
  <c r="T62" i="1"/>
  <c r="U62" i="1"/>
  <c r="V62" i="1"/>
  <c r="W62" i="1"/>
  <c r="T63" i="1"/>
  <c r="U63" i="1"/>
  <c r="V63" i="1"/>
  <c r="W63" i="1"/>
  <c r="T64" i="1"/>
  <c r="U64" i="1"/>
  <c r="V64" i="1"/>
  <c r="W64" i="1"/>
  <c r="T65" i="1"/>
  <c r="U65" i="1"/>
  <c r="V65" i="1"/>
  <c r="W65" i="1"/>
  <c r="T66" i="1"/>
  <c r="U66" i="1"/>
  <c r="V66" i="1"/>
  <c r="W66" i="1"/>
  <c r="T67" i="1"/>
  <c r="U67" i="1"/>
  <c r="V67" i="1"/>
  <c r="W67" i="1"/>
  <c r="T68" i="1"/>
  <c r="U68" i="1"/>
  <c r="V68" i="1"/>
  <c r="W68" i="1"/>
  <c r="T69" i="1"/>
  <c r="U69" i="1"/>
  <c r="V69" i="1"/>
  <c r="W69" i="1"/>
  <c r="T70" i="1"/>
  <c r="U70" i="1"/>
  <c r="V70" i="1"/>
  <c r="W70" i="1"/>
  <c r="T71" i="1"/>
  <c r="U71" i="1"/>
  <c r="V71" i="1"/>
  <c r="W71" i="1"/>
  <c r="T72" i="1"/>
  <c r="U72" i="1"/>
  <c r="V72" i="1"/>
  <c r="W72" i="1"/>
  <c r="T73" i="1"/>
  <c r="U73" i="1"/>
  <c r="V73" i="1"/>
  <c r="W73" i="1"/>
  <c r="T74" i="1"/>
  <c r="U74" i="1"/>
  <c r="V74" i="1"/>
  <c r="W74" i="1"/>
  <c r="T75" i="1"/>
  <c r="U75" i="1"/>
  <c r="V75" i="1"/>
  <c r="W75" i="1"/>
  <c r="T76" i="1"/>
  <c r="U76" i="1"/>
  <c r="V76" i="1"/>
  <c r="W76" i="1"/>
  <c r="T77" i="1"/>
  <c r="U77" i="1"/>
  <c r="V77" i="1"/>
  <c r="W77" i="1"/>
  <c r="T78" i="1"/>
  <c r="U78" i="1"/>
  <c r="V78" i="1"/>
  <c r="W78" i="1"/>
  <c r="T79" i="1"/>
  <c r="U79" i="1"/>
  <c r="V79" i="1"/>
  <c r="W79" i="1"/>
  <c r="T80" i="1"/>
  <c r="U80" i="1"/>
  <c r="V80" i="1"/>
  <c r="W80" i="1"/>
  <c r="T81" i="1"/>
  <c r="U81" i="1"/>
  <c r="V81" i="1"/>
  <c r="W81" i="1"/>
  <c r="T82" i="1"/>
  <c r="U82" i="1"/>
  <c r="V82" i="1"/>
  <c r="W82" i="1"/>
  <c r="T83" i="1"/>
  <c r="U83" i="1"/>
  <c r="V83" i="1"/>
  <c r="W83" i="1"/>
  <c r="T84" i="1"/>
  <c r="U84" i="1"/>
  <c r="V84" i="1"/>
  <c r="W84" i="1"/>
  <c r="T85" i="1"/>
  <c r="U85" i="1"/>
  <c r="V85" i="1"/>
  <c r="W85" i="1"/>
  <c r="T86" i="1"/>
  <c r="U86" i="1"/>
  <c r="V86" i="1"/>
  <c r="W86" i="1"/>
  <c r="T87" i="1"/>
  <c r="U87" i="1"/>
  <c r="V87" i="1"/>
  <c r="W87" i="1"/>
  <c r="T88" i="1"/>
  <c r="U88" i="1"/>
  <c r="V88" i="1"/>
  <c r="W88" i="1"/>
  <c r="T89" i="1"/>
  <c r="U89" i="1"/>
  <c r="V89" i="1"/>
  <c r="W89" i="1"/>
  <c r="T90" i="1"/>
  <c r="U90" i="1"/>
  <c r="V90" i="1"/>
  <c r="W90" i="1"/>
  <c r="T91" i="1"/>
  <c r="U91" i="1"/>
  <c r="V91" i="1"/>
  <c r="W91" i="1"/>
  <c r="T92" i="1"/>
  <c r="U92" i="1"/>
  <c r="V92" i="1"/>
  <c r="W92" i="1"/>
  <c r="T93" i="1"/>
  <c r="U93" i="1"/>
  <c r="V93" i="1"/>
  <c r="W93" i="1"/>
  <c r="T94" i="1"/>
  <c r="U94" i="1"/>
  <c r="V94" i="1"/>
  <c r="W94" i="1"/>
  <c r="T95" i="1"/>
  <c r="U95" i="1"/>
  <c r="V95" i="1"/>
  <c r="W95" i="1"/>
  <c r="T96" i="1"/>
  <c r="U96" i="1"/>
  <c r="V96" i="1"/>
  <c r="W96" i="1"/>
  <c r="T97" i="1"/>
  <c r="U97" i="1"/>
  <c r="V97" i="1"/>
  <c r="W97" i="1"/>
  <c r="T98" i="1"/>
  <c r="U98" i="1"/>
  <c r="V98" i="1"/>
  <c r="W98" i="1"/>
  <c r="T99" i="1"/>
  <c r="U99" i="1"/>
  <c r="V99" i="1"/>
  <c r="W99" i="1"/>
  <c r="T100" i="1"/>
  <c r="U100" i="1"/>
  <c r="V100" i="1"/>
  <c r="W100" i="1"/>
  <c r="T101" i="1"/>
  <c r="U101" i="1"/>
  <c r="V101" i="1"/>
  <c r="W101" i="1"/>
  <c r="T102" i="1"/>
  <c r="U102" i="1"/>
  <c r="V102" i="1"/>
  <c r="W102" i="1"/>
  <c r="T103" i="1"/>
  <c r="U103" i="1"/>
  <c r="V103" i="1"/>
  <c r="W103" i="1"/>
  <c r="T104" i="1"/>
  <c r="U104" i="1"/>
  <c r="V104" i="1"/>
  <c r="W104" i="1"/>
  <c r="T105" i="1"/>
  <c r="U105" i="1"/>
  <c r="V105" i="1"/>
  <c r="W105" i="1"/>
  <c r="T106" i="1"/>
  <c r="U106" i="1"/>
  <c r="V106" i="1"/>
  <c r="W106" i="1"/>
  <c r="T107" i="1"/>
  <c r="U107" i="1"/>
  <c r="V107" i="1"/>
  <c r="W107" i="1"/>
  <c r="T108" i="1"/>
  <c r="U108" i="1"/>
  <c r="V108" i="1"/>
  <c r="W108" i="1"/>
  <c r="T109" i="1"/>
  <c r="U109" i="1"/>
  <c r="V109" i="1"/>
  <c r="W109" i="1"/>
  <c r="T110" i="1"/>
  <c r="U110" i="1"/>
  <c r="V110" i="1"/>
  <c r="W110" i="1"/>
  <c r="T111" i="1"/>
  <c r="U111" i="1"/>
  <c r="V111" i="1"/>
  <c r="W111" i="1"/>
  <c r="T112" i="1"/>
  <c r="U112" i="1"/>
  <c r="V112" i="1"/>
  <c r="W112" i="1"/>
  <c r="T113" i="1"/>
  <c r="U113" i="1"/>
  <c r="V113" i="1"/>
  <c r="W113" i="1"/>
  <c r="T114" i="1"/>
  <c r="U114" i="1"/>
  <c r="V114" i="1"/>
  <c r="W114" i="1"/>
  <c r="T115" i="1"/>
  <c r="U115" i="1"/>
  <c r="V115" i="1"/>
  <c r="W115" i="1"/>
  <c r="T116" i="1"/>
  <c r="U116" i="1"/>
  <c r="V116" i="1"/>
  <c r="W116" i="1"/>
  <c r="T117" i="1"/>
  <c r="U117" i="1"/>
  <c r="V117" i="1"/>
  <c r="W117" i="1"/>
  <c r="T118" i="1"/>
  <c r="U118" i="1"/>
  <c r="V118" i="1"/>
  <c r="W118" i="1"/>
  <c r="T119" i="1"/>
  <c r="U119" i="1"/>
  <c r="V119" i="1"/>
  <c r="W119" i="1"/>
  <c r="T120" i="1"/>
  <c r="U120" i="1"/>
  <c r="V120" i="1"/>
  <c r="W120" i="1"/>
  <c r="T121" i="1"/>
  <c r="U121" i="1"/>
  <c r="V121" i="1"/>
  <c r="W121" i="1"/>
  <c r="T122" i="1"/>
  <c r="U122" i="1"/>
  <c r="V122" i="1"/>
  <c r="W122" i="1"/>
  <c r="T123" i="1"/>
  <c r="U123" i="1"/>
  <c r="V123" i="1"/>
  <c r="W123" i="1"/>
  <c r="T124" i="1"/>
  <c r="U124" i="1"/>
  <c r="V124" i="1"/>
  <c r="W124" i="1"/>
  <c r="T125" i="1"/>
  <c r="U125" i="1"/>
  <c r="V125" i="1"/>
  <c r="W125" i="1"/>
  <c r="T126" i="1"/>
  <c r="U126" i="1"/>
  <c r="V126" i="1"/>
  <c r="W126" i="1"/>
  <c r="T127" i="1"/>
  <c r="U127" i="1"/>
  <c r="V127" i="1"/>
  <c r="W127" i="1"/>
  <c r="T128" i="1"/>
  <c r="U128" i="1"/>
  <c r="V128" i="1"/>
  <c r="W128" i="1"/>
  <c r="T129" i="1"/>
  <c r="U129" i="1"/>
  <c r="V129" i="1"/>
  <c r="W129" i="1"/>
  <c r="T130" i="1"/>
  <c r="U130" i="1"/>
  <c r="V130" i="1"/>
  <c r="W130" i="1"/>
  <c r="T131" i="1"/>
  <c r="U131" i="1"/>
  <c r="V131" i="1"/>
  <c r="W131" i="1"/>
  <c r="T132" i="1"/>
  <c r="U132" i="1"/>
  <c r="V132" i="1"/>
  <c r="W132" i="1"/>
  <c r="T133" i="1"/>
  <c r="U133" i="1"/>
  <c r="V133" i="1"/>
  <c r="W133" i="1"/>
  <c r="T134" i="1"/>
  <c r="U134" i="1"/>
  <c r="V134" i="1"/>
  <c r="W134" i="1"/>
  <c r="T135" i="1"/>
  <c r="U135" i="1"/>
  <c r="V135" i="1"/>
  <c r="W135" i="1"/>
  <c r="T136" i="1"/>
  <c r="U136" i="1"/>
  <c r="V136" i="1"/>
  <c r="W136" i="1"/>
  <c r="T137" i="1"/>
  <c r="U137" i="1"/>
  <c r="V137" i="1"/>
  <c r="W137" i="1"/>
  <c r="T138" i="1"/>
  <c r="U138" i="1"/>
  <c r="V138" i="1"/>
  <c r="W138" i="1"/>
  <c r="T139" i="1"/>
  <c r="U139" i="1"/>
  <c r="V139" i="1"/>
  <c r="W139" i="1"/>
  <c r="T140" i="1"/>
  <c r="U140" i="1"/>
  <c r="V140" i="1"/>
  <c r="W140" i="1"/>
  <c r="T141" i="1"/>
  <c r="U141" i="1"/>
  <c r="V141" i="1"/>
  <c r="W141" i="1"/>
  <c r="T142" i="1"/>
  <c r="U142" i="1"/>
  <c r="V142" i="1"/>
  <c r="W142" i="1"/>
  <c r="T143" i="1"/>
  <c r="U143" i="1"/>
  <c r="V143" i="1"/>
  <c r="W143" i="1"/>
  <c r="T144" i="1"/>
  <c r="U144" i="1"/>
  <c r="V144" i="1"/>
  <c r="W144" i="1"/>
  <c r="T145" i="1"/>
  <c r="U145" i="1"/>
  <c r="V145" i="1"/>
  <c r="W145" i="1"/>
  <c r="T146" i="1"/>
  <c r="U146" i="1"/>
  <c r="V146" i="1"/>
  <c r="W146" i="1"/>
  <c r="T147" i="1"/>
  <c r="U147" i="1"/>
  <c r="V147" i="1"/>
  <c r="W147" i="1"/>
  <c r="T148" i="1"/>
  <c r="U148" i="1"/>
  <c r="V148" i="1"/>
  <c r="W148" i="1"/>
  <c r="T149" i="1"/>
  <c r="U149" i="1"/>
  <c r="V149" i="1"/>
  <c r="W149" i="1"/>
  <c r="T150" i="1"/>
  <c r="U150" i="1"/>
  <c r="V150" i="1"/>
  <c r="W150" i="1"/>
  <c r="T151" i="1"/>
  <c r="U151" i="1"/>
  <c r="V151" i="1"/>
  <c r="W151" i="1"/>
  <c r="T152" i="1"/>
  <c r="U152" i="1"/>
  <c r="V152" i="1"/>
  <c r="W152" i="1"/>
  <c r="T153" i="1"/>
  <c r="U153" i="1"/>
  <c r="V153" i="1"/>
  <c r="W153" i="1"/>
  <c r="T154" i="1"/>
  <c r="U154" i="1"/>
  <c r="V154" i="1"/>
  <c r="W154" i="1"/>
  <c r="T155" i="1"/>
  <c r="U155" i="1"/>
  <c r="V155" i="1"/>
  <c r="W155" i="1"/>
  <c r="T156" i="1"/>
  <c r="U156" i="1"/>
  <c r="V156" i="1"/>
  <c r="W156" i="1"/>
  <c r="T157" i="1"/>
  <c r="U157" i="1"/>
  <c r="V157" i="1"/>
  <c r="W157" i="1"/>
  <c r="T158" i="1"/>
  <c r="U158" i="1"/>
  <c r="V158" i="1"/>
  <c r="W158" i="1"/>
  <c r="T159" i="1"/>
  <c r="U159" i="1"/>
  <c r="V159" i="1"/>
  <c r="W159" i="1"/>
  <c r="T160" i="1"/>
  <c r="U160" i="1"/>
  <c r="V160" i="1"/>
  <c r="W160" i="1"/>
  <c r="T161" i="1"/>
  <c r="U161" i="1"/>
  <c r="V161" i="1"/>
  <c r="W161" i="1"/>
  <c r="T162" i="1"/>
  <c r="U162" i="1"/>
  <c r="V162" i="1"/>
  <c r="W162" i="1"/>
  <c r="T163" i="1"/>
  <c r="U163" i="1"/>
  <c r="V163" i="1"/>
  <c r="W163" i="1"/>
  <c r="T164" i="1"/>
  <c r="U164" i="1"/>
  <c r="V164" i="1"/>
  <c r="W164" i="1"/>
  <c r="T165" i="1"/>
  <c r="U165" i="1"/>
  <c r="V165" i="1"/>
  <c r="W165" i="1"/>
  <c r="T166" i="1"/>
  <c r="U166" i="1"/>
  <c r="V166" i="1"/>
  <c r="W166" i="1"/>
  <c r="T167" i="1"/>
  <c r="U167" i="1"/>
  <c r="V167" i="1"/>
  <c r="W167" i="1"/>
  <c r="T168" i="1"/>
  <c r="U168" i="1"/>
  <c r="V168" i="1"/>
  <c r="W168" i="1"/>
  <c r="T169" i="1"/>
  <c r="U169" i="1"/>
  <c r="V169" i="1"/>
  <c r="W169" i="1"/>
  <c r="T170" i="1"/>
  <c r="U170" i="1"/>
  <c r="V170" i="1"/>
  <c r="W170" i="1"/>
  <c r="T171" i="1"/>
  <c r="U171" i="1"/>
  <c r="V171" i="1"/>
  <c r="W171" i="1"/>
  <c r="T172" i="1"/>
  <c r="U172" i="1"/>
  <c r="V172" i="1"/>
  <c r="W172" i="1"/>
  <c r="T173" i="1"/>
  <c r="U173" i="1"/>
  <c r="V173" i="1"/>
  <c r="W173" i="1"/>
  <c r="T174" i="1"/>
  <c r="U174" i="1"/>
  <c r="V174" i="1"/>
  <c r="W174" i="1"/>
  <c r="T175" i="1"/>
  <c r="U175" i="1"/>
  <c r="V175" i="1"/>
  <c r="W175" i="1"/>
  <c r="T176" i="1"/>
  <c r="U176" i="1"/>
  <c r="V176" i="1"/>
  <c r="W176" i="1"/>
  <c r="T177" i="1"/>
  <c r="U177" i="1"/>
  <c r="V177" i="1"/>
  <c r="W177" i="1"/>
  <c r="T178" i="1"/>
  <c r="U178" i="1"/>
  <c r="V178" i="1"/>
  <c r="W178" i="1"/>
  <c r="T179" i="1"/>
  <c r="U179" i="1"/>
  <c r="V179" i="1"/>
  <c r="W179" i="1"/>
  <c r="T180" i="1"/>
  <c r="U180" i="1"/>
  <c r="V180" i="1"/>
  <c r="W180" i="1"/>
  <c r="T181" i="1"/>
  <c r="U181" i="1"/>
  <c r="V181" i="1"/>
  <c r="W181" i="1"/>
  <c r="T182" i="1"/>
  <c r="U182" i="1"/>
  <c r="V182" i="1"/>
  <c r="W182" i="1"/>
  <c r="T183" i="1"/>
  <c r="U183" i="1"/>
  <c r="V183" i="1"/>
  <c r="W183" i="1"/>
  <c r="T184" i="1"/>
  <c r="U184" i="1"/>
  <c r="V184" i="1"/>
  <c r="W184" i="1"/>
  <c r="T185" i="1"/>
  <c r="U185" i="1"/>
  <c r="V185" i="1"/>
  <c r="W185" i="1"/>
  <c r="T186" i="1"/>
  <c r="U186" i="1"/>
  <c r="V186" i="1"/>
  <c r="W186" i="1"/>
  <c r="T187" i="1"/>
  <c r="U187" i="1"/>
  <c r="V187" i="1"/>
  <c r="W187" i="1"/>
  <c r="T188" i="1"/>
  <c r="U188" i="1"/>
  <c r="V188" i="1"/>
  <c r="W188" i="1"/>
  <c r="T189" i="1"/>
  <c r="U189" i="1"/>
  <c r="V189" i="1"/>
  <c r="W189" i="1"/>
  <c r="T190" i="1"/>
  <c r="U190" i="1"/>
  <c r="V190" i="1"/>
  <c r="W190" i="1"/>
  <c r="T191" i="1"/>
  <c r="U191" i="1"/>
  <c r="V191" i="1"/>
  <c r="W191" i="1"/>
  <c r="T192" i="1"/>
  <c r="U192" i="1"/>
  <c r="V192" i="1"/>
  <c r="W192" i="1"/>
  <c r="T193" i="1"/>
  <c r="U193" i="1"/>
  <c r="V193" i="1"/>
  <c r="W193" i="1"/>
  <c r="T194" i="1"/>
  <c r="U194" i="1"/>
  <c r="V194" i="1"/>
  <c r="W194" i="1"/>
  <c r="T195" i="1"/>
  <c r="U195" i="1"/>
  <c r="V195" i="1"/>
  <c r="W195" i="1"/>
  <c r="T196" i="1"/>
  <c r="U196" i="1"/>
  <c r="V196" i="1"/>
  <c r="W196" i="1"/>
  <c r="T197" i="1"/>
  <c r="U197" i="1"/>
  <c r="V197" i="1"/>
  <c r="W197" i="1"/>
  <c r="T198" i="1"/>
  <c r="U198" i="1"/>
  <c r="V198" i="1"/>
  <c r="W198" i="1"/>
  <c r="T199" i="1"/>
  <c r="U199" i="1"/>
  <c r="V199" i="1"/>
  <c r="W199" i="1"/>
  <c r="T200" i="1"/>
  <c r="U200" i="1"/>
  <c r="V200" i="1"/>
  <c r="W200" i="1"/>
  <c r="T201" i="1"/>
  <c r="U201" i="1"/>
  <c r="V201" i="1"/>
  <c r="W201" i="1"/>
  <c r="T202" i="1"/>
  <c r="U202" i="1"/>
  <c r="V202" i="1"/>
  <c r="W202" i="1"/>
  <c r="T203" i="1"/>
  <c r="U203" i="1"/>
  <c r="V203" i="1"/>
  <c r="W203" i="1"/>
  <c r="T204" i="1"/>
  <c r="U204" i="1"/>
  <c r="V204" i="1"/>
  <c r="W204" i="1"/>
  <c r="T205" i="1"/>
  <c r="U205" i="1"/>
  <c r="V205" i="1"/>
  <c r="W205" i="1"/>
  <c r="T206" i="1"/>
  <c r="U206" i="1"/>
  <c r="V206" i="1"/>
  <c r="W206" i="1"/>
  <c r="T207" i="1"/>
  <c r="U207" i="1"/>
  <c r="V207" i="1"/>
  <c r="W207" i="1"/>
  <c r="T208" i="1"/>
  <c r="U208" i="1"/>
  <c r="V208" i="1"/>
  <c r="W208" i="1"/>
  <c r="T209" i="1"/>
  <c r="U209" i="1"/>
  <c r="V209" i="1"/>
  <c r="W209" i="1"/>
  <c r="T210" i="1"/>
  <c r="U210" i="1"/>
  <c r="V210" i="1"/>
  <c r="W210" i="1"/>
  <c r="T211" i="1"/>
  <c r="U211" i="1"/>
  <c r="V211" i="1"/>
  <c r="W211" i="1"/>
  <c r="T212" i="1"/>
  <c r="U212" i="1"/>
  <c r="V212" i="1"/>
  <c r="W212" i="1"/>
  <c r="T213" i="1"/>
  <c r="U213" i="1"/>
  <c r="V213" i="1"/>
  <c r="W213" i="1"/>
  <c r="T214" i="1"/>
  <c r="U214" i="1"/>
  <c r="V214" i="1"/>
  <c r="W214" i="1"/>
  <c r="T215" i="1"/>
  <c r="U215" i="1"/>
  <c r="V215" i="1"/>
  <c r="W215" i="1"/>
  <c r="T216" i="1"/>
  <c r="U216" i="1"/>
  <c r="V216" i="1"/>
  <c r="W216" i="1"/>
  <c r="T217" i="1"/>
  <c r="U217" i="1"/>
  <c r="V217" i="1"/>
  <c r="W217" i="1"/>
  <c r="W2" i="1"/>
  <c r="V2" i="1"/>
  <c r="U2" i="1"/>
  <c r="X215" i="1" l="1"/>
  <c r="X217" i="1"/>
  <c r="X216" i="1"/>
  <c r="X213" i="1"/>
  <c r="X212" i="1"/>
  <c r="X211" i="1"/>
  <c r="X209" i="1"/>
  <c r="X208" i="1"/>
  <c r="X207" i="1"/>
  <c r="X205" i="1"/>
  <c r="X204" i="1"/>
  <c r="X203" i="1"/>
  <c r="X201" i="1"/>
  <c r="X200" i="1"/>
  <c r="X199" i="1"/>
  <c r="X197" i="1"/>
  <c r="X196" i="1"/>
  <c r="X195" i="1"/>
  <c r="X193" i="1"/>
  <c r="X192" i="1"/>
  <c r="X191" i="1"/>
  <c r="X189" i="1"/>
  <c r="X188" i="1"/>
  <c r="X187" i="1"/>
  <c r="X185" i="1"/>
  <c r="X184" i="1"/>
  <c r="X183" i="1"/>
  <c r="X181" i="1"/>
  <c r="X180" i="1"/>
  <c r="X179" i="1"/>
  <c r="X177" i="1"/>
  <c r="X176" i="1"/>
  <c r="X175" i="1"/>
  <c r="X173" i="1"/>
  <c r="X172" i="1"/>
  <c r="X171" i="1"/>
  <c r="X169" i="1"/>
  <c r="X168" i="1"/>
  <c r="X167" i="1"/>
  <c r="X165" i="1"/>
  <c r="X164" i="1"/>
  <c r="X163" i="1"/>
  <c r="X161" i="1"/>
  <c r="X160" i="1"/>
  <c r="X159" i="1"/>
  <c r="X157" i="1"/>
  <c r="X156" i="1"/>
  <c r="X155" i="1"/>
  <c r="X153" i="1"/>
  <c r="X152" i="1"/>
  <c r="X151" i="1"/>
  <c r="X149" i="1"/>
  <c r="X148" i="1"/>
  <c r="X147" i="1"/>
  <c r="X145" i="1"/>
  <c r="X144" i="1"/>
  <c r="X143" i="1"/>
  <c r="X141" i="1"/>
  <c r="X140" i="1"/>
  <c r="X139" i="1"/>
  <c r="X137" i="1"/>
  <c r="X136" i="1"/>
  <c r="X135" i="1"/>
  <c r="X133" i="1"/>
  <c r="X132" i="1"/>
  <c r="X131" i="1"/>
  <c r="X129" i="1"/>
  <c r="X128" i="1"/>
  <c r="X127" i="1"/>
  <c r="X125" i="1"/>
  <c r="X124" i="1"/>
  <c r="X123" i="1"/>
  <c r="X121" i="1"/>
  <c r="X120" i="1"/>
  <c r="X119" i="1"/>
  <c r="X117" i="1"/>
  <c r="X116" i="1"/>
  <c r="X115" i="1"/>
  <c r="X113" i="1"/>
  <c r="X112" i="1"/>
  <c r="X111" i="1"/>
  <c r="X109" i="1"/>
  <c r="X108" i="1"/>
  <c r="X107" i="1"/>
  <c r="X105" i="1"/>
  <c r="X104" i="1"/>
  <c r="X103" i="1"/>
  <c r="X101" i="1"/>
  <c r="X100" i="1"/>
  <c r="X99" i="1"/>
  <c r="X97" i="1"/>
  <c r="X96" i="1"/>
  <c r="X95" i="1"/>
  <c r="X93" i="1"/>
  <c r="X92" i="1"/>
  <c r="X91" i="1"/>
  <c r="X89" i="1"/>
  <c r="X88" i="1"/>
  <c r="X87" i="1"/>
  <c r="X85" i="1"/>
  <c r="X84" i="1"/>
  <c r="X83" i="1"/>
  <c r="X81" i="1"/>
  <c r="X80" i="1"/>
  <c r="X79" i="1"/>
  <c r="X77" i="1"/>
  <c r="X76" i="1"/>
  <c r="X75" i="1"/>
  <c r="X73" i="1"/>
  <c r="X72" i="1"/>
  <c r="X71" i="1"/>
  <c r="X69" i="1"/>
  <c r="X68" i="1"/>
  <c r="X67" i="1"/>
  <c r="X65" i="1"/>
  <c r="X64" i="1"/>
  <c r="X63" i="1"/>
  <c r="X61" i="1"/>
  <c r="X60" i="1"/>
  <c r="X59" i="1"/>
  <c r="X57" i="1"/>
  <c r="X56" i="1"/>
  <c r="X55" i="1"/>
  <c r="X53" i="1"/>
  <c r="X52" i="1"/>
  <c r="X51" i="1"/>
  <c r="X49" i="1"/>
  <c r="X48" i="1"/>
  <c r="X47" i="1"/>
  <c r="X45" i="1"/>
  <c r="X44" i="1"/>
  <c r="X43" i="1"/>
  <c r="X41" i="1"/>
  <c r="X40" i="1"/>
  <c r="X39" i="1"/>
  <c r="X37" i="1"/>
  <c r="X36" i="1"/>
  <c r="X35" i="1"/>
  <c r="X34" i="1"/>
  <c r="X32" i="1"/>
  <c r="X31" i="1"/>
  <c r="X30" i="1"/>
  <c r="X29" i="1"/>
  <c r="X28" i="1"/>
  <c r="X27" i="1"/>
  <c r="X26" i="1"/>
  <c r="X24" i="1"/>
  <c r="X23" i="1"/>
  <c r="X22" i="1"/>
  <c r="X21" i="1"/>
  <c r="X20" i="1"/>
  <c r="X19" i="1"/>
  <c r="X18" i="1"/>
  <c r="X16" i="1"/>
  <c r="X15" i="1"/>
  <c r="X14" i="1"/>
  <c r="X13" i="1"/>
  <c r="X12" i="1"/>
  <c r="X11" i="1"/>
  <c r="X10" i="1"/>
  <c r="X8" i="1"/>
  <c r="X7" i="1"/>
  <c r="X6" i="1"/>
  <c r="X5" i="1"/>
  <c r="X4" i="1"/>
  <c r="X3" i="1"/>
  <c r="Y146" i="1"/>
  <c r="X146" i="1"/>
  <c r="Y138" i="1"/>
  <c r="X138" i="1"/>
  <c r="Y102" i="1"/>
  <c r="X102" i="1"/>
  <c r="Y86" i="1"/>
  <c r="X86" i="1"/>
  <c r="Y78" i="1"/>
  <c r="X78" i="1"/>
  <c r="Y70" i="1"/>
  <c r="X70" i="1"/>
  <c r="Y202" i="1"/>
  <c r="X202" i="1"/>
  <c r="Y170" i="1"/>
  <c r="X170" i="1"/>
  <c r="Y166" i="1"/>
  <c r="X166" i="1"/>
  <c r="Y154" i="1"/>
  <c r="X154" i="1"/>
  <c r="Y150" i="1"/>
  <c r="X150" i="1"/>
  <c r="Y110" i="1"/>
  <c r="X110" i="1"/>
  <c r="Y74" i="1"/>
  <c r="X74" i="1"/>
  <c r="X2" i="1"/>
  <c r="Y206" i="1"/>
  <c r="X206" i="1"/>
  <c r="Y198" i="1"/>
  <c r="X198" i="1"/>
  <c r="Y190" i="1"/>
  <c r="X190" i="1"/>
  <c r="Y186" i="1"/>
  <c r="X186" i="1"/>
  <c r="Y182" i="1"/>
  <c r="X182" i="1"/>
  <c r="Y158" i="1"/>
  <c r="X158" i="1"/>
  <c r="Y134" i="1"/>
  <c r="X134" i="1"/>
  <c r="Y122" i="1"/>
  <c r="X122" i="1"/>
  <c r="Y114" i="1"/>
  <c r="X114" i="1"/>
  <c r="Y106" i="1"/>
  <c r="X106" i="1"/>
  <c r="Y98" i="1"/>
  <c r="X98" i="1"/>
  <c r="Y90" i="1"/>
  <c r="X90" i="1"/>
  <c r="Y214" i="1"/>
  <c r="X214" i="1"/>
  <c r="Y210" i="1"/>
  <c r="X210" i="1"/>
  <c r="Y194" i="1"/>
  <c r="X194" i="1"/>
  <c r="Y178" i="1"/>
  <c r="X178" i="1"/>
  <c r="Y174" i="1"/>
  <c r="X174" i="1"/>
  <c r="Y162" i="1"/>
  <c r="X162" i="1"/>
  <c r="Y142" i="1"/>
  <c r="X142" i="1"/>
  <c r="Y130" i="1"/>
  <c r="X130" i="1"/>
  <c r="Y126" i="1"/>
  <c r="X126" i="1"/>
  <c r="Y118" i="1"/>
  <c r="X118" i="1"/>
  <c r="Y94" i="1"/>
  <c r="X94" i="1"/>
  <c r="Y82" i="1"/>
  <c r="X82" i="1"/>
  <c r="Y66" i="1"/>
  <c r="X66" i="1"/>
  <c r="Y62" i="1"/>
  <c r="X62" i="1"/>
  <c r="Y58" i="1"/>
  <c r="X58" i="1"/>
  <c r="Y54" i="1"/>
  <c r="X54" i="1"/>
  <c r="Y50" i="1"/>
  <c r="X50" i="1"/>
  <c r="Y46" i="1"/>
  <c r="X46" i="1"/>
  <c r="Y42" i="1"/>
  <c r="X42" i="1"/>
  <c r="Y38" i="1"/>
  <c r="X38" i="1"/>
  <c r="Y33" i="1"/>
  <c r="X33" i="1"/>
  <c r="Y25" i="1"/>
  <c r="X25" i="1"/>
  <c r="Y17" i="1"/>
  <c r="X17" i="1"/>
  <c r="Y9" i="1"/>
  <c r="X9" i="1"/>
  <c r="Y2" i="1"/>
  <c r="Y216" i="1"/>
  <c r="Y215" i="1"/>
  <c r="Y213" i="1"/>
  <c r="Y211" i="1"/>
  <c r="Y208" i="1"/>
  <c r="Y207" i="1"/>
  <c r="Y203" i="1"/>
  <c r="Y200" i="1"/>
  <c r="Y199" i="1"/>
  <c r="Y183" i="1"/>
  <c r="Y180" i="1"/>
  <c r="Y179" i="1"/>
  <c r="Y167" i="1"/>
  <c r="Y165" i="1"/>
  <c r="Y163" i="1"/>
  <c r="Y159" i="1"/>
  <c r="Y157" i="1"/>
  <c r="Y152" i="1"/>
  <c r="Y151" i="1"/>
  <c r="Y148" i="1"/>
  <c r="Y144" i="1"/>
  <c r="Y143" i="1"/>
  <c r="Y140" i="1"/>
  <c r="Y139" i="1"/>
  <c r="Y133" i="1"/>
  <c r="Y131" i="1"/>
  <c r="Y125" i="1"/>
  <c r="Y120" i="1"/>
  <c r="Y119" i="1"/>
  <c r="Y117" i="1"/>
  <c r="Y115" i="1"/>
  <c r="Y112" i="1"/>
  <c r="Y111" i="1"/>
  <c r="Y109" i="1"/>
  <c r="Y100" i="1"/>
  <c r="Y88" i="1"/>
  <c r="Y87" i="1"/>
  <c r="Y83" i="1"/>
  <c r="Y81" i="1"/>
  <c r="Y79" i="1"/>
  <c r="Y77" i="1"/>
  <c r="Y72" i="1"/>
  <c r="Y60" i="1"/>
  <c r="Y59" i="1"/>
  <c r="Y57" i="1"/>
  <c r="Y56" i="1"/>
  <c r="Y55" i="1"/>
  <c r="Y53" i="1"/>
  <c r="Y49" i="1"/>
  <c r="Y47" i="1"/>
  <c r="Y45" i="1"/>
  <c r="Y43" i="1"/>
  <c r="Y41" i="1"/>
  <c r="Y40" i="1"/>
  <c r="Y39" i="1"/>
  <c r="Y35" i="1"/>
  <c r="Y34" i="1"/>
  <c r="Y32" i="1"/>
  <c r="Y30" i="1"/>
  <c r="Y29" i="1"/>
  <c r="Y23" i="1"/>
  <c r="Y21" i="1"/>
  <c r="Y19" i="1"/>
  <c r="Y18" i="1"/>
  <c r="Y16" i="1"/>
  <c r="Y14" i="1"/>
  <c r="Y13" i="1"/>
  <c r="Y12" i="1"/>
  <c r="Y11" i="1"/>
  <c r="Y10" i="1"/>
  <c r="Y8" i="1"/>
  <c r="Y6" i="1"/>
  <c r="Y3" i="1"/>
  <c r="Y169" i="1"/>
  <c r="Y137" i="1"/>
  <c r="Y193" i="1"/>
  <c r="Y97" i="1"/>
  <c r="Y217" i="1"/>
  <c r="Y185" i="1"/>
  <c r="Y153" i="1"/>
  <c r="Y121" i="1"/>
  <c r="Y85" i="1"/>
  <c r="Y212" i="1"/>
  <c r="Y205" i="1"/>
  <c r="Y204" i="1"/>
  <c r="Y197" i="1"/>
  <c r="Y196" i="1"/>
  <c r="Y195" i="1"/>
  <c r="Y192" i="1"/>
  <c r="Y191" i="1"/>
  <c r="Y189" i="1"/>
  <c r="Y188" i="1"/>
  <c r="Y187" i="1"/>
  <c r="Y184" i="1"/>
  <c r="Y181" i="1"/>
  <c r="Y176" i="1"/>
  <c r="Y175" i="1"/>
  <c r="Y173" i="1"/>
  <c r="Y172" i="1"/>
  <c r="Y171" i="1"/>
  <c r="Y168" i="1"/>
  <c r="Y164" i="1"/>
  <c r="Y160" i="1"/>
  <c r="Y156" i="1"/>
  <c r="Y155" i="1"/>
  <c r="Y149" i="1"/>
  <c r="Y147" i="1"/>
  <c r="Y141" i="1"/>
  <c r="Y136" i="1"/>
  <c r="Y135" i="1"/>
  <c r="Y132" i="1"/>
  <c r="Y128" i="1"/>
  <c r="Y127" i="1"/>
  <c r="Y124" i="1"/>
  <c r="Y123" i="1"/>
  <c r="Y116" i="1"/>
  <c r="Y108" i="1"/>
  <c r="Y107" i="1"/>
  <c r="Y104" i="1"/>
  <c r="Y103" i="1"/>
  <c r="Y101" i="1"/>
  <c r="Y99" i="1"/>
  <c r="Y96" i="1"/>
  <c r="Y95" i="1"/>
  <c r="Y93" i="1"/>
  <c r="Y92" i="1"/>
  <c r="Y91" i="1"/>
  <c r="Y89" i="1"/>
  <c r="Y84" i="1"/>
  <c r="Y80" i="1"/>
  <c r="Y76" i="1"/>
  <c r="Y75" i="1"/>
  <c r="Y73" i="1"/>
  <c r="Y71" i="1"/>
  <c r="Y69" i="1"/>
  <c r="Y68" i="1"/>
  <c r="Y67" i="1"/>
  <c r="Y64" i="1"/>
  <c r="Y63" i="1"/>
  <c r="Y61" i="1"/>
  <c r="Y52" i="1"/>
  <c r="Y51" i="1"/>
  <c r="Y48" i="1"/>
  <c r="Y44" i="1"/>
  <c r="Y37" i="1"/>
  <c r="Y36" i="1"/>
  <c r="Y31" i="1"/>
  <c r="Y28" i="1"/>
  <c r="Y27" i="1"/>
  <c r="Y26" i="1"/>
  <c r="Y24" i="1"/>
  <c r="Y22" i="1"/>
  <c r="Y20" i="1"/>
  <c r="Y15" i="1"/>
  <c r="Y7" i="1"/>
  <c r="Y5" i="1"/>
  <c r="Y4" i="1"/>
  <c r="Y201" i="1"/>
  <c r="Y105" i="1"/>
  <c r="Y161" i="1"/>
  <c r="Y129" i="1"/>
  <c r="Y209" i="1"/>
  <c r="Y177" i="1"/>
  <c r="Y145" i="1"/>
  <c r="Y113" i="1"/>
  <c r="Y65" i="1"/>
  <c r="Z271" i="1" l="1"/>
  <c r="Z65" i="1"/>
  <c r="Z209" i="1"/>
  <c r="Z15" i="1"/>
  <c r="Z36" i="1"/>
  <c r="Z51" i="1"/>
  <c r="Z64" i="1"/>
  <c r="Z71" i="1"/>
  <c r="Z75" i="1"/>
  <c r="Z89" i="1"/>
  <c r="Z99" i="1"/>
  <c r="Z116" i="1"/>
  <c r="Z124" i="1"/>
  <c r="Z128" i="1"/>
  <c r="Z141" i="1"/>
  <c r="Z149" i="1"/>
  <c r="Z156" i="1"/>
  <c r="Z164" i="1"/>
  <c r="Z5" i="1"/>
  <c r="Z61" i="1"/>
  <c r="Z68" i="1"/>
  <c r="Z80" i="1"/>
  <c r="Z92" i="1"/>
  <c r="Z107" i="1"/>
  <c r="Z202" i="1"/>
  <c r="Z186" i="1"/>
  <c r="Z173" i="1"/>
  <c r="Z195" i="1"/>
  <c r="Z121" i="1"/>
  <c r="Z97" i="1"/>
  <c r="Z21" i="1"/>
  <c r="Z32" i="1"/>
  <c r="Z35" i="1"/>
  <c r="Z43" i="1"/>
  <c r="Z53" i="1"/>
  <c r="Z59" i="1"/>
  <c r="Z79" i="1"/>
  <c r="Z88" i="1"/>
  <c r="Z112" i="1"/>
  <c r="Z120" i="1"/>
  <c r="Z139" i="1"/>
  <c r="Z148" i="1"/>
  <c r="Z165" i="1"/>
  <c r="Z113" i="1"/>
  <c r="Z129" i="1"/>
  <c r="Z105" i="1"/>
  <c r="Z127" i="1"/>
  <c r="Z175" i="1"/>
  <c r="Z153" i="1"/>
  <c r="Z193" i="1"/>
  <c r="Z137" i="1"/>
  <c r="Z30" i="1"/>
  <c r="Z60" i="1"/>
  <c r="Z111" i="1"/>
  <c r="Z119" i="1"/>
  <c r="Z151" i="1"/>
  <c r="Z167" i="1"/>
  <c r="Z199" i="1"/>
  <c r="Z17" i="1"/>
  <c r="Z42" i="1"/>
  <c r="Z58" i="1"/>
  <c r="Z74" i="1"/>
  <c r="Z134" i="1"/>
  <c r="Z114" i="1"/>
  <c r="Z170" i="1"/>
  <c r="Z110" i="1"/>
  <c r="Z166" i="1"/>
  <c r="Z86" i="1"/>
  <c r="Z154" i="1"/>
  <c r="Z184" i="1"/>
  <c r="Z145" i="1"/>
  <c r="Z161" i="1"/>
  <c r="Z201" i="1"/>
  <c r="Z4" i="1"/>
  <c r="Z7" i="1"/>
  <c r="Z20" i="1"/>
  <c r="Z24" i="1"/>
  <c r="Z27" i="1"/>
  <c r="Z31" i="1"/>
  <c r="Z37" i="1"/>
  <c r="Z48" i="1"/>
  <c r="Z52" i="1"/>
  <c r="Z63" i="1"/>
  <c r="Z67" i="1"/>
  <c r="Z69" i="1"/>
  <c r="Z73" i="1"/>
  <c r="Z76" i="1"/>
  <c r="Z84" i="1"/>
  <c r="Z91" i="1"/>
  <c r="Z93" i="1"/>
  <c r="Z96" i="1"/>
  <c r="Z101" i="1"/>
  <c r="Z104" i="1"/>
  <c r="Z108" i="1"/>
  <c r="Z123" i="1"/>
  <c r="Z132" i="1"/>
  <c r="Z136" i="1"/>
  <c r="Z147" i="1"/>
  <c r="Z155" i="1"/>
  <c r="Z160" i="1"/>
  <c r="Z168" i="1"/>
  <c r="Z172" i="1"/>
  <c r="Z181" i="1"/>
  <c r="Z187" i="1"/>
  <c r="Z189" i="1"/>
  <c r="Z192" i="1"/>
  <c r="Z196" i="1"/>
  <c r="Z204" i="1"/>
  <c r="Z212" i="1"/>
  <c r="Z185" i="1"/>
  <c r="Z169" i="1"/>
  <c r="Z3" i="1"/>
  <c r="Z8" i="1"/>
  <c r="Z11" i="1"/>
  <c r="Z13" i="1"/>
  <c r="Z16" i="1"/>
  <c r="Z19" i="1"/>
  <c r="Z23" i="1"/>
  <c r="Z34" i="1"/>
  <c r="Z39" i="1"/>
  <c r="Z41" i="1"/>
  <c r="Z45" i="1"/>
  <c r="Z49" i="1"/>
  <c r="Z55" i="1"/>
  <c r="Z57" i="1"/>
  <c r="Z77" i="1"/>
  <c r="Z81" i="1"/>
  <c r="Z87" i="1"/>
  <c r="Z100" i="1"/>
  <c r="Z115" i="1"/>
  <c r="Z125" i="1"/>
  <c r="Z133" i="1"/>
  <c r="Z140" i="1"/>
  <c r="Z144" i="1"/>
  <c r="Z157" i="1"/>
  <c r="Z163" i="1"/>
  <c r="Z180" i="1"/>
  <c r="Z203" i="1"/>
  <c r="Z208" i="1"/>
  <c r="Z213" i="1"/>
  <c r="Z216" i="1"/>
  <c r="Z25" i="1"/>
  <c r="Z46" i="1"/>
  <c r="Z62" i="1"/>
  <c r="Z78" i="1"/>
  <c r="Z150" i="1"/>
  <c r="Z194" i="1"/>
  <c r="Z130" i="1"/>
  <c r="Z190" i="1"/>
  <c r="Z82" i="1"/>
  <c r="Z118" i="1"/>
  <c r="Z182" i="1"/>
  <c r="Z102" i="1"/>
  <c r="Z178" i="1"/>
  <c r="Z176" i="1"/>
  <c r="Z197" i="1"/>
  <c r="Z177" i="1"/>
  <c r="Z22" i="1"/>
  <c r="Z26" i="1"/>
  <c r="Z28" i="1"/>
  <c r="Z44" i="1"/>
  <c r="Z95" i="1"/>
  <c r="Z103" i="1"/>
  <c r="Z135" i="1"/>
  <c r="Z191" i="1"/>
  <c r="Z85" i="1"/>
  <c r="Z217" i="1"/>
  <c r="Z6" i="1"/>
  <c r="Z10" i="1"/>
  <c r="Z12" i="1"/>
  <c r="Z14" i="1"/>
  <c r="Z143" i="1"/>
  <c r="Z159" i="1"/>
  <c r="Z183" i="1"/>
  <c r="Z207" i="1"/>
  <c r="Z215" i="1"/>
  <c r="Z33" i="1"/>
  <c r="Z50" i="1"/>
  <c r="Z66" i="1"/>
  <c r="Z94" i="1"/>
  <c r="Z158" i="1"/>
  <c r="Z210" i="1"/>
  <c r="Z142" i="1"/>
  <c r="Z206" i="1"/>
  <c r="Z90" i="1"/>
  <c r="Z126" i="1"/>
  <c r="Z198" i="1"/>
  <c r="Z106" i="1"/>
  <c r="Z171" i="1"/>
  <c r="Z188" i="1"/>
  <c r="Z205" i="1"/>
  <c r="Z18" i="1"/>
  <c r="Z29" i="1"/>
  <c r="Z40" i="1"/>
  <c r="Z47" i="1"/>
  <c r="Z56" i="1"/>
  <c r="Z72" i="1"/>
  <c r="Z83" i="1"/>
  <c r="Z109" i="1"/>
  <c r="Z117" i="1"/>
  <c r="Z131" i="1"/>
  <c r="Z152" i="1"/>
  <c r="Z179" i="1"/>
  <c r="Z200" i="1"/>
  <c r="Z211" i="1"/>
  <c r="Z9" i="1"/>
  <c r="Z38" i="1"/>
  <c r="Z54" i="1"/>
  <c r="Z70" i="1"/>
  <c r="Z122" i="1"/>
  <c r="Z174" i="1"/>
  <c r="Z162" i="1"/>
  <c r="Z2" i="1"/>
  <c r="Z342" i="1"/>
  <c r="Z334" i="1"/>
  <c r="Z338" i="1"/>
  <c r="Z330" i="1"/>
  <c r="Z310" i="1"/>
  <c r="Z279" i="1"/>
  <c r="Z322" i="1"/>
  <c r="Z326" i="1"/>
  <c r="Z318" i="1"/>
  <c r="Z270" i="1"/>
  <c r="Z254" i="1"/>
  <c r="Z234" i="1"/>
  <c r="Z218" i="1"/>
  <c r="Z344" i="1"/>
  <c r="Z304" i="1"/>
  <c r="Z268" i="1"/>
  <c r="Z252" i="1"/>
  <c r="Z299" i="1"/>
  <c r="Z291" i="1"/>
  <c r="Z314" i="1"/>
  <c r="Z232" i="1"/>
  <c r="Z295" i="1"/>
  <c r="Z336" i="1"/>
  <c r="Z287" i="1"/>
  <c r="Z307" i="1"/>
  <c r="Z230" i="1"/>
  <c r="Z347" i="1"/>
  <c r="Z298" i="1"/>
  <c r="Z262" i="1"/>
  <c r="Z246" i="1"/>
  <c r="Z281" i="1"/>
  <c r="Z228" i="1"/>
  <c r="Z290" i="1"/>
  <c r="Z260" i="1"/>
  <c r="Z244" i="1"/>
  <c r="Z317" i="1"/>
  <c r="Z236" i="1"/>
  <c r="Z235" i="1"/>
  <c r="Z293" i="1"/>
  <c r="Z300" i="1"/>
  <c r="Z273" i="1"/>
  <c r="Z224" i="1"/>
  <c r="Z288" i="1"/>
  <c r="Z305" i="1"/>
  <c r="Z265" i="1"/>
  <c r="Z272" i="1"/>
  <c r="Z292" i="1"/>
  <c r="Z346" i="1"/>
  <c r="Z223" i="1"/>
  <c r="Z275" i="1"/>
  <c r="Z283" i="1"/>
  <c r="Z220" i="1"/>
  <c r="Z327" i="1"/>
  <c r="Z242" i="1"/>
  <c r="Z274" i="1"/>
  <c r="Z269" i="1"/>
  <c r="Z280" i="1"/>
  <c r="Z227" i="1"/>
  <c r="Z337" i="1"/>
  <c r="Z320" i="1"/>
  <c r="Z313" i="1"/>
  <c r="Z324" i="1"/>
  <c r="Z312" i="1"/>
  <c r="Z285" i="1"/>
  <c r="Z243" i="1"/>
  <c r="Z309" i="1"/>
  <c r="Z323" i="1"/>
  <c r="Z226" i="1"/>
  <c r="Z239" i="1"/>
  <c r="Z229" i="1"/>
  <c r="Z240" i="1"/>
  <c r="Z245" i="1"/>
  <c r="Z297" i="1"/>
  <c r="Z247" i="1"/>
  <c r="Z335" i="1"/>
  <c r="Z250" i="1"/>
  <c r="Z321" i="1"/>
  <c r="Z296" i="1"/>
  <c r="Z289" i="1"/>
  <c r="Z222" i="1"/>
  <c r="Z277" i="1"/>
  <c r="Z221" i="1"/>
  <c r="Z282" i="1"/>
  <c r="Z261" i="1"/>
  <c r="Z286" i="1"/>
  <c r="Z238" i="1"/>
  <c r="Z319" i="1"/>
  <c r="Z253" i="1"/>
  <c r="Z301" i="1"/>
  <c r="Z225" i="1"/>
  <c r="Z248" i="1"/>
  <c r="Z331" i="1"/>
  <c r="Z241" i="1"/>
  <c r="Z264" i="1"/>
  <c r="Z267" i="1"/>
  <c r="Z276" i="1"/>
  <c r="Z315" i="1"/>
  <c r="Z257" i="1"/>
  <c r="Z343" i="1"/>
  <c r="Z258" i="1"/>
  <c r="Z340" i="1"/>
  <c r="Z333" i="1"/>
  <c r="Z308" i="1"/>
  <c r="Z249" i="1"/>
  <c r="Z251" i="1"/>
  <c r="Z316" i="1"/>
  <c r="Z233" i="1"/>
  <c r="Z345" i="1"/>
  <c r="Z303" i="1"/>
  <c r="Z302" i="1"/>
  <c r="Z263" i="1"/>
  <c r="Z332" i="1"/>
  <c r="Z278" i="1"/>
  <c r="Z325" i="1"/>
  <c r="Z231" i="1"/>
  <c r="Z256" i="1"/>
  <c r="Z329" i="1"/>
  <c r="Z255" i="1"/>
  <c r="Z284" i="1"/>
  <c r="Z339" i="1"/>
  <c r="Z294" i="1"/>
  <c r="Z328" i="1"/>
  <c r="Z311" i="1"/>
  <c r="Z219" i="1"/>
  <c r="Z266" i="1"/>
  <c r="Z259" i="1"/>
  <c r="Z341" i="1"/>
  <c r="Z237" i="1"/>
  <c r="Z306" i="1"/>
  <c r="Z98" i="1"/>
  <c r="Z146" i="1"/>
  <c r="Z214" i="1"/>
  <c r="Z138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7" i="1"/>
  <c r="N175" i="1"/>
  <c r="N173" i="1"/>
  <c r="N171" i="1"/>
  <c r="N169" i="1"/>
  <c r="N167" i="1"/>
  <c r="N165" i="1"/>
  <c r="N163" i="1"/>
  <c r="N216" i="1"/>
  <c r="N214" i="1"/>
  <c r="N212" i="1"/>
  <c r="N210" i="1"/>
  <c r="N208" i="1"/>
  <c r="N206" i="1"/>
  <c r="N204" i="1"/>
  <c r="N202" i="1"/>
  <c r="N200" i="1"/>
  <c r="N198" i="1"/>
  <c r="N196" i="1"/>
  <c r="N194" i="1"/>
  <c r="N192" i="1"/>
  <c r="N190" i="1"/>
  <c r="N188" i="1"/>
  <c r="N186" i="1"/>
  <c r="N184" i="1"/>
  <c r="N182" i="1"/>
  <c r="N180" i="1"/>
  <c r="N178" i="1"/>
  <c r="N176" i="1"/>
  <c r="N174" i="1"/>
  <c r="N172" i="1"/>
  <c r="N170" i="1"/>
  <c r="N166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N138" i="1"/>
  <c r="N136" i="1"/>
  <c r="N134" i="1"/>
  <c r="N132" i="1"/>
  <c r="N130" i="1"/>
  <c r="N128" i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  <c r="O4" i="1"/>
  <c r="O6" i="1"/>
  <c r="N168" i="1"/>
  <c r="N164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  <c r="O3" i="1"/>
  <c r="O5" i="1"/>
  <c r="O8" i="1"/>
  <c r="M3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O10" i="1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L89" i="1"/>
  <c r="L91" i="1"/>
  <c r="L93" i="1"/>
  <c r="L95" i="1"/>
  <c r="L97" i="1"/>
  <c r="L99" i="1"/>
  <c r="L101" i="1"/>
  <c r="L103" i="1"/>
  <c r="L105" i="1"/>
  <c r="L107" i="1"/>
  <c r="L109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137" i="1"/>
  <c r="O9" i="1"/>
  <c r="O14" i="1"/>
  <c r="O18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L5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M6" i="1"/>
  <c r="M14" i="1"/>
  <c r="M22" i="1"/>
  <c r="M30" i="1"/>
  <c r="M38" i="1"/>
  <c r="M46" i="1"/>
  <c r="M54" i="1"/>
  <c r="M62" i="1"/>
  <c r="M70" i="1"/>
  <c r="M78" i="1"/>
  <c r="M8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88" i="1"/>
  <c r="M90" i="1"/>
  <c r="M92" i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0" i="1"/>
  <c r="M152" i="1"/>
  <c r="M154" i="1"/>
  <c r="M156" i="1"/>
  <c r="M158" i="1"/>
  <c r="M160" i="1"/>
  <c r="M162" i="1"/>
  <c r="M164" i="1"/>
  <c r="M166" i="1"/>
  <c r="M168" i="1"/>
  <c r="M170" i="1"/>
  <c r="M172" i="1"/>
  <c r="M174" i="1"/>
  <c r="O89" i="1"/>
  <c r="O93" i="1"/>
  <c r="O97" i="1"/>
  <c r="O101" i="1"/>
  <c r="O105" i="1"/>
  <c r="O109" i="1"/>
  <c r="O113" i="1"/>
  <c r="O117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L3" i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M10" i="1"/>
  <c r="M18" i="1"/>
  <c r="M26" i="1"/>
  <c r="M34" i="1"/>
  <c r="M42" i="1"/>
  <c r="M50" i="1"/>
  <c r="M58" i="1"/>
  <c r="M66" i="1"/>
  <c r="M74" i="1"/>
  <c r="M82" i="1"/>
  <c r="L139" i="1"/>
  <c r="L141" i="1"/>
  <c r="L143" i="1"/>
  <c r="L145" i="1"/>
  <c r="L147" i="1"/>
  <c r="L149" i="1"/>
  <c r="L151" i="1"/>
  <c r="L153" i="1"/>
  <c r="L155" i="1"/>
  <c r="L157" i="1"/>
  <c r="L159" i="1"/>
  <c r="L161" i="1"/>
  <c r="L163" i="1"/>
  <c r="L165" i="1"/>
  <c r="L167" i="1"/>
  <c r="L169" i="1"/>
  <c r="L171" i="1"/>
  <c r="L173" i="1"/>
  <c r="M89" i="1"/>
  <c r="M91" i="1"/>
  <c r="M93" i="1"/>
  <c r="M95" i="1"/>
  <c r="M97" i="1"/>
  <c r="M99" i="1"/>
  <c r="M101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127" i="1"/>
  <c r="M129" i="1"/>
  <c r="M131" i="1"/>
  <c r="M133" i="1"/>
  <c r="M135" i="1"/>
  <c r="M137" i="1"/>
  <c r="M139" i="1"/>
  <c r="M141" i="1"/>
  <c r="M143" i="1"/>
  <c r="M145" i="1"/>
  <c r="M147" i="1"/>
  <c r="M149" i="1"/>
  <c r="M151" i="1"/>
  <c r="M153" i="1"/>
  <c r="M155" i="1"/>
  <c r="M157" i="1"/>
  <c r="M159" i="1"/>
  <c r="M161" i="1"/>
  <c r="M163" i="1"/>
  <c r="M165" i="1"/>
  <c r="M167" i="1"/>
  <c r="M169" i="1"/>
  <c r="M171" i="1"/>
  <c r="M173" i="1"/>
  <c r="M88" i="1"/>
  <c r="O91" i="1"/>
  <c r="O95" i="1"/>
  <c r="O99" i="1"/>
  <c r="O103" i="1"/>
  <c r="O107" i="1"/>
  <c r="O111" i="1"/>
  <c r="O115" i="1"/>
  <c r="O11" i="1"/>
  <c r="O19" i="1"/>
  <c r="O27" i="1"/>
  <c r="O35" i="1"/>
  <c r="O43" i="1"/>
  <c r="O51" i="1"/>
  <c r="O59" i="1"/>
  <c r="O67" i="1"/>
  <c r="O75" i="1"/>
  <c r="O83" i="1"/>
  <c r="L6" i="1"/>
  <c r="L14" i="1"/>
  <c r="L22" i="1"/>
  <c r="L30" i="1"/>
  <c r="L38" i="1"/>
  <c r="L46" i="1"/>
  <c r="L54" i="1"/>
  <c r="L62" i="1"/>
  <c r="L70" i="1"/>
  <c r="L78" i="1"/>
  <c r="L86" i="1"/>
  <c r="M12" i="1"/>
  <c r="M28" i="1"/>
  <c r="M44" i="1"/>
  <c r="M60" i="1"/>
  <c r="M76" i="1"/>
  <c r="O92" i="1"/>
  <c r="O100" i="1"/>
  <c r="O108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5" i="1"/>
  <c r="O177" i="1"/>
  <c r="O179" i="1"/>
  <c r="O181" i="1"/>
  <c r="O183" i="1"/>
  <c r="O185" i="1"/>
  <c r="O187" i="1"/>
  <c r="O189" i="1"/>
  <c r="O191" i="1"/>
  <c r="O193" i="1"/>
  <c r="O195" i="1"/>
  <c r="O197" i="1"/>
  <c r="O199" i="1"/>
  <c r="O201" i="1"/>
  <c r="O203" i="1"/>
  <c r="O205" i="1"/>
  <c r="O207" i="1"/>
  <c r="O209" i="1"/>
  <c r="O211" i="1"/>
  <c r="O213" i="1"/>
  <c r="O215" i="1"/>
  <c r="O217" i="1"/>
  <c r="L178" i="1"/>
  <c r="L182" i="1"/>
  <c r="L186" i="1"/>
  <c r="L190" i="1"/>
  <c r="L194" i="1"/>
  <c r="L198" i="1"/>
  <c r="L202" i="1"/>
  <c r="L206" i="1"/>
  <c r="L210" i="1"/>
  <c r="L214" i="1"/>
  <c r="O13" i="1"/>
  <c r="O21" i="1"/>
  <c r="O29" i="1"/>
  <c r="O37" i="1"/>
  <c r="O45" i="1"/>
  <c r="O53" i="1"/>
  <c r="O61" i="1"/>
  <c r="O69" i="1"/>
  <c r="O77" i="1"/>
  <c r="O85" i="1"/>
  <c r="L8" i="1"/>
  <c r="L16" i="1"/>
  <c r="L24" i="1"/>
  <c r="L32" i="1"/>
  <c r="L40" i="1"/>
  <c r="L48" i="1"/>
  <c r="L56" i="1"/>
  <c r="L64" i="1"/>
  <c r="L72" i="1"/>
  <c r="L80" i="1"/>
  <c r="M8" i="1"/>
  <c r="M24" i="1"/>
  <c r="M40" i="1"/>
  <c r="M56" i="1"/>
  <c r="M72" i="1"/>
  <c r="O90" i="1"/>
  <c r="O98" i="1"/>
  <c r="O106" i="1"/>
  <c r="O114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4" i="1"/>
  <c r="M176" i="1"/>
  <c r="M178" i="1"/>
  <c r="M180" i="1"/>
  <c r="M182" i="1"/>
  <c r="M184" i="1"/>
  <c r="M186" i="1"/>
  <c r="M188" i="1"/>
  <c r="M190" i="1"/>
  <c r="M192" i="1"/>
  <c r="M194" i="1"/>
  <c r="O15" i="1"/>
  <c r="O23" i="1"/>
  <c r="O31" i="1"/>
  <c r="O39" i="1"/>
  <c r="O47" i="1"/>
  <c r="O55" i="1"/>
  <c r="O63" i="1"/>
  <c r="O71" i="1"/>
  <c r="O79" i="1"/>
  <c r="O87" i="1"/>
  <c r="L10" i="1"/>
  <c r="L18" i="1"/>
  <c r="L26" i="1"/>
  <c r="L34" i="1"/>
  <c r="L42" i="1"/>
  <c r="L50" i="1"/>
  <c r="L58" i="1"/>
  <c r="L66" i="1"/>
  <c r="L74" i="1"/>
  <c r="L82" i="1"/>
  <c r="M4" i="1"/>
  <c r="M20" i="1"/>
  <c r="M36" i="1"/>
  <c r="M52" i="1"/>
  <c r="M68" i="1"/>
  <c r="M84" i="1"/>
  <c r="O88" i="1"/>
  <c r="O96" i="1"/>
  <c r="O104" i="1"/>
  <c r="O112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O170" i="1"/>
  <c r="L174" i="1"/>
  <c r="O176" i="1"/>
  <c r="O178" i="1"/>
  <c r="O180" i="1"/>
  <c r="O182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L176" i="1"/>
  <c r="L180" i="1"/>
  <c r="L184" i="1"/>
  <c r="L188" i="1"/>
  <c r="L192" i="1"/>
  <c r="L196" i="1"/>
  <c r="L200" i="1"/>
  <c r="L204" i="1"/>
  <c r="L208" i="1"/>
  <c r="L212" i="1"/>
  <c r="L216" i="1"/>
  <c r="O7" i="1"/>
  <c r="O17" i="1"/>
  <c r="O25" i="1"/>
  <c r="O33" i="1"/>
  <c r="O41" i="1"/>
  <c r="O49" i="1"/>
  <c r="O57" i="1"/>
  <c r="O65" i="1"/>
  <c r="O73" i="1"/>
  <c r="O81" i="1"/>
  <c r="L4" i="1"/>
  <c r="L12" i="1"/>
  <c r="L20" i="1"/>
  <c r="L28" i="1"/>
  <c r="L36" i="1"/>
  <c r="L44" i="1"/>
  <c r="L52" i="1"/>
  <c r="L60" i="1"/>
  <c r="L68" i="1"/>
  <c r="L76" i="1"/>
  <c r="L84" i="1"/>
  <c r="M16" i="1"/>
  <c r="M32" i="1"/>
  <c r="M48" i="1"/>
  <c r="M64" i="1"/>
  <c r="M80" i="1"/>
  <c r="O94" i="1"/>
  <c r="O102" i="1"/>
  <c r="O110" i="1"/>
  <c r="O118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M175" i="1"/>
  <c r="M177" i="1"/>
  <c r="M179" i="1"/>
  <c r="M181" i="1"/>
  <c r="M183" i="1"/>
  <c r="M185" i="1"/>
  <c r="M187" i="1"/>
  <c r="M189" i="1"/>
  <c r="M191" i="1"/>
  <c r="M193" i="1"/>
  <c r="M195" i="1"/>
  <c r="M198" i="1"/>
  <c r="M202" i="1"/>
  <c r="M206" i="1"/>
  <c r="M210" i="1"/>
  <c r="M214" i="1"/>
  <c r="L181" i="1"/>
  <c r="L189" i="1"/>
  <c r="L197" i="1"/>
  <c r="L205" i="1"/>
  <c r="L213" i="1"/>
  <c r="M199" i="1"/>
  <c r="M203" i="1"/>
  <c r="M207" i="1"/>
  <c r="M211" i="1"/>
  <c r="M215" i="1"/>
  <c r="L179" i="1"/>
  <c r="L187" i="1"/>
  <c r="L195" i="1"/>
  <c r="L203" i="1"/>
  <c r="L211" i="1"/>
  <c r="M196" i="1"/>
  <c r="M200" i="1"/>
  <c r="M204" i="1"/>
  <c r="M208" i="1"/>
  <c r="M212" i="1"/>
  <c r="M216" i="1"/>
  <c r="L177" i="1"/>
  <c r="L185" i="1"/>
  <c r="L193" i="1"/>
  <c r="L201" i="1"/>
  <c r="L209" i="1"/>
  <c r="L217" i="1"/>
  <c r="M197" i="1"/>
  <c r="M201" i="1"/>
  <c r="M205" i="1"/>
  <c r="M209" i="1"/>
  <c r="M213" i="1"/>
  <c r="M217" i="1"/>
  <c r="L175" i="1"/>
  <c r="L183" i="1"/>
  <c r="L191" i="1"/>
  <c r="L199" i="1"/>
  <c r="L207" i="1"/>
  <c r="L215" i="1"/>
</calcChain>
</file>

<file path=xl/sharedStrings.xml><?xml version="1.0" encoding="utf-8"?>
<sst xmlns="http://schemas.openxmlformats.org/spreadsheetml/2006/main" count="8871" uniqueCount="748">
  <si>
    <t>APPLICATION_NO</t>
  </si>
  <si>
    <t>Category</t>
  </si>
  <si>
    <t>GROSS_MONTHLY_INCOME</t>
  </si>
  <si>
    <t>AV_MONTHLY_INCOME</t>
  </si>
  <si>
    <t>Number_Of_Employees</t>
  </si>
  <si>
    <t>PER_TOTALEMPLOYEES</t>
  </si>
  <si>
    <t>AFRICAN</t>
  </si>
  <si>
    <t>COLOURED</t>
  </si>
  <si>
    <t>INDIAN</t>
  </si>
  <si>
    <t>Chinese</t>
  </si>
  <si>
    <t>FEMALE</t>
  </si>
  <si>
    <t>YOUTH</t>
  </si>
  <si>
    <t>DISABLED</t>
  </si>
  <si>
    <t>&gt;R75 000</t>
  </si>
  <si>
    <t>Between R75 000 and R50 000</t>
  </si>
  <si>
    <t>Between R50 000 and R25 000</t>
  </si>
  <si>
    <t>Between R25 000 and R20 000</t>
  </si>
  <si>
    <t>Between R15 000 and R10 000</t>
  </si>
  <si>
    <t>Between R10 000 and R5 000</t>
  </si>
  <si>
    <t>Between R5 000 and R2 500</t>
  </si>
  <si>
    <t>Below R2 500</t>
  </si>
  <si>
    <t>Row Labels</t>
  </si>
  <si>
    <t>(blank)</t>
  </si>
  <si>
    <t>Grand Total</t>
  </si>
  <si>
    <t>Total Wage bill</t>
  </si>
  <si>
    <t>PDI Wage Bill</t>
  </si>
  <si>
    <t>Sum of PDI Wage Bill</t>
  </si>
  <si>
    <t>Sum of Total Wage bill</t>
  </si>
  <si>
    <t>%PDI/TOTAL WAGE BILL</t>
  </si>
  <si>
    <t>FEMALE Wage bill</t>
  </si>
  <si>
    <t>Sum of FEMALE Wage bill</t>
  </si>
  <si>
    <t>%FEMALE/TOTAL</t>
  </si>
  <si>
    <t>PDI SCORE</t>
  </si>
  <si>
    <t>FEM SCORE</t>
  </si>
  <si>
    <t>YOUTH Wage bill</t>
  </si>
  <si>
    <t>DISABLED Wage bill</t>
  </si>
  <si>
    <t>Sum of YOUTH Wage bill</t>
  </si>
  <si>
    <t>Sum of DISABLED Wage bill</t>
  </si>
  <si>
    <t>%YOUTH/TOTAL</t>
  </si>
  <si>
    <t>%DISABLE/TOTAL</t>
  </si>
  <si>
    <t>YOUTH SCORE</t>
  </si>
  <si>
    <t>DISAB SCORE</t>
  </si>
  <si>
    <t>ID</t>
  </si>
  <si>
    <t>A</t>
  </si>
  <si>
    <t>B</t>
  </si>
  <si>
    <t>C</t>
  </si>
  <si>
    <t>SPA21001</t>
  </si>
  <si>
    <t>SPA21002</t>
  </si>
  <si>
    <t>SPA21003</t>
  </si>
  <si>
    <t>SPA21004</t>
  </si>
  <si>
    <t>SPA21005</t>
  </si>
  <si>
    <t>SPA21006</t>
  </si>
  <si>
    <t>SPA21007</t>
  </si>
  <si>
    <t>SPA21008</t>
  </si>
  <si>
    <t>SPA21009</t>
  </si>
  <si>
    <t>SPA21010</t>
  </si>
  <si>
    <t>SPA21011</t>
  </si>
  <si>
    <t>SPA21012</t>
  </si>
  <si>
    <t>SPA21013</t>
  </si>
  <si>
    <t>SPA21014</t>
  </si>
  <si>
    <t>SPA21015</t>
  </si>
  <si>
    <t>SPA21016</t>
  </si>
  <si>
    <t>SPA21017</t>
  </si>
  <si>
    <t>SPA21018</t>
  </si>
  <si>
    <t>SPA21019</t>
  </si>
  <si>
    <t>SPA21020</t>
  </si>
  <si>
    <t>SPA21021</t>
  </si>
  <si>
    <t>SPA21022</t>
  </si>
  <si>
    <t>SPA21023</t>
  </si>
  <si>
    <t>SPA21024</t>
  </si>
  <si>
    <t>SPA21025</t>
  </si>
  <si>
    <t>SPA21026</t>
  </si>
  <si>
    <t>SPA21027</t>
  </si>
  <si>
    <t>SPA21028</t>
  </si>
  <si>
    <t>SPA21029</t>
  </si>
  <si>
    <t>SPA21030</t>
  </si>
  <si>
    <t>SPA21031</t>
  </si>
  <si>
    <t>SPA21032</t>
  </si>
  <si>
    <t>SPA21033</t>
  </si>
  <si>
    <t>SPA21035</t>
  </si>
  <si>
    <t>SPA21036</t>
  </si>
  <si>
    <t>SPA21037</t>
  </si>
  <si>
    <t>SPA21038</t>
  </si>
  <si>
    <t>SPA21042</t>
  </si>
  <si>
    <t>SPA21044</t>
  </si>
  <si>
    <t>SPA21045</t>
  </si>
  <si>
    <t>SPA21046</t>
  </si>
  <si>
    <t>SPA21047</t>
  </si>
  <si>
    <t>SPA21048</t>
  </si>
  <si>
    <t>SPA21052</t>
  </si>
  <si>
    <t>SPA21053</t>
  </si>
  <si>
    <t>SPA21054</t>
  </si>
  <si>
    <t>SPA21055</t>
  </si>
  <si>
    <t>SPA21056</t>
  </si>
  <si>
    <t>SPA21057</t>
  </si>
  <si>
    <t>SPA21058</t>
  </si>
  <si>
    <t>SPA21059</t>
  </si>
  <si>
    <t>SPA21060</t>
  </si>
  <si>
    <t>SPA21063</t>
  </si>
  <si>
    <t>SPA21064</t>
  </si>
  <si>
    <t>SPA21065</t>
  </si>
  <si>
    <t>SPA21066</t>
  </si>
  <si>
    <t>SPA21067</t>
  </si>
  <si>
    <t>SPA21069</t>
  </si>
  <si>
    <t>SPA21070</t>
  </si>
  <si>
    <t>SPA21071</t>
  </si>
  <si>
    <t>SPA21072</t>
  </si>
  <si>
    <t>SPA21076</t>
  </si>
  <si>
    <t>SPA21077</t>
  </si>
  <si>
    <t>SPA21078</t>
  </si>
  <si>
    <t>SPA21079</t>
  </si>
  <si>
    <t>SPA21080</t>
  </si>
  <si>
    <t>SPA21082</t>
  </si>
  <si>
    <t>SPA21083</t>
  </si>
  <si>
    <t>SPA21084</t>
  </si>
  <si>
    <t>SPA21085</t>
  </si>
  <si>
    <t>SPA21088</t>
  </si>
  <si>
    <t>SPA21092</t>
  </si>
  <si>
    <t>SPA21096</t>
  </si>
  <si>
    <t>SPA21098</t>
  </si>
  <si>
    <t>SPA21099</t>
  </si>
  <si>
    <t>SPA21100</t>
  </si>
  <si>
    <t>SPA21101</t>
  </si>
  <si>
    <t>SPA21102</t>
  </si>
  <si>
    <t>SPA21103</t>
  </si>
  <si>
    <t>SPA21104</t>
  </si>
  <si>
    <t>SPA21109</t>
  </si>
  <si>
    <t>SPA21110</t>
  </si>
  <si>
    <t>SPA21111</t>
  </si>
  <si>
    <t>SPA21113</t>
  </si>
  <si>
    <t>SPA21114</t>
  </si>
  <si>
    <t>SPA21115</t>
  </si>
  <si>
    <t>SPA21118</t>
  </si>
  <si>
    <t>SPA21119</t>
  </si>
  <si>
    <t>SPA21120</t>
  </si>
  <si>
    <t>SPA21121</t>
  </si>
  <si>
    <t>SPA21123</t>
  </si>
  <si>
    <t>SPA21125</t>
  </si>
  <si>
    <t>SPA21126</t>
  </si>
  <si>
    <t>SPA21127</t>
  </si>
  <si>
    <t>SPA21128</t>
  </si>
  <si>
    <t>SPA21129</t>
  </si>
  <si>
    <t>SPA21131</t>
  </si>
  <si>
    <t>SPA21134</t>
  </si>
  <si>
    <t>SPA21135</t>
  </si>
  <si>
    <t>SPA21136</t>
  </si>
  <si>
    <t>SPA21137</t>
  </si>
  <si>
    <t>SPA21138</t>
  </si>
  <si>
    <t>SPA21139</t>
  </si>
  <si>
    <t>SPA21140</t>
  </si>
  <si>
    <t>SPA21141</t>
  </si>
  <si>
    <t>SPA21143</t>
  </si>
  <si>
    <t>SPA21144</t>
  </si>
  <si>
    <t>SPA21145</t>
  </si>
  <si>
    <t>SPA21146</t>
  </si>
  <si>
    <t>SPA21147</t>
  </si>
  <si>
    <t>SPA21148</t>
  </si>
  <si>
    <t>SPA21150</t>
  </si>
  <si>
    <t>SPA21153</t>
  </si>
  <si>
    <t>SPA21154</t>
  </si>
  <si>
    <t>SPA21155</t>
  </si>
  <si>
    <t>SPA21156</t>
  </si>
  <si>
    <t>SPA21157</t>
  </si>
  <si>
    <t>SPA21158</t>
  </si>
  <si>
    <t>SPA21159</t>
  </si>
  <si>
    <t>SPA21161</t>
  </si>
  <si>
    <t>SPA21162</t>
  </si>
  <si>
    <t>SPA21167</t>
  </si>
  <si>
    <t>SPA21168</t>
  </si>
  <si>
    <t>SPA21170</t>
  </si>
  <si>
    <t>SPA21174</t>
  </si>
  <si>
    <t>SPA21176</t>
  </si>
  <si>
    <t>SPA21177</t>
  </si>
  <si>
    <t>SPA21178</t>
  </si>
  <si>
    <t>SPA21179</t>
  </si>
  <si>
    <t>SPA21180</t>
  </si>
  <si>
    <t>SPA21181</t>
  </si>
  <si>
    <t>SPA21182</t>
  </si>
  <si>
    <t>SPA21183</t>
  </si>
  <si>
    <t>SPA21187</t>
  </si>
  <si>
    <t>SPA21188</t>
  </si>
  <si>
    <t>SPA21189</t>
  </si>
  <si>
    <t>SPA21190</t>
  </si>
  <si>
    <t>SPA21191</t>
  </si>
  <si>
    <t>SPA21193</t>
  </si>
  <si>
    <t>SPA21194</t>
  </si>
  <si>
    <t>SPA21195</t>
  </si>
  <si>
    <t>SPA21196</t>
  </si>
  <si>
    <t>SPA21197</t>
  </si>
  <si>
    <t>SPA21198</t>
  </si>
  <si>
    <t>SPA21199</t>
  </si>
  <si>
    <t>SPA21200</t>
  </si>
  <si>
    <t>SPA21201</t>
  </si>
  <si>
    <t>SPA21202</t>
  </si>
  <si>
    <t>SPA21203</t>
  </si>
  <si>
    <t>SPA21204</t>
  </si>
  <si>
    <t>SPA21205</t>
  </si>
  <si>
    <t>SPA21206</t>
  </si>
  <si>
    <t>SPA21207</t>
  </si>
  <si>
    <t>SPA21208</t>
  </si>
  <si>
    <t>SPA21209</t>
  </si>
  <si>
    <t>SPA21210</t>
  </si>
  <si>
    <t>SPA21211</t>
  </si>
  <si>
    <t>SPA21213</t>
  </si>
  <si>
    <t>SPA21214</t>
  </si>
  <si>
    <t>SPA21215</t>
  </si>
  <si>
    <t>SPA21216</t>
  </si>
  <si>
    <t>SPA21217</t>
  </si>
  <si>
    <t>SPA21218</t>
  </si>
  <si>
    <t>SPA21219</t>
  </si>
  <si>
    <t>SPA21220</t>
  </si>
  <si>
    <t>SPA21222</t>
  </si>
  <si>
    <t>SPA21223</t>
  </si>
  <si>
    <t>SPA21224</t>
  </si>
  <si>
    <t>SPA21225</t>
  </si>
  <si>
    <t>SPA21227</t>
  </si>
  <si>
    <t>SPA21229</t>
  </si>
  <si>
    <t>SPA21230</t>
  </si>
  <si>
    <t>SPA21231</t>
  </si>
  <si>
    <t>SPA21232</t>
  </si>
  <si>
    <t>SPA21234</t>
  </si>
  <si>
    <t>SPA21235</t>
  </si>
  <si>
    <t>SPA21236</t>
  </si>
  <si>
    <t>SPA21237</t>
  </si>
  <si>
    <t>SPA21238</t>
  </si>
  <si>
    <t>SPA21239</t>
  </si>
  <si>
    <t>SPA21240</t>
  </si>
  <si>
    <t>SPA21241</t>
  </si>
  <si>
    <t>SPA21242</t>
  </si>
  <si>
    <t>SPA21243</t>
  </si>
  <si>
    <t>SPA21244</t>
  </si>
  <si>
    <t>SPA21247</t>
  </si>
  <si>
    <t>SPA21248</t>
  </si>
  <si>
    <t>SPA21250</t>
  </si>
  <si>
    <t>SPA21252</t>
  </si>
  <si>
    <t>SPA21253</t>
  </si>
  <si>
    <t>SPA21256</t>
  </si>
  <si>
    <t>SPA21257</t>
  </si>
  <si>
    <t>SPA21259</t>
  </si>
  <si>
    <t>SPA21260</t>
  </si>
  <si>
    <t>SPA21261</t>
  </si>
  <si>
    <t>SPA21262</t>
  </si>
  <si>
    <t>SPA21263</t>
  </si>
  <si>
    <t>SPA21264</t>
  </si>
  <si>
    <t>SPA21265</t>
  </si>
  <si>
    <t>SPA21266</t>
  </si>
  <si>
    <t>SPA21268</t>
  </si>
  <si>
    <t>SPA21270</t>
  </si>
  <si>
    <t>SPA21271</t>
  </si>
  <si>
    <t>SPA21272</t>
  </si>
  <si>
    <t>SPA21274</t>
  </si>
  <si>
    <t>SPA21276</t>
  </si>
  <si>
    <t>SPA21277</t>
  </si>
  <si>
    <t>SPA21279</t>
  </si>
  <si>
    <t>SPA21280</t>
  </si>
  <si>
    <t>SPA21281</t>
  </si>
  <si>
    <t>SPA21283</t>
  </si>
  <si>
    <t>SPA21284</t>
  </si>
  <si>
    <t>SPA21285</t>
  </si>
  <si>
    <t>SPA21286</t>
  </si>
  <si>
    <t>SPA21287</t>
  </si>
  <si>
    <t>SPA21288</t>
  </si>
  <si>
    <t>SPA21291</t>
  </si>
  <si>
    <t>SPA21293</t>
  </si>
  <si>
    <t>SPA21296</t>
  </si>
  <si>
    <t>SPA21297</t>
  </si>
  <si>
    <t>SPA21298</t>
  </si>
  <si>
    <t>SPA21299</t>
  </si>
  <si>
    <t>SPA21300</t>
  </si>
  <si>
    <t>SPA21301</t>
  </si>
  <si>
    <t>SPA21303</t>
  </si>
  <si>
    <t>SPA21304</t>
  </si>
  <si>
    <t>SPA21307</t>
  </si>
  <si>
    <t>SPA21308</t>
  </si>
  <si>
    <t>SPA21310</t>
  </si>
  <si>
    <t>SPA21311</t>
  </si>
  <si>
    <t>SPA21314</t>
  </si>
  <si>
    <t>SPA21315</t>
  </si>
  <si>
    <t>SPA21316</t>
  </si>
  <si>
    <t>SPA21317</t>
  </si>
  <si>
    <t>SPA21319</t>
  </si>
  <si>
    <t>SPA21320</t>
  </si>
  <si>
    <t>SPA21321</t>
  </si>
  <si>
    <t>SPA21322</t>
  </si>
  <si>
    <t>SPA21324</t>
  </si>
  <si>
    <t>SPA21325</t>
  </si>
  <si>
    <t>SPA21326</t>
  </si>
  <si>
    <t>SPA21327</t>
  </si>
  <si>
    <t>SPA21328</t>
  </si>
  <si>
    <t>SPA21329</t>
  </si>
  <si>
    <t>SPA21330</t>
  </si>
  <si>
    <t>SPA21331</t>
  </si>
  <si>
    <t>SPA21332</t>
  </si>
  <si>
    <t>SPA21333</t>
  </si>
  <si>
    <t>SPA21337</t>
  </si>
  <si>
    <t>SPA21339</t>
  </si>
  <si>
    <t>SPA21340</t>
  </si>
  <si>
    <t>SPA21341</t>
  </si>
  <si>
    <t>SPA21342</t>
  </si>
  <si>
    <t>SPA21344</t>
  </si>
  <si>
    <t>SPA21345</t>
  </si>
  <si>
    <t>SPA21346</t>
  </si>
  <si>
    <t>SPA21347</t>
  </si>
  <si>
    <t>SPA21348</t>
  </si>
  <si>
    <t>SPA21350</t>
  </si>
  <si>
    <t>SPA21352</t>
  </si>
  <si>
    <t>SPA21354</t>
  </si>
  <si>
    <t>SPA21355</t>
  </si>
  <si>
    <t>SPA21356</t>
  </si>
  <si>
    <t>SPA21357</t>
  </si>
  <si>
    <t>SPA21360</t>
  </si>
  <si>
    <t>SPA21362</t>
  </si>
  <si>
    <t>SPA21363</t>
  </si>
  <si>
    <t>SPA21364</t>
  </si>
  <si>
    <t>SPA21365</t>
  </si>
  <si>
    <t>SPA21366</t>
  </si>
  <si>
    <t>SPA21367</t>
  </si>
  <si>
    <t>SPA21369</t>
  </si>
  <si>
    <t>SPA21371</t>
  </si>
  <si>
    <t>SPA21372</t>
  </si>
  <si>
    <t>SPA21374</t>
  </si>
  <si>
    <t>SPA21375</t>
  </si>
  <si>
    <t>SPA21377</t>
  </si>
  <si>
    <t>SPA21378</t>
  </si>
  <si>
    <t>SPA21379</t>
  </si>
  <si>
    <t>SPA21381</t>
  </si>
  <si>
    <t>SPA21383</t>
  </si>
  <si>
    <t>SPA21384</t>
  </si>
  <si>
    <t>SPA21385</t>
  </si>
  <si>
    <t>SPA21387</t>
  </si>
  <si>
    <t>SPA21388</t>
  </si>
  <si>
    <t>SPA21389</t>
  </si>
  <si>
    <t>SPA21391</t>
  </si>
  <si>
    <t>SPA21392</t>
  </si>
  <si>
    <t>SPA21393</t>
  </si>
  <si>
    <t>SPA21394</t>
  </si>
  <si>
    <t>SPA21395</t>
  </si>
  <si>
    <t>SPA21401</t>
  </si>
  <si>
    <t>SPA21404</t>
  </si>
  <si>
    <t>SPA21410</t>
  </si>
  <si>
    <t>SPA21411</t>
  </si>
  <si>
    <t>SPA21412</t>
  </si>
  <si>
    <t>SPA21413</t>
  </si>
  <si>
    <t>SPA21415</t>
  </si>
  <si>
    <t>SPA21416</t>
  </si>
  <si>
    <t>SPA21040</t>
  </si>
  <si>
    <t>SPA21049</t>
  </si>
  <si>
    <t>SPA21062</t>
  </si>
  <si>
    <t>SPA21073</t>
  </si>
  <si>
    <t>SPA21074</t>
  </si>
  <si>
    <t>SPA21075</t>
  </si>
  <si>
    <t>SPA21093</t>
  </si>
  <si>
    <t>SPA21094</t>
  </si>
  <si>
    <t>SPA21095</t>
  </si>
  <si>
    <t>SPA21112</t>
  </si>
  <si>
    <t>SPA21124</t>
  </si>
  <si>
    <t>SPA21130</t>
  </si>
  <si>
    <t>SPA21132</t>
  </si>
  <si>
    <t>SPA21133</t>
  </si>
  <si>
    <t>SPA21149</t>
  </si>
  <si>
    <t>SPA21151</t>
  </si>
  <si>
    <t>SPA21175</t>
  </si>
  <si>
    <t>SPA21186</t>
  </si>
  <si>
    <t>SPA21192</t>
  </si>
  <si>
    <t>SPA21221</t>
  </si>
  <si>
    <t>SPA21226</t>
  </si>
  <si>
    <t>SPA21233</t>
  </si>
  <si>
    <t>SPA21245</t>
  </si>
  <si>
    <t>SPA21251</t>
  </si>
  <si>
    <t>SPA21254</t>
  </si>
  <si>
    <t>SPA21258</t>
  </si>
  <si>
    <t>SPA21269</t>
  </si>
  <si>
    <t>SPA21275</t>
  </si>
  <si>
    <t>SPA21294</t>
  </si>
  <si>
    <t>SPA21323</t>
  </si>
  <si>
    <t>SPA21335</t>
  </si>
  <si>
    <t>SPA21343</t>
  </si>
  <si>
    <t>SPA21351</t>
  </si>
  <si>
    <t>SPA21358</t>
  </si>
  <si>
    <t>SPA21359</t>
  </si>
  <si>
    <t>SPA21361</t>
  </si>
  <si>
    <t>SPA21370</t>
  </si>
  <si>
    <t>SPA21382</t>
  </si>
  <si>
    <t>SPA21386</t>
  </si>
  <si>
    <t>SPA21390</t>
  </si>
  <si>
    <t>SPA21396</t>
  </si>
  <si>
    <t>SPA21397</t>
  </si>
  <si>
    <t>SPA21402</t>
  </si>
  <si>
    <t>SPA21403</t>
  </si>
  <si>
    <t>SPA21408</t>
  </si>
  <si>
    <t>SPA21409</t>
  </si>
  <si>
    <t>SPA21414</t>
  </si>
  <si>
    <t xml:space="preserve">Anch App </t>
  </si>
  <si>
    <t>Entity name</t>
  </si>
  <si>
    <t>SUB - Category</t>
  </si>
  <si>
    <t>Balobi Processors (Pty) Ltd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</si>
  <si>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</si>
  <si>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</si>
  <si>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</si>
  <si>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</si>
  <si>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</si>
  <si>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</si>
  <si>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</si>
  <si>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</si>
  <si>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</si>
  <si>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</si>
  <si>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</si>
  <si>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</si>
  <si>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</si>
  <si>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</si>
  <si>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</si>
  <si>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</si>
  <si>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</si>
  <si>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</si>
  <si>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</si>
  <si>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</si>
  <si>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</si>
  <si>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</si>
  <si>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</si>
  <si>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</si>
  <si>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</si>
  <si>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</si>
  <si>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</si>
  <si>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</si>
  <si>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</si>
  <si>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</si>
  <si>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</si>
  <si>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</si>
  <si>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</si>
  <si>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</si>
  <si>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</si>
  <si>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</si>
  <si>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</si>
  <si>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</si>
  <si>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</si>
  <si>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</si>
  <si>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</si>
  <si>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</si>
  <si>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</si>
  <si>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</si>
  <si>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</si>
  <si>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</si>
  <si>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</si>
  <si>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</si>
  <si>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</si>
  <si>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</si>
  <si>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</si>
  <si>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</si>
  <si>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</si>
  <si>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</si>
  <si>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</si>
  <si>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</si>
  <si>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</si>
  <si>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</si>
  <si>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</si>
  <si>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</si>
  <si>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</si>
  <si>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</si>
  <si>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</si>
  <si>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</si>
  <si>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</si>
  <si>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</si>
  <si>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</si>
  <si>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</si>
  <si>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</si>
  <si>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</si>
  <si>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</si>
  <si>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</si>
  <si>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</si>
  <si>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</si>
  <si>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</si>
  <si>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</si>
  <si>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</si>
  <si>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Rustee (Pty) Ltd</t>
  </si>
  <si>
    <t>Balobi Fishing Enterprises ( PTY) LTD</t>
  </si>
  <si>
    <t>LM FISHERIES (PTY) LTD</t>
  </si>
  <si>
    <t>The Jenny Fishing Enterprises (Pty) Ltd</t>
  </si>
  <si>
    <t>MTV Fishing St Francis Bay (Pty) Ltd</t>
  </si>
  <si>
    <t>Trawl Investments CC</t>
  </si>
  <si>
    <t>GGA Fishing Enterprizes (Pty) Ltd</t>
  </si>
  <si>
    <t>El Calamar (Pty) Ltd</t>
  </si>
  <si>
    <t>INGWE EMNYAMA FISHING ENTERPRISES (PTY) LTD</t>
  </si>
  <si>
    <t>Interfish (Pty) Ltd</t>
  </si>
  <si>
    <t>Merca Fishing (Pty) Ltd</t>
  </si>
  <si>
    <t>Biz Afrika 1504 (Pty) Ltd</t>
  </si>
  <si>
    <t>Allie-Vis Fishing Enterprises cc</t>
  </si>
  <si>
    <t>Safrika fishing cc</t>
  </si>
  <si>
    <t>Nati si Nako fishing cc</t>
  </si>
  <si>
    <t>During Visserye Bk</t>
  </si>
  <si>
    <t>BATSILVA (PTY) LTD</t>
  </si>
  <si>
    <t>Gibbiseps Visserye Pty Ltd</t>
  </si>
  <si>
    <t>AX FISHING (PTY) LTD</t>
  </si>
  <si>
    <t>AGULHAS FISHING (PTY) LTD</t>
  </si>
  <si>
    <t>Spring Forest Trading 295 CC</t>
  </si>
  <si>
    <t>T&amp;N Visserye Bk</t>
  </si>
  <si>
    <t>York Point Fisheries CC</t>
  </si>
  <si>
    <t>Julies Vissery Bk</t>
  </si>
  <si>
    <t>Chapmans Seafood Company (Pty) Ltd</t>
  </si>
  <si>
    <t>Amaqobela Fishing (Pty) Ltd</t>
  </si>
  <si>
    <t>J-BAY SQUID CATCHERS (PTY) LTD</t>
  </si>
  <si>
    <t>Nalitha Fishing Group Pty Limited</t>
  </si>
  <si>
    <t>AT ALL TIMES FISHING (PTY) LTD</t>
  </si>
  <si>
    <t>Atlantis Seafood Products (Pty) Ltd</t>
  </si>
  <si>
    <t>BIZ AFRIKA 32 (PTY)LTD</t>
  </si>
  <si>
    <t>Abba Langebaan Fishing CC</t>
  </si>
  <si>
    <t>Mictel Fishing cc</t>
  </si>
  <si>
    <t>Sizabantu Fishing Corpration (Pty) Ltd</t>
  </si>
  <si>
    <t>AFD FISHING CC</t>
  </si>
  <si>
    <t>Ocean Ukhozi Fishing (Pty) Ltd</t>
  </si>
  <si>
    <t>Valortrade 1143 cc</t>
  </si>
  <si>
    <t>TARIDOR FIVE CC</t>
  </si>
  <si>
    <t>TITANCOR ELEVEN CC</t>
  </si>
  <si>
    <t>South African Fishing Empowerment Corporation (Pty) Ltd</t>
  </si>
  <si>
    <t>Sneeuberg Fishing (Pty) Ltd</t>
  </si>
  <si>
    <t>Hacky Fishing (Pty) Ltd</t>
  </si>
  <si>
    <t>The Tuna Hake Fishing Corporation Ltd</t>
  </si>
  <si>
    <t>Dippa Distributors (Pty) Ltd</t>
  </si>
  <si>
    <t>TAMARIN FISHING (PTY) LTD</t>
  </si>
  <si>
    <t>GAMKA FISHING (PTY) LTD</t>
  </si>
  <si>
    <t>Chetty’s Fisheries CC</t>
  </si>
  <si>
    <t>ZIMKHITHA FISHING (PTY)LTD</t>
  </si>
  <si>
    <t>COMMUNITY WORKERS FISHING ENTERPRISES (PTY) LTD</t>
  </si>
  <si>
    <t xml:space="preserve">J&amp;J Visserye </t>
  </si>
  <si>
    <t>Hentiq 1173 (PTY)Ltd</t>
  </si>
  <si>
    <t>Kalmia Trading 1001 cc</t>
  </si>
  <si>
    <t>Korana Fishing Pty Ltd</t>
  </si>
  <si>
    <t xml:space="preserve"> Red Hawk Fishing cc</t>
  </si>
  <si>
    <t>ANG JERRY FISHING CC</t>
  </si>
  <si>
    <t>PJF MARINE CC</t>
  </si>
  <si>
    <t>KREEFBAAI VISSERYE (PTY) LTD</t>
  </si>
  <si>
    <t>Sea Haven Fishing Holdings Pty Ltd</t>
  </si>
  <si>
    <t>Kusasa Commodities 63 Pty Ltd</t>
  </si>
  <si>
    <t>VALLEY RIVER TRADING 265 CC</t>
  </si>
  <si>
    <t>BOAT ROCK FISHING CC</t>
  </si>
  <si>
    <t xml:space="preserve">PELIKAAN VISSRYE (PTY) LTD </t>
  </si>
  <si>
    <t>Kusasa Commodities 245 (Pty) Ltd</t>
  </si>
  <si>
    <t>Lavender Moon Trading 49 CC</t>
  </si>
  <si>
    <t>Pakamani Fishing (Pty) Ltd</t>
  </si>
  <si>
    <t>Isivile Masikhane (Pty) Ltd</t>
  </si>
  <si>
    <t>Changing Tide 113(Pty)Ltd</t>
  </si>
  <si>
    <t>Kupukani Fishing (PTY) LTD</t>
  </si>
  <si>
    <t>NPS Agencies CC</t>
  </si>
  <si>
    <t>Rietvlei Fishing CC</t>
  </si>
  <si>
    <t>DD REID FISHERY CC</t>
  </si>
  <si>
    <t>finecorp trading 113 cc</t>
  </si>
  <si>
    <t>Sereteng Fishing CC</t>
  </si>
  <si>
    <t>Nascimento Fishing CC</t>
  </si>
  <si>
    <t>A Penglides (Pty) Ltd</t>
  </si>
  <si>
    <t>Silver Solutions 2092 Cc</t>
  </si>
  <si>
    <t>FINMAN 213 CC</t>
  </si>
  <si>
    <t xml:space="preserve">FG Fishing Enterprises </t>
  </si>
  <si>
    <t>ARROW LINE FOURTEEN</t>
  </si>
  <si>
    <t>Klipbank Visserye Personeel (Pty) LTD</t>
  </si>
  <si>
    <t>XSTINCT TRADING</t>
  </si>
  <si>
    <t>St Jakob &amp; Vennote CC</t>
  </si>
  <si>
    <t>SIYAPHUHLISA TRADING (PTY) LYTD</t>
  </si>
  <si>
    <t xml:space="preserve">Ukuloba Kulungile Investments (Pty) Ltd       </t>
  </si>
  <si>
    <t>SPA21436</t>
  </si>
  <si>
    <t>UNKNOWN (place holder for now)</t>
  </si>
  <si>
    <t>BMC VISSERYE BK</t>
  </si>
  <si>
    <t>Alicente Fishing (PTY) Ltd</t>
  </si>
  <si>
    <t>Sevlac Investments No. 51CC</t>
  </si>
  <si>
    <t>TIMOWIZE (PTY) LTD</t>
  </si>
  <si>
    <t>ARGENTO TRADING 69 CC</t>
  </si>
  <si>
    <t>Atlantico Sea Fisheries Pty(Ltd)</t>
  </si>
  <si>
    <t>GOLD BLACKWOOD TRADING AND INVESTMENT (PTY)LTD</t>
  </si>
  <si>
    <t>Seafreeze Fishing (Pty) Ltd</t>
  </si>
  <si>
    <t xml:space="preserve">Global Pack trading 193 (Pty) ltd </t>
  </si>
  <si>
    <t>COASTAL TRAWLERS</t>
  </si>
  <si>
    <t>SIHLANGENE FISHING (PTY) LTD</t>
  </si>
  <si>
    <t>Schooner View Fish Traders (Pty) Ltd</t>
  </si>
  <si>
    <t>Fishermen Community of Sea Vista (Pty) Ltd</t>
  </si>
  <si>
    <t>Iqhawe Fishing (PTY) Ltd</t>
  </si>
  <si>
    <t>AMAQHAWE ASELWANDLE (PTY) LTD</t>
  </si>
  <si>
    <t>MAMLAMBO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</si>
  <si>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</si>
  <si>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</si>
  <si>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</si>
  <si>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</si>
  <si>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</si>
  <si>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</si>
  <si>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</si>
  <si>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</si>
  <si>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MCR Fishing (Pty) Ltd</t>
  </si>
  <si>
    <t>L and A Empire Holdings (Pty) Ltd</t>
  </si>
  <si>
    <t>WESTSHORE FISHING (PTY) LTD</t>
  </si>
  <si>
    <t>Witsands Fishing CC</t>
  </si>
  <si>
    <t>LCMCM (PTY) LTD</t>
  </si>
  <si>
    <t xml:space="preserve">All Seas Fishing </t>
  </si>
  <si>
    <t>La Vie Seafood Products (Pty) Ltd</t>
  </si>
  <si>
    <t>Algoaspace (Pty)Ltd</t>
  </si>
  <si>
    <t>Ukudoba Marine (Pty) Ltd</t>
  </si>
  <si>
    <t>Zwembesi Farm (Pty) Ltd</t>
  </si>
  <si>
    <t>Ulwandle Lwethu Fishing CC</t>
  </si>
  <si>
    <t>Lateral Anchor Brands (Pty) Ltd</t>
  </si>
  <si>
    <t>Go Fish Enterprises (Pty) Ltd</t>
  </si>
  <si>
    <t>Dikela Holdings (PTY) LTD</t>
  </si>
  <si>
    <t>TRADE WIND TRADING (PTY) LTD</t>
  </si>
  <si>
    <t>Dormex 149 (Pty) Ltd</t>
  </si>
  <si>
    <t>Umfana Fishing</t>
  </si>
  <si>
    <t>FNT Enterprises (Pty) Ltd</t>
  </si>
  <si>
    <t>Camissa Fishing (Pty)Ltd</t>
  </si>
  <si>
    <t>GAIA FSHING (PTY) LTD</t>
  </si>
  <si>
    <t>Afro Fishing Pty Ltd</t>
  </si>
  <si>
    <t>WALMER SARDINE PROCESSORS (Pty) Ltd</t>
  </si>
  <si>
    <t>Mossfish</t>
  </si>
  <si>
    <t>Khanyisile Fishing (Pty) Ltd</t>
  </si>
  <si>
    <t>PLAN SEA (PTY) LTD</t>
  </si>
  <si>
    <t>Walker Bay Pelagies</t>
  </si>
  <si>
    <t>BM Fisheries Pty Ltd</t>
  </si>
  <si>
    <t>Buccaneer Fishing (Pty) Ltd</t>
  </si>
  <si>
    <t>Linomtha Fishing PTY)Ltd</t>
  </si>
  <si>
    <t>Nelson The Seagull (Pty) Ltd</t>
  </si>
  <si>
    <t>Mossel Bay Fishing (Pty) Ltd</t>
  </si>
  <si>
    <t>MFV Bella Prima Vessel Company (Pty) Ltd</t>
  </si>
  <si>
    <t>UPCOMING MARINE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</si>
  <si>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</si>
  <si>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</si>
  <si>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</si>
  <si>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</si>
  <si>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</si>
  <si>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</si>
  <si>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Newborn Fishing (Pty) Ltd</t>
  </si>
  <si>
    <t>SEA SPRAY MARINE (PTY) LTD</t>
  </si>
  <si>
    <t xml:space="preserve"> Mnatha Marine Technologies (Pty) Ltd</t>
  </si>
  <si>
    <t>Dried Ocean Products (Pty) Ltd</t>
  </si>
  <si>
    <t>IZEMBE TRADING 78 CC</t>
  </si>
  <si>
    <t>West Coast Ranch Projects and Consulting (Pty)Ltd</t>
  </si>
  <si>
    <t>South African Fishmeal and Protein Company (Pty) Ltd</t>
  </si>
  <si>
    <t>UMNATHA FISHING (PTY) LTD</t>
  </si>
  <si>
    <t>DAMASCUS HOLDING</t>
  </si>
  <si>
    <t xml:space="preserve">CORDELIA WEST COAST MARINE </t>
  </si>
  <si>
    <t>Imperial Crown Trading 398 (Pty) Ltd</t>
  </si>
  <si>
    <t>HARRYS BAY MARINE (PTY) LTD</t>
  </si>
  <si>
    <t>Turquoise Fishing (PTY) lTD</t>
  </si>
  <si>
    <t>BIKUTULA FISHING ENTERPRISE LIMITED</t>
  </si>
  <si>
    <t>Premium Seafood International (Pty) Ltd</t>
  </si>
  <si>
    <t>BENGUELA FISH SHOP</t>
  </si>
  <si>
    <t>RUNTU EMPLOYESS (PTY) LTD</t>
  </si>
  <si>
    <t>Meatrite Goodwood (Pty) Ltd</t>
  </si>
  <si>
    <t>BHH UKULOBA FISHING  (PTY) LTD</t>
  </si>
  <si>
    <t>The Network of Training Cape</t>
  </si>
  <si>
    <t>Maqajana Fishing (Pty) ltd</t>
  </si>
  <si>
    <t>GLOBAL MANAGEMENT SERVICES (PTY) LTD</t>
  </si>
  <si>
    <t>ABASEBENZI NGEENTLANZI</t>
  </si>
  <si>
    <t>BUSINESS COMPLIANCE ADVISORS (PTY) Ltd</t>
  </si>
  <si>
    <t>MARINE EMPOWERMENT (PTY) LTD</t>
  </si>
  <si>
    <t>Bowline Fishing Veldriff</t>
  </si>
  <si>
    <t>ABANTU BASELWANDLE</t>
  </si>
  <si>
    <t>Garlinton Investments (Pty) Ltd</t>
  </si>
  <si>
    <t>Gwaza Corporation (Pty) Ltd</t>
  </si>
  <si>
    <t>Khuyakhanyo Primary Co-Operative Limited</t>
  </si>
  <si>
    <t>OPPIBALL TRADING AND INVESTMENTS PTY LTD</t>
  </si>
  <si>
    <t xml:space="preserve">The Rock Fishing Pty Ltd </t>
  </si>
  <si>
    <t>Inxweme Lentlanzi Distributors</t>
  </si>
  <si>
    <t>GENISIS FISHING (PTY) LTD</t>
  </si>
  <si>
    <t>BORDERLINE INDUSTRIES (PTY)LTD</t>
  </si>
  <si>
    <t>STRUISBAAI VISSERSVERENIGING</t>
  </si>
  <si>
    <t>Moon Light Fishing Velddrif</t>
  </si>
  <si>
    <t>XCOT (PTY) Ltd</t>
  </si>
  <si>
    <t xml:space="preserve">Nekwaya and Company Fishing (Pty) Ltd </t>
  </si>
  <si>
    <t>HAWSTON SEA MOUNTAIN (PTY) LTD</t>
  </si>
  <si>
    <t>SHONALANGA FISHERIES CC</t>
  </si>
  <si>
    <t>Elethu Fishing (Pty) Ltd</t>
  </si>
  <si>
    <t>Colombine Community Projects</t>
  </si>
  <si>
    <t>MUSTANG FISHING (PTY) LTD</t>
  </si>
  <si>
    <t>MASALA FISHING (PTY) LTD</t>
  </si>
  <si>
    <t>YOUR STYLE FASHIONS AND HOMEWARE (PTY) LTD</t>
  </si>
  <si>
    <t>Castle Hill Fishing Company (Pty) Ltd</t>
  </si>
  <si>
    <t>Bulumko Marine (Pty) Ltd</t>
  </si>
  <si>
    <t>MASMANYANE FISHING (PTY) LTD</t>
  </si>
  <si>
    <t>Nossab Vervoer (Pty Ltd)</t>
  </si>
  <si>
    <t>Hillmore Fishing (Pty) Ltd</t>
  </si>
  <si>
    <t>Guriqua Xam Development Corporation (PTY) Ltd</t>
  </si>
  <si>
    <t>KERRYKEEL INVESTMENTS 518 PTY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</si>
  <si>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</si>
  <si>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</si>
  <si>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</si>
  <si>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</si>
  <si>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</si>
  <si>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</si>
  <si>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Tahiti Fishing (PTY) ltd</t>
  </si>
  <si>
    <t>KHOLWA FISHING (PTY) LTD</t>
  </si>
  <si>
    <t>NOMZAPROJECTS (PTY) LTD</t>
  </si>
  <si>
    <t>KUMKANI FISHING PTY LTD</t>
  </si>
  <si>
    <t>Oppikaai Restaurant (Pty)Ltd</t>
  </si>
  <si>
    <t>UKUQALA TRADING CC</t>
  </si>
  <si>
    <t>J C M FISHING PTY LTD</t>
  </si>
  <si>
    <t>SPOT - ON DEALS FORTY ONE CC</t>
  </si>
  <si>
    <t>ELECMATIX GENERAL</t>
  </si>
  <si>
    <t>DELMAR MARINE</t>
  </si>
  <si>
    <t>Die Lighuis Vissers Vroue (Pty) Ltd</t>
  </si>
  <si>
    <t>Mamjoli Marine Enterprise</t>
  </si>
  <si>
    <t>K J M FISHERIES</t>
  </si>
  <si>
    <t>Siphumelele fishing (PTY)LTD</t>
  </si>
  <si>
    <t>Limilo Fishers (Pty) Ltd</t>
  </si>
  <si>
    <t>BAYETE FISHING (PTY) LTD</t>
  </si>
  <si>
    <t>GOUD RIWWE VISSERVROUE (PTY) LTD</t>
  </si>
  <si>
    <t>SEAGULL ZONE (PTY) LTD</t>
  </si>
  <si>
    <t>Olegado Holdings Pty Ltd</t>
  </si>
  <si>
    <t>UYEKRAAL BELEGGINGS (PTY) LTD</t>
  </si>
  <si>
    <t>SPASIBA PTY LTD</t>
  </si>
  <si>
    <t>Allied Fishing (PTY) LTD</t>
  </si>
  <si>
    <t>Ukuloba Pescar Fishing Enterprise Pty(Ltd)</t>
  </si>
  <si>
    <t>Seeweg Visserye (pty)LTD</t>
  </si>
  <si>
    <t>Muke Construction &amp; Projects</t>
  </si>
  <si>
    <t xml:space="preserve">Zanozuko Fishing </t>
  </si>
  <si>
    <t>TUBBY TRANSPORT (PTY) LTD</t>
  </si>
  <si>
    <t>Shopmate Fish Traders cc</t>
  </si>
  <si>
    <t>Ibhayi Sea Food Wholesalers</t>
  </si>
  <si>
    <t>BELLARIA FISHING PTY LTD</t>
  </si>
  <si>
    <t>Yanginkosi (Pty)Ltd</t>
  </si>
  <si>
    <t>IMPROCARE134</t>
  </si>
  <si>
    <t>Nompumelelo Solutions (Pty) Ltd</t>
  </si>
  <si>
    <t>Villa De Wilmaresa</t>
  </si>
  <si>
    <t>AMIABLE 8 TRADING (PTY)LTD</t>
  </si>
  <si>
    <t>CEDESTIAL ENTERPRISES</t>
  </si>
  <si>
    <t>SOTH EASTERN FISHING (PTY) LTD</t>
  </si>
  <si>
    <t>Kaytrad Commodities Pty Ltd</t>
  </si>
  <si>
    <t>TCB FISHING ENTERPRISES (PTY) LTD</t>
  </si>
  <si>
    <t>Cape Point Holdings (PTY) LTD</t>
  </si>
  <si>
    <t>Saldanha Bay Fishing Industry</t>
  </si>
  <si>
    <t>Buffeljagsbaai Projects ( PTY) LTD</t>
  </si>
  <si>
    <t>Blink Waters Primary Co-Operative Limited</t>
  </si>
  <si>
    <t>VALOTYPE 76 CC</t>
  </si>
  <si>
    <t>Gansbaai Abalone(Pty)Ltd</t>
  </si>
  <si>
    <t>Shark Diving Gansbaai CC</t>
  </si>
  <si>
    <t>CHALLENGER FISHERIES (PTY) LTD</t>
  </si>
  <si>
    <t>PHAMBILE MAKHOSIKAZI (PTY) LTD</t>
  </si>
  <si>
    <t>CEBOLETU FISHING (PTY) LTD</t>
  </si>
  <si>
    <t xml:space="preserve">Beyond Fishing (PTY) Ltd </t>
  </si>
  <si>
    <t>K2021931076</t>
  </si>
  <si>
    <t>Pirah Trading Enterprise</t>
  </si>
  <si>
    <t>TIDE SIDE PROCESSORS (PTY) LTD.</t>
  </si>
  <si>
    <t>MandlaWelding And Fabrication(PTY)Ltd</t>
  </si>
  <si>
    <t>K2021581204</t>
  </si>
  <si>
    <t>SEA WOMEN INVESTMENTS (PTY) LTD</t>
  </si>
  <si>
    <t>SHQ HOLDINGS</t>
  </si>
  <si>
    <t>Orange River Fishing Pty Ltd</t>
  </si>
  <si>
    <t>Sikulugele IIshishini</t>
  </si>
  <si>
    <t>Cutlass Fishing (Pty)Ltd</t>
  </si>
  <si>
    <t>South African Pelagic Fishermen s Union</t>
  </si>
  <si>
    <t>Oppie vis kaai visserye(PTY)LTD</t>
  </si>
  <si>
    <t>SCORE</t>
  </si>
  <si>
    <t>WEIGHTED SCORE</t>
  </si>
  <si>
    <t>Standardised FINAL SCORE</t>
  </si>
  <si>
    <t>APP #</t>
  </si>
  <si>
    <t>Between R20 000 and R15 000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</si>
</sst>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2" borderId="0"/>
    <xf numFmtId="0" fontId="2" fillId="3" borderId="0" applyNumberFormat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pivotButton="1" applyAlignment="1" applyProtection="1">
      <alignment wrapText="1"/>
    </xf>
    <xf numFmtId="0" fontId="4" fillId="5" borderId="2" xfId="3" applyFont="1" applyFill="1" applyBorder="1" applyAlignment="1" applyProtection="1">
      <alignment horizontal="center" vertical="center" wrapText="1"/>
    </xf>
    <xf numFmtId="0" fontId="4" fillId="5" borderId="3" xfId="3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NumberFormat="1" applyProtection="1"/>
    <xf numFmtId="0" fontId="4" fillId="0" borderId="4" xfId="4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0" fillId="0" borderId="0" xfId="0" applyFont="1" applyAlignment="1" applyProtection="1">
      <alignment wrapText="1"/>
    </xf>
    <xf numFmtId="0" fontId="2" fillId="0" borderId="0" xfId="2" applyFont="1" applyFill="1" applyAlignment="1" applyProtection="1">
      <alignment wrapText="1"/>
    </xf>
    <xf numFmtId="0" fontId="5" fillId="3" borderId="0" xfId="2" applyFont="1" applyAlignment="1" applyProtection="1">
      <alignment wrapText="1"/>
    </xf>
    <xf numFmtId="164" fontId="0" fillId="0" borderId="0" xfId="0" applyNumberFormat="1" applyAlignment="1" applyProtection="1">
      <alignment horizontal="left"/>
    </xf>
    <xf numFmtId="0" fontId="2" fillId="0" borderId="0" xfId="2" applyFill="1" applyProtection="1"/>
    <xf numFmtId="2" fontId="0" fillId="0" borderId="0" xfId="0" applyNumberFormat="1" applyProtection="1"/>
    <xf numFmtId="0" fontId="2" fillId="3" borderId="0" xfId="2" applyProtection="1"/>
    <xf numFmtId="0" fontId="0" fillId="0" borderId="0" xfId="0" applyBorder="1" applyProtection="1"/>
  </cellXfs>
  <cellStyles count="5">
    <cellStyle name="Good" xfId="2" builtinId="26"/>
    <cellStyle name="headerStyle" xfId="1" xr:uid="{00000000-0005-0000-0000-000001000000}"/>
    <cellStyle name="Normal" xfId="0" builtinId="0"/>
    <cellStyle name="Normal_Sheet1" xfId="3" xr:uid="{00000000-0005-0000-0000-000003000000}"/>
    <cellStyle name="Normal_Sheet2" xfId="4" xr:uid="{00000000-0005-0000-0000-000004000000}"/>
  </cellStyles>
  <dxfs count="14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t Coetzee" refreshedDate="44597.397641087962" createdVersion="4" refreshedVersion="4" minRefreshableVersion="3" recordCount="3115" xr:uid="{00000000-000A-0000-FFFF-FFFF00000000}">
  <cacheSource type="worksheet">
    <worksheetSource ref="A1:R1048576" sheet="input data"/>
  </cacheSource>
  <cacheFields count="18">
    <cacheField name="ID" numFmtId="0">
      <sharedItems containsString="0" containsBlank="1" containsNumber="1" containsInteger="1" minValue="1" maxValue="3114"/>
    </cacheField>
    <cacheField name="APPLICATION_NO" numFmtId="0">
      <sharedItems containsBlank="1" count="347">
        <s v="SPA21001"/>
        <s v="SPA21002"/>
        <s v="SPA21003"/>
        <s v="SPA21004"/>
        <s v="SPA21005"/>
        <s v="SPA21006"/>
        <s v="SPA21007"/>
        <s v="SPA21008"/>
        <s v="SPA21009"/>
        <s v="SPA21010"/>
        <s v="SPA21011"/>
        <s v="SPA21012"/>
        <s v="SPA21013"/>
        <s v="SPA21014"/>
        <s v="SPA21015"/>
        <s v="SPA21016"/>
        <s v="SPA21017"/>
        <s v="SPA21018"/>
        <s v="SPA21019"/>
        <s v="SPA21020"/>
        <s v="SPA21021"/>
        <s v="SPA21022"/>
        <s v="SPA21023"/>
        <s v="SPA21024"/>
        <s v="SPA21025"/>
        <s v="SPA21026"/>
        <s v="SPA21027"/>
        <s v="SPA21028"/>
        <s v="SPA21029"/>
        <s v="SPA21030"/>
        <s v="SPA21031"/>
        <s v="SPA21032"/>
        <s v="SPA21033"/>
        <s v="SPA21035"/>
        <s v="SPA21036"/>
        <s v="SPA21037"/>
        <s v="SPA21038"/>
        <s v="SPA21040"/>
        <s v="SPA21042"/>
        <s v="SPA21044"/>
        <s v="SPA21045"/>
        <s v="SPA21046"/>
        <s v="SPA21047"/>
        <s v="SPA21048"/>
        <s v="SPA21049"/>
        <s v="SPA21052"/>
        <s v="SPA21053"/>
        <s v="SPA21054"/>
        <s v="SPA21055"/>
        <s v="SPA21056"/>
        <s v="SPA21057"/>
        <s v="SPA21058"/>
        <s v="SPA21059"/>
        <s v="SPA21060"/>
        <s v="SPA21062"/>
        <s v="SPA21063"/>
        <s v="SPA21064"/>
        <s v="SPA21065"/>
        <s v="SPA21066"/>
        <s v="SPA21067"/>
        <s v="SPA21069"/>
        <s v="SPA21070"/>
        <s v="SPA21071"/>
        <s v="SPA21072"/>
        <s v="SPA21073"/>
        <s v="SPA21074"/>
        <s v="SPA21075"/>
        <s v="SPA21076"/>
        <s v="SPA21077"/>
        <s v="SPA21078"/>
        <s v="SPA21079"/>
        <s v="SPA21080"/>
        <s v="SPA21082"/>
        <s v="SPA21083"/>
        <s v="SPA21084"/>
        <s v="SPA21085"/>
        <s v="SPA21088"/>
        <s v="SPA21092"/>
        <s v="SPA21093"/>
        <s v="SPA21094"/>
        <s v="SPA21095"/>
        <s v="SPA21096"/>
        <s v="SPA21098"/>
        <s v="SPA21099"/>
        <s v="SPA21100"/>
        <s v="SPA21101"/>
        <s v="SPA21102"/>
        <s v="SPA21103"/>
        <s v="SPA21104"/>
        <s v="SPA21109"/>
        <s v="SPA21110"/>
        <s v="SPA21111"/>
        <s v="SPA21112"/>
        <s v="SPA21113"/>
        <s v="SPA21114"/>
        <s v="SPA21115"/>
        <s v="SPA21118"/>
        <s v="SPA21119"/>
        <s v="SPA21120"/>
        <s v="SPA21121"/>
        <s v="SPA21123"/>
        <s v="SPA21124"/>
        <s v="SPA21125"/>
        <s v="SPA21126"/>
        <s v="SPA21127"/>
        <s v="SPA21128"/>
        <s v="SPA21129"/>
        <s v="SPA21130"/>
        <s v="SPA21131"/>
        <s v="SPA21132"/>
        <s v="SPA21133"/>
        <s v="SPA21134"/>
        <s v="SPA21135"/>
        <s v="SPA21136"/>
        <s v="SPA21137"/>
        <s v="SPA21138"/>
        <s v="SPA21139"/>
        <s v="SPA21140"/>
        <s v="SPA21141"/>
        <s v="SPA21143"/>
        <s v="SPA21144"/>
        <s v="SPA21145"/>
        <s v="SPA21146"/>
        <s v="SPA21147"/>
        <s v="SPA21148"/>
        <s v="SPA21149"/>
        <s v="SPA21150"/>
        <s v="SPA21151"/>
        <s v="SPA21153"/>
        <s v="SPA21154"/>
        <s v="SPA21155"/>
        <s v="SPA21156"/>
        <s v="SPA21157"/>
        <s v="SPA21158"/>
        <s v="SPA21159"/>
        <s v="SPA21161"/>
        <s v="SPA21162"/>
        <s v="SPA21167"/>
        <s v="SPA21168"/>
        <s v="SPA21170"/>
        <s v="SPA21174"/>
        <s v="SPA21175"/>
        <s v="SPA21176"/>
        <s v="SPA21177"/>
        <s v="SPA21178"/>
        <s v="SPA21179"/>
        <s v="SPA21180"/>
        <s v="SPA21181"/>
        <s v="SPA21182"/>
        <s v="SPA21183"/>
        <s v="SPA21186"/>
        <s v="SPA21187"/>
        <s v="SPA21188"/>
        <s v="SPA21189"/>
        <s v="SPA21190"/>
        <s v="SPA21191"/>
        <s v="SPA21192"/>
        <s v="SPA21193"/>
        <s v="SPA21194"/>
        <s v="SPA21195"/>
        <s v="SPA21196"/>
        <s v="SPA21197"/>
        <s v="SPA21198"/>
        <s v="SPA21199"/>
        <s v="SPA21200"/>
        <s v="SPA21201"/>
        <s v="SPA21202"/>
        <s v="SPA21203"/>
        <s v="SPA21204"/>
        <s v="SPA21205"/>
        <s v="SPA21206"/>
        <s v="SPA21207"/>
        <s v="SPA21208"/>
        <s v="SPA21209"/>
        <s v="SPA21210"/>
        <s v="SPA21211"/>
        <s v="SPA21213"/>
        <s v="SPA21214"/>
        <s v="SPA21215"/>
        <s v="SPA21216"/>
        <s v="SPA21217"/>
        <s v="SPA21218"/>
        <s v="SPA21219"/>
        <s v="SPA21220"/>
        <s v="SPA21221"/>
        <s v="SPA21222"/>
        <s v="SPA21223"/>
        <s v="SPA21224"/>
        <s v="SPA21225"/>
        <s v="SPA21226"/>
        <s v="SPA21227"/>
        <s v="SPA21229"/>
        <s v="SPA21230"/>
        <s v="SPA21231"/>
        <s v="SPA21232"/>
        <s v="SPA21233"/>
        <s v="SPA21234"/>
        <s v="SPA21235"/>
        <s v="SPA21236"/>
        <s v="SPA21237"/>
        <s v="SPA21238"/>
        <s v="SPA21239"/>
        <s v="SPA21240"/>
        <s v="SPA21241"/>
        <s v="SPA21242"/>
        <s v="SPA21243"/>
        <s v="SPA21244"/>
        <s v="SPA21245"/>
        <s v="SPA21247"/>
        <s v="SPA21248"/>
        <s v="SPA21250"/>
        <s v="SPA21251"/>
        <s v="SPA21252"/>
        <s v="SPA21253"/>
        <s v="SPA21254"/>
        <s v="SPA21256"/>
        <s v="SPA21257"/>
        <s v="SPA21258"/>
        <s v="SPA21259"/>
        <s v="SPA21260"/>
        <s v="SPA21261"/>
        <s v="SPA21262"/>
        <s v="SPA21263"/>
        <s v="SPA21264"/>
        <s v="SPA21265"/>
        <s v="SPA21266"/>
        <s v="SPA21268"/>
        <s v="SPA21269"/>
        <s v="SPA21270"/>
        <s v="SPA21271"/>
        <s v="SPA21272"/>
        <s v="SPA21274"/>
        <s v="SPA21275"/>
        <s v="SPA21276"/>
        <s v="SPA21277"/>
        <s v="SPA21279"/>
        <s v="SPA21280"/>
        <s v="SPA21281"/>
        <s v="SPA21283"/>
        <s v="SPA21284"/>
        <s v="SPA21285"/>
        <s v="SPA21286"/>
        <s v="SPA21287"/>
        <s v="SPA21288"/>
        <s v="SPA21291"/>
        <s v="SPA21293"/>
        <s v="SPA21294"/>
        <s v="SPA21296"/>
        <s v="SPA21297"/>
        <s v="SPA21298"/>
        <s v="SPA21299"/>
        <s v="SPA21300"/>
        <s v="SPA21301"/>
        <s v="SPA21303"/>
        <s v="SPA21304"/>
        <s v="SPA21307"/>
        <s v="SPA21308"/>
        <s v="SPA21310"/>
        <s v="SPA21311"/>
        <s v="SPA21314"/>
        <s v="SPA21315"/>
        <s v="SPA21316"/>
        <s v="SPA21317"/>
        <s v="SPA21319"/>
        <s v="SPA21320"/>
        <s v="SPA21321"/>
        <s v="SPA21322"/>
        <s v="SPA21323"/>
        <s v="SPA21324"/>
        <s v="SPA21325"/>
        <s v="SPA21326"/>
        <s v="SPA21327"/>
        <s v="SPA21328"/>
        <s v="SPA21329"/>
        <s v="SPA21330"/>
        <s v="SPA21331"/>
        <s v="SPA21332"/>
        <s v="SPA21333"/>
        <s v="SPA21335"/>
        <s v="SPA21337"/>
        <s v="SPA21339"/>
        <s v="SPA21340"/>
        <s v="SPA21341"/>
        <s v="SPA21342"/>
        <s v="SPA21343"/>
        <s v="SPA21344"/>
        <s v="SPA21345"/>
        <s v="SPA21346"/>
        <s v="SPA21347"/>
        <s v="SPA21348"/>
        <s v="SPA21350"/>
        <s v="SPA21351"/>
        <s v="SPA21352"/>
        <s v="SPA21354"/>
        <s v="SPA21355"/>
        <s v="SPA21356"/>
        <s v="SPA21357"/>
        <s v="SPA21358"/>
        <s v="SPA21359"/>
        <s v="SPA21360"/>
        <s v="SPA21361"/>
        <s v="SPA21362"/>
        <s v="SPA21363"/>
        <s v="SPA21364"/>
        <s v="SPA21365"/>
        <s v="SPA21366"/>
        <s v="SPA21367"/>
        <s v="SPA21369"/>
        <s v="SPA21370"/>
        <s v="SPA21371"/>
        <s v="SPA21372"/>
        <s v="SPA21374"/>
        <s v="SPA21375"/>
        <s v="SPA21377"/>
        <s v="SPA21378"/>
        <s v="SPA21379"/>
        <s v="SPA21381"/>
        <s v="SPA21382"/>
        <s v="SPA21383"/>
        <s v="SPA21384"/>
        <s v="SPA21385"/>
        <s v="SPA21386"/>
        <s v="SPA21387"/>
        <s v="SPA21388"/>
        <s v="SPA21389"/>
        <s v="SPA21390"/>
        <s v="SPA21391"/>
        <s v="SPA21392"/>
        <s v="SPA21393"/>
        <s v="SPA21394"/>
        <s v="SPA21395"/>
        <s v="SPA21396"/>
        <s v="SPA21397"/>
        <s v="SPA21401"/>
        <s v="SPA21402"/>
        <s v="SPA21403"/>
        <s v="SPA21404"/>
        <s v="SPA21408"/>
        <s v="SPA21409"/>
        <s v="SPA21410"/>
        <s v="SPA21411"/>
        <s v="SPA21412"/>
        <s v="SPA21413"/>
        <s v="SPA21414"/>
        <s v="SPA21415"/>
        <s v="SPA21416"/>
        <m/>
      </sharedItems>
    </cacheField>
    <cacheField name="GROSS_MONTHLY_INCOME" numFmtId="0">
      <sharedItems containsBlank="1"/>
    </cacheField>
    <cacheField name="AV_MONTHLY_INCOME" numFmtId="0">
      <sharedItems containsBlank="1" containsMixedTypes="1" containsNumber="1" minValue="0" maxValue="530963.77"/>
    </cacheField>
    <cacheField name="Number_Of_Employees" numFmtId="0">
      <sharedItems containsString="0" containsBlank="1" containsNumber="1" minValue="0" maxValue="1057"/>
    </cacheField>
    <cacheField name="PER_TOTALEMPLOYEES" numFmtId="0">
      <sharedItems containsString="0" containsBlank="1" containsNumber="1" minValue="0" maxValue="100"/>
    </cacheField>
    <cacheField name="AFRICAN" numFmtId="0">
      <sharedItems containsString="0" containsBlank="1" containsNumber="1" minValue="0" maxValue="470"/>
    </cacheField>
    <cacheField name="COLOURED" numFmtId="0">
      <sharedItems containsString="0" containsBlank="1" containsNumber="1" minValue="0" maxValue="579"/>
    </cacheField>
    <cacheField name="INDIAN" numFmtId="0">
      <sharedItems containsString="0" containsBlank="1" containsNumber="1" minValue="0" maxValue="30"/>
    </cacheField>
    <cacheField name="Chinese" numFmtId="0">
      <sharedItems containsString="0" containsBlank="1" containsNumber="1" containsInteger="1" minValue="0" maxValue="1"/>
    </cacheField>
    <cacheField name="FEMALE" numFmtId="0">
      <sharedItems containsString="0" containsBlank="1" containsNumber="1" minValue="0" maxValue="536"/>
    </cacheField>
    <cacheField name="YOUTH" numFmtId="0">
      <sharedItems containsString="0" containsBlank="1" containsNumber="1" minValue="0" maxValue="493"/>
    </cacheField>
    <cacheField name="DISABLED" numFmtId="0">
      <sharedItems containsString="0" containsBlank="1" containsNumber="1" minValue="0" maxValue="62"/>
    </cacheField>
    <cacheField name="Total Wage bill" numFmtId="0">
      <sharedItems containsBlank="1" containsMixedTypes="1" containsNumber="1" minValue="0" maxValue="12834357.6" count="773">
        <n v="0"/>
        <n v="29463.21"/>
        <n v="13852.11"/>
        <n v="12722.460000000001"/>
        <n v="28447.29"/>
        <n v="67704"/>
        <n v="138373.68"/>
        <n v="87745.8"/>
        <n v="181683.6"/>
        <n v="4043.9700000000003"/>
        <n v="1793.7500000000002"/>
        <n v="1746.2200000000003"/>
        <n v="3718.6000000000004"/>
        <n v="42789"/>
        <n v="22714.670000000002"/>
        <n v="38980.97"/>
        <n v="52014.6"/>
        <n v="79752"/>
        <n v="46978"/>
        <n v="55902"/>
        <n v="340808"/>
        <n v="483490"/>
        <n v="254524"/>
        <n v="119804"/>
        <n v="26151"/>
        <n v="64936"/>
        <n v="209695"/>
        <n v="180518"/>
        <n v="41060"/>
        <n v="11180"/>
        <n v="66369"/>
        <n v="100692"/>
        <n v="185125"/>
        <n v="46860"/>
        <n v="17116"/>
        <n v="31897"/>
        <n v="21347"/>
        <n v="59675"/>
        <n v="119715"/>
        <n v="18110"/>
        <n v="16260"/>
        <n v="13111"/>
        <n v="41826"/>
        <n v="6556"/>
        <n v="29869"/>
        <n v="110830"/>
        <n v="88970"/>
        <n v="98008"/>
        <n v="107835"/>
        <n v="9633"/>
        <n v="18150"/>
        <n v="16199"/>
        <n v="10746"/>
        <n v="102830"/>
        <n v="14568"/>
        <n v="11132"/>
        <n v="34428"/>
        <n v="55405"/>
        <n v="2888"/>
        <n v="7470"/>
        <n v="39116.938500000004"/>
        <n v="6418.9440000000004"/>
        <n v="15733.976000000001"/>
        <n v="24276.931200000003"/>
        <n v="116733.679"/>
        <n v="22369.754400000002"/>
        <n v="27213.489600000001"/>
        <n v="28567"/>
        <n v="3410.03"/>
        <n v="13409.46"/>
        <n v="22608.6"/>
        <n v="65642.64"/>
        <n v="14288.499999999998"/>
        <n v="1683.0400000000002"/>
        <n v="837.87"/>
        <n v="1156.1000000000001"/>
        <n v="4016.65"/>
        <n v="3594.15"/>
        <n v="8079.4500000000007"/>
        <n v="30622.440000000002"/>
        <n v="5215.34"/>
        <n v="12752.74"/>
        <n v="16812.18"/>
        <n v="95405.1"/>
        <n v="10869.12"/>
        <n v="1998.18"/>
        <n v="3956.7000000000003"/>
        <n v="8088.28"/>
        <n v="29555.52"/>
        <n v="12706.54"/>
        <n v="17308.060000000001"/>
        <n v="85327.450000000012"/>
        <n v="11135.52"/>
        <n v="1116.9000000000001"/>
        <n v="46963.409999999996"/>
        <n v="11138.669999999998"/>
        <n v="39369.96"/>
        <n v="21026.5"/>
        <n v="16539.12"/>
        <n v="1674.16"/>
        <n v="102250"/>
        <n v="33620"/>
        <n v="12500"/>
        <n v="40000"/>
        <n v="10000"/>
        <n v="5000"/>
        <n v="4284"/>
        <n v="4190"/>
        <n v="13080.75"/>
        <n v="5420.89"/>
        <n v="61633.260000000009"/>
        <n v="23061"/>
        <n v="36006"/>
        <n v="30664"/>
        <n v="4490"/>
        <n v="28524.84"/>
        <n v="19537.099999999999"/>
        <n v="11396.04"/>
        <n v="5553.66"/>
        <n v="31478.639999999999"/>
        <n v="1839.71"/>
        <n v="18333"/>
        <n v="5222"/>
        <n v="56880"/>
        <n v="85000"/>
        <n v="19000"/>
        <n v="70400"/>
        <n v="56000"/>
        <n v="22998"/>
        <n v="107620"/>
        <n v="30166"/>
        <n v="393000"/>
        <n v="244000"/>
        <n v="600000"/>
        <n v="70404"/>
        <n v="133720"/>
        <n v="734019"/>
        <n v="106176"/>
        <n v="191748"/>
        <n v="420036"/>
        <n v="12236"/>
        <n v="167000"/>
        <n v="74000"/>
        <n v="333000"/>
        <n v="23000"/>
        <n v="96000"/>
        <n v="126000"/>
        <n v="8200"/>
        <n v="38000"/>
        <n v="719460"/>
        <n v="4247710.16"/>
        <n v="9323421.3000000007"/>
        <n v="284140.87"/>
        <n v="403185.12"/>
        <n v="1160641.92"/>
        <n v="1199130.3"/>
        <n v="535960.16999999993"/>
        <n v="110419"/>
        <n v="112136"/>
        <n v="253812"/>
        <n v="828058"/>
        <n v="547758.79999999993"/>
        <n v="1121259.9000000001"/>
        <n v="82053.399999999994"/>
        <n v="95369.400000000009"/>
        <n v="170000.6"/>
        <n v="262275.60000000003"/>
        <n v="8182"/>
        <n v="2283"/>
        <n v="27943"/>
        <n v="54420"/>
        <n v="207204"/>
        <n v="97500"/>
        <n v="26590"/>
        <n v="23323"/>
        <n v="195000"/>
        <n v="595000"/>
        <n v="352500"/>
        <n v="540000"/>
        <n v="580500"/>
        <n v="277500"/>
        <n v="142600"/>
        <n v="12834357.6"/>
        <n v="6044978"/>
        <n v="10509018.560000001"/>
        <n v="3184669.44"/>
        <n v="8508603.8200000003"/>
        <n v="12759237.26"/>
        <n v="5448734.2799999993"/>
        <n v="1087263.5"/>
        <n v="18000"/>
        <n v="1000"/>
        <n v="25000"/>
        <n v="9400"/>
        <n v="8000"/>
        <n v="26708.01"/>
        <n v="4250"/>
        <n v="20606.25"/>
        <n v="12381.25"/>
        <n v="20000"/>
        <n v="30000"/>
        <n v="13408.9216"/>
        <n v="4208.8023999999996"/>
        <n v="18821.392800000001"/>
        <n v="8565586.2240000013"/>
        <n v="2455900.2160000005"/>
        <n v="3180005.7858000002"/>
        <n v="1090705.21"/>
        <n v="1542809.45"/>
        <n v="4153224.6"/>
        <n v="3046167.0799999996"/>
        <n v="79784.319999999992"/>
        <n v="5263.5"/>
        <n v="10305"/>
        <n v="3824"/>
        <n v="157850.76999999999"/>
        <n v="47483.159999999996"/>
        <n v="49512.24"/>
        <n v="141970.29"/>
        <n v="552255.69999999995"/>
        <n v="43707.51"/>
        <n v="3729922.1327999998"/>
        <n v="1096063.6932000001"/>
        <n v="982208.40639999998"/>
        <n v="176257.84"/>
        <n v="543985.28"/>
        <n v="2381689.38"/>
        <n v="2701917.1999999997"/>
        <n v="72654.2"/>
        <n v="105000"/>
        <n v="155000"/>
        <n v="45000"/>
        <n v="13750"/>
        <n v="12000"/>
        <n v="33000"/>
        <n v="1250"/>
        <n v="266000"/>
        <n v="446000"/>
        <n v="166000"/>
        <n v="41000"/>
        <n v="35000"/>
        <n v="12700"/>
        <n v="6000"/>
        <n v="4100"/>
        <n v="11700"/>
        <n v="195234"/>
        <n v="392268"/>
        <n v="200151"/>
        <n v="492159"/>
        <n v="48236"/>
        <n v="248150"/>
        <n v="28084"/>
        <n v="7500"/>
        <n v="4400"/>
        <n v="68000"/>
        <n v="38166"/>
        <n v="17409"/>
        <n v="7104"/>
        <n v="2077"/>
        <n v="110419.601"/>
        <n v="112137"/>
        <n v="985412.88"/>
        <n v="23587.01"/>
        <n v="17708.79"/>
        <n v="154911.9"/>
        <n v="24990.800000000003"/>
        <n v="177189.6"/>
        <n v="39997.800000000003"/>
        <n v="91454"/>
        <n v="262906"/>
        <n v="478241.1"/>
        <n v="18818.599999999999"/>
        <n v="63758"/>
        <n v="211740"/>
        <n v="42614"/>
        <n v="35432"/>
        <n v="33018"/>
        <n v="213092"/>
        <n v="70822"/>
        <n v="1859"/>
        <n v="353004"/>
        <n v="116858"/>
        <n v="27500"/>
        <n v="67200"/>
        <n v="61000"/>
        <n v="101894"/>
        <n v="91234"/>
        <n v="808"/>
        <n v="259926"/>
        <n v="65971"/>
        <n v="62546"/>
        <n v="139794"/>
        <n v="31030"/>
        <n v="34730"/>
        <n v="12063"/>
        <n v="5280"/>
        <n v="69968"/>
        <n v="20200"/>
        <n v="35344"/>
        <n v="35097"/>
        <n v="143052"/>
        <n v="47320"/>
        <n v="2450"/>
        <n v="656020"/>
        <n v="50025"/>
        <n v="52788"/>
        <n v="44070"/>
        <n v="100434"/>
        <n v="151776"/>
        <n v="540560"/>
        <n v="176176"/>
        <n v="32778"/>
        <n v="87008.35"/>
        <n v="78561.600000000006"/>
        <n v="184629.9"/>
        <n v="45567.000000000007"/>
        <n v="92600"/>
        <n v="24350"/>
        <n v="17550"/>
        <n v="163020"/>
        <n v="500"/>
        <n v="1557"/>
        <n v="242927.3"/>
        <n v="483511.97360000003"/>
        <n v="159898.69140000001"/>
        <n v="44904.24"/>
        <n v="19906.37"/>
        <n v="24660.48"/>
        <n v="153357.02160000001"/>
        <n v="66084"/>
        <n v="86550"/>
        <n v="184616"/>
        <n v="13170"/>
        <n v="18840"/>
        <n v="2776"/>
        <n v="36000"/>
        <n v="121566"/>
        <n v="643569"/>
        <n v="174304"/>
        <n v="51057"/>
        <n v="316008"/>
        <n v="1383668"/>
        <n v="223448"/>
        <n v="25553"/>
        <n v="89140"/>
        <n v="181488"/>
        <n v="162885"/>
        <n v="90744"/>
        <n v="108852"/>
        <n v="136598"/>
        <n v="320280"/>
        <n v="174825"/>
        <n v="4000"/>
        <n v="57066.34"/>
        <n v="20134.02"/>
        <n v="18838.650000000001"/>
        <n v="38270.520000000004"/>
        <n v="111349.08"/>
        <n v="6811.2"/>
        <n v="21536"/>
        <n v="14206"/>
        <n v="42184"/>
        <n v="106664"/>
        <n v="211990"/>
        <n v="79446"/>
        <n v="66954"/>
        <n v="38504"/>
        <n v="50084"/>
        <n v="33290"/>
        <n v="4970"/>
        <n v="75274.5"/>
        <n v="172516.98"/>
        <n v="285616.56"/>
        <n v="68996.25"/>
        <n v="36210.76"/>
        <n v="113837.22"/>
        <n v="99043.7"/>
        <n v="880058.64"/>
        <n v="16658"/>
        <n v="30119.64"/>
        <n v="314789.84999999998"/>
        <n v="93752"/>
        <n v="60000"/>
        <n v="17200"/>
        <n v="22614"/>
        <n v="1097.3900000000001"/>
        <n v="152380.5"/>
        <n v="43767.86"/>
        <n v="23926.86"/>
        <n v="22038.7"/>
        <n v="82435.319999999992"/>
        <n v="46245.549999999996"/>
        <n v="24134.880000000001"/>
        <n v="221294"/>
        <n v="71118"/>
        <n v="640700"/>
        <n v="54462"/>
        <n v="66770"/>
        <n v="20790"/>
        <n v="6462"/>
        <n v="32198.33"/>
        <n v="43456.56"/>
        <n v="15037.56"/>
        <n v="4667.01"/>
        <n v="27413"/>
        <n v="11028"/>
        <n v="27603"/>
        <n v="2474"/>
        <n v="59532.55"/>
        <n v="85230.92"/>
        <n v="20998.43"/>
        <n v="31046.240000000002"/>
        <n v="30694.409999999996"/>
        <n v="21108.36"/>
        <n v="19202.43"/>
        <n v="11313.04"/>
        <n v="8671.7999999999993"/>
        <n v="1389.93"/>
        <n v="87034.42"/>
        <n v="132484.6"/>
        <n v="23121.77"/>
        <n v="71762.080000000002"/>
        <n v="57864.75"/>
        <n v="161344.53999999998"/>
        <n v="103372.47"/>
        <n v="47336.130000000005"/>
        <n v="64560.160000000003"/>
        <n v="152576.12"/>
        <n v="68805.930000000008"/>
        <n v="52023.72"/>
        <n v="53226.48"/>
        <n v="43711.049999999996"/>
        <n v="26782.12"/>
        <n v="346500.55"/>
        <n v="13111.28"/>
        <n v="3144.82"/>
        <n v="25850"/>
        <n v="128"/>
        <n v="26400"/>
        <n v="77908.399999999994"/>
        <n v="111097.88"/>
        <n v="28571.439999999999"/>
        <n v="108006.20000000001"/>
        <n v="86951.25"/>
        <n v="42243.659999999996"/>
        <n v="106058.08"/>
        <n v="59763.119999999995"/>
        <n v="143494.69999999998"/>
        <n v="12306.712"/>
        <n v="78179.22"/>
        <n v="221522.87700000001"/>
        <n v="169113.79800000001"/>
        <n v="20275.190000000002"/>
        <n v="57126"/>
        <n v="25704"/>
        <n v="41410"/>
        <n v="21309"/>
        <n v="35892"/>
        <n v="21120"/>
        <n v="66553.490000000005"/>
        <n v="15750"/>
        <n v="11659.2"/>
        <n v="5626.3"/>
        <n v="4418.1900000000005"/>
        <n v="99000"/>
        <n v="45600"/>
        <n v="327600"/>
        <n v="27000"/>
        <n v="54184"/>
        <n v="27908"/>
        <n v="33095"/>
        <n v="19684"/>
        <n v="11322"/>
        <n v="8082.86"/>
        <n v="4854"/>
        <n v="2500"/>
        <n v="7082.4600000000009"/>
        <n v="176086"/>
        <n v="16167"/>
        <n v="52008"/>
        <n v="605700"/>
        <n v="171304"/>
        <n v="7322"/>
        <n v="6692.9639999999999"/>
        <n v="6043.2480000000005"/>
        <n v="14202.444000000001"/>
        <n v="16428.741000000002"/>
        <n v="142258.57999999999"/>
        <n v="36491.629999999997"/>
        <n v="25818.71"/>
        <n v="56256.800000000003"/>
        <n v="37516.799999999996"/>
        <n v="8205.09"/>
        <n v="26708.33"/>
        <n v="22361.78"/>
        <n v="17383.23"/>
        <n v="9364.5"/>
        <n v="33516.46"/>
        <n v="28991.67"/>
        <n v="21765.83"/>
        <n v="17657.580000000002"/>
        <n v="25155.08"/>
        <n v="55027.28"/>
        <n v="60445.599999999999"/>
        <n v="19990.5"/>
        <n v="167610"/>
        <n v="52610"/>
        <n v="235263"/>
        <n v="21300"/>
        <n v="18300"/>
        <n v="22800"/>
        <n v="50120"/>
        <n v="32400"/>
        <n v="224377.13"/>
        <n v="47501.26"/>
        <n v="20966.38"/>
        <n v="133456.5"/>
        <n v="99242.52"/>
        <n v="14489.97"/>
        <n v="107930.25"/>
        <n v="21815.63"/>
        <n v="10004.5"/>
        <n v="104262.56"/>
        <n v="50828.959999999999"/>
        <n v="34307.9"/>
        <n v="24729.599999999999"/>
        <n v="10237.299999999999"/>
        <n v="20812.170000000002"/>
        <n v="40973.31"/>
        <n v="208202.5"/>
        <n v="179789.01"/>
        <n v="49490.8"/>
        <n v="100908.42"/>
        <n v="304828.92"/>
        <n v="58907.869999999995"/>
        <n v="141810.63999999998"/>
        <n v="5113.32"/>
        <n v="120000"/>
        <n v="7125"/>
        <n v="5825"/>
        <n v="10500"/>
        <n v="6498"/>
        <n v="4800"/>
        <n v="3000"/>
        <n v="78000"/>
        <n v="119700"/>
        <n v="61417"/>
        <n v="36594"/>
        <n v="11281"/>
        <n v="5617"/>
        <n v="159763.65"/>
        <n v="45375.1"/>
        <n v="19610"/>
        <n v="47436.68"/>
        <n v="187946.4"/>
        <n v="118165.49"/>
        <n v="1416.32"/>
        <n v="57422.43"/>
        <n v="137612.48000000001"/>
        <n v="86904.24"/>
        <n v="48133.2"/>
        <n v="81329.289999999994"/>
        <n v="272812.02"/>
        <n v="60371.25"/>
        <n v="2439.77"/>
        <n v="19200"/>
        <n v="427450"/>
        <n v="62292"/>
        <n v="124356"/>
        <n v="82980"/>
        <n v="1070268"/>
        <n v="181216"/>
        <n v="37108"/>
        <n v="2630"/>
        <n v="85388"/>
        <n v="14778"/>
        <n v="12206"/>
        <n v="35330"/>
        <n v="23140"/>
        <n v="27156.080000000002"/>
        <n v="26545.919999999998"/>
        <n v="21644.899999999998"/>
        <n v="3600"/>
        <n v="168750"/>
        <n v="405000"/>
        <n v="24000"/>
        <n v="704507.7"/>
        <n v="421316.63"/>
        <n v="327666.57"/>
        <n v="199608.66"/>
        <n v="184163.43000000002"/>
        <n v="224663.4"/>
        <n v="293963.46000000002"/>
        <n v="111389.87000000001"/>
        <n v="21810.809999999998"/>
        <n v="3702"/>
        <n v="2000"/>
        <n v="7000"/>
        <n v="6200"/>
        <n v="20"/>
        <n v="23090.52"/>
        <n v="51303.96"/>
        <n v="22666.66"/>
        <n v="28778.799999999999"/>
        <n v="15203.36"/>
        <n v="11621.5"/>
        <n v="20100.150000000001"/>
        <n v="13960.099999999999"/>
        <n v="11482"/>
        <n v="1467002.04"/>
        <n v="1168731.23"/>
        <n v="1389603.5999999999"/>
        <n v="259368"/>
        <n v="347403.8"/>
        <n v="1188777.1500000001"/>
        <n v="1384787.04"/>
        <n v="63466.080000000002"/>
        <n v="4968.84"/>
        <n v="1"/>
        <n v="36"/>
        <n v="224274"/>
        <n v="1522884"/>
        <n v="32491"/>
        <n v="57885"/>
        <n v="22500"/>
        <n v="26000"/>
        <n v="80000"/>
        <n v="175000"/>
        <n v="90000"/>
        <n v="11000"/>
        <n v="171000"/>
        <n v="8600"/>
        <n v="76554"/>
        <n v="23914"/>
        <n v="14943"/>
        <n v="123728"/>
        <n v="17468"/>
        <n v="9"/>
        <n v="69709"/>
        <n v="36251"/>
        <n v="15493"/>
        <n v="10513"/>
        <n v="12011"/>
        <n v="52848"/>
        <n v="2904"/>
        <n v="1800"/>
        <n v="29881.559999999998"/>
        <n v="32836.023000000001"/>
        <n v="10558.890000000001"/>
        <n v="60385.212"/>
        <n v="951.29399999999998"/>
        <n v="1861.7490000000003"/>
        <n v="9960.52"/>
        <n v="14593.788"/>
        <n v="4692.84"/>
        <n v="23247.42"/>
        <n v="317.09800000000001"/>
        <n v="827.44400000000007"/>
        <n v="63558.76"/>
        <n v="21228.57"/>
        <n v="24597.08"/>
        <n v="17542.86"/>
        <n v="720.94200000000001"/>
        <n v="24500"/>
        <n v="110419.6"/>
        <n v="253814.16"/>
        <n v="236500"/>
        <n v="71000"/>
        <n v="42000"/>
        <n v="48000"/>
        <n v="46200"/>
        <n v="6400"/>
        <n v="30400"/>
        <n v="57000"/>
        <n v="47000"/>
        <n v="22000"/>
        <n v="64000"/>
        <n v="5400"/>
        <n v="37400"/>
        <n v="46000"/>
        <n v="54000"/>
        <n v="76000"/>
        <n v="67500"/>
        <n v="57600"/>
        <n v="48300"/>
        <n v="50000"/>
        <n v="15147.39"/>
        <n v="37137.72"/>
        <n v="117775.32"/>
        <n v="93197.78"/>
        <n v="31489.839999999997"/>
        <n v="9000"/>
        <n v="9953"/>
        <n v="9999"/>
        <n v="38280"/>
        <n v="167611.51999999999"/>
        <n v="157830.09"/>
        <n v="235267.40999999997"/>
        <n v="289000"/>
        <n v="13500"/>
        <n v="52500"/>
        <n v="4500"/>
        <n v="25"/>
        <n v="21366"/>
        <n v="18252"/>
        <n v="79534"/>
        <n v="72971"/>
        <n v="15000"/>
        <n v="46890"/>
        <n v="324912"/>
        <n v="1027939"/>
        <n v="64800"/>
        <n v="327867"/>
        <n v="220108"/>
        <n v="921840"/>
        <n v="139242"/>
        <n v="61488"/>
        <n v="37521"/>
        <n v="207306"/>
        <n v="36400"/>
        <n v="24489.5"/>
        <n v="16"/>
        <n v="8014"/>
        <n v="9856"/>
        <n v="9050"/>
        <n v="69644"/>
        <n v="8140"/>
        <n v="2261"/>
        <e v="#VALUE!"/>
        <n v="6071.8325000000004"/>
        <n v="20948.245499999997"/>
        <n v="2245.212"/>
        <n v="73706"/>
        <n v="90537"/>
        <n v="37186"/>
        <n v="54340"/>
        <n v="189000"/>
        <n v="77532"/>
        <n v="3715.8900000000003"/>
        <n v="9402.66"/>
        <n v="26437.74"/>
        <n v="5747.3499999999995"/>
        <n v="18700"/>
        <n v="41482.5"/>
        <n v="38733"/>
        <n v="51200"/>
        <n v="32000"/>
        <n v="30816"/>
        <n v="34000"/>
        <n v="164850"/>
        <n v="99050"/>
        <n v="6360"/>
        <n v="94000"/>
        <n v="32160"/>
        <n v="24036"/>
        <n v="25916"/>
        <n v="9476"/>
        <n v="255246"/>
        <n v="247848"/>
        <n v="349578"/>
        <n v="59115"/>
        <n v="116732"/>
        <n v="21847.26"/>
        <n v="5298"/>
        <n v="80485"/>
        <n v="11889"/>
        <n v="83000"/>
        <n v="620"/>
        <n v="502800"/>
        <n v="839987"/>
        <n v="40500"/>
        <n v="52000"/>
        <m/>
      </sharedItems>
    </cacheField>
    <cacheField name="PDI Wage Bill" numFmtId="0">
      <sharedItems containsBlank="1" containsMixedTypes="1" containsNumber="1" minValue="0" maxValue="12662667.82" count="691">
        <n v="0"/>
        <n v="29463.21"/>
        <n v="21728.800000000003"/>
        <n v="12722.460000000001"/>
        <n v="28447.29"/>
        <n v="61380"/>
        <n v="133881.60000000001"/>
        <n v="85920"/>
        <n v="180256"/>
        <n v="5777.1"/>
        <n v="4989.2000000000007"/>
        <n v="22311.600000000002"/>
        <n v="15102"/>
        <n v="16743"/>
        <n v="38710"/>
        <n v="51972"/>
        <n v="26584"/>
        <n v="46978"/>
        <n v="18634"/>
        <n v="270296"/>
        <n v="442048"/>
        <n v="247038"/>
        <n v="115876"/>
        <n v="48702"/>
        <n v="197360"/>
        <n v="173575"/>
        <n v="41060"/>
        <n v="9460"/>
        <n v="66369"/>
        <n v="89504"/>
        <n v="162910"/>
        <n v="46860"/>
        <n v="16338"/>
        <n v="31897"/>
        <n v="21347"/>
        <n v="59675"/>
        <n v="119715"/>
        <n v="18110"/>
        <n v="16260"/>
        <n v="13111"/>
        <n v="41826"/>
        <n v="6556"/>
        <n v="110830"/>
        <n v="88970"/>
        <n v="98008"/>
        <n v="107835"/>
        <n v="9633"/>
        <n v="18150"/>
        <n v="10746"/>
        <n v="95485"/>
        <n v="10926"/>
        <n v="10164"/>
        <n v="22952"/>
        <n v="55405"/>
        <n v="2888"/>
        <n v="6474"/>
        <n v="11879.9591"/>
        <n v="6418.9440000000004"/>
        <n v="10599.731200000002"/>
        <n v="24276.931199999995"/>
        <n v="110274.91399999999"/>
        <n v="22369.754399999998"/>
        <n v="27213.489600000001"/>
        <n v="4856.3900000000003"/>
        <n v="3410.03"/>
        <n v="5560.02"/>
        <n v="11765.7"/>
        <n v="64651.520000000004"/>
        <n v="12092.95"/>
        <n v="1683.0400000000002"/>
        <n v="837.87"/>
        <n v="1156.1000000000001"/>
        <n v="3956.6999999999994"/>
        <n v="3594.15"/>
        <n v="8079.4500000000007"/>
        <n v="7805.72"/>
        <n v="5215.34"/>
        <n v="8612.24"/>
        <n v="16812.18"/>
        <n v="89551.56"/>
        <n v="10869.12"/>
        <n v="2011.24"/>
        <n v="7533.76"/>
        <n v="8581.0400000000009"/>
        <n v="17308.060000000001"/>
        <n v="80092.22"/>
        <n v="11135.52"/>
        <n v="1124.2"/>
        <n v="27789"/>
        <n v="12866"/>
        <n v="10551.48"/>
        <n v="12090"/>
        <n v="1698.78"/>
        <n v="102250"/>
        <n v="33620"/>
        <n v="12500"/>
        <n v="40000"/>
        <n v="10000"/>
        <n v="5000"/>
        <n v="4284"/>
        <n v="4190"/>
        <n v="13080.75"/>
        <n v="5420.89"/>
        <n v="61633.260000000009"/>
        <n v="23061"/>
        <n v="7666"/>
        <n v="2245"/>
        <n v="28524.84"/>
        <n v="19537.099999999999"/>
        <n v="5553.66"/>
        <n v="31478.639999999999"/>
        <n v="1839.71"/>
        <n v="18333"/>
        <n v="5222"/>
        <n v="56880"/>
        <n v="42500"/>
        <n v="19000"/>
        <n v="52800"/>
        <n v="56000"/>
        <n v="107620"/>
        <n v="30166"/>
        <n v="61000"/>
        <n v="150000"/>
        <n v="70404"/>
        <n v="117005"/>
        <n v="734019"/>
        <n v="106176"/>
        <n v="191748"/>
        <n v="420036"/>
        <n v="12236"/>
        <n v="167000"/>
        <n v="74000"/>
        <n v="185000"/>
        <n v="23000"/>
        <n v="96000"/>
        <n v="126000"/>
        <n v="8200"/>
        <n v="38000"/>
        <n v="599550"/>
        <n v="2123855.08"/>
        <n v="8701859.8800000008"/>
        <n v="196712.91"/>
        <n v="369586.36000000004"/>
        <n v="1160641.92"/>
        <n v="1181751.6000000001"/>
        <n v="506877.05999999994"/>
        <n v="253812"/>
        <n v="130746"/>
        <n v="422726.89999999997"/>
        <n v="856169.7"/>
        <n v="79894.100000000006"/>
        <n v="97135.5"/>
        <n v="158496.80000000002"/>
        <n v="261559"/>
        <n v="8591.1"/>
        <n v="27943"/>
        <n v="54420"/>
        <n v="200520"/>
        <n v="97500"/>
        <n v="26590"/>
        <n v="23323"/>
        <n v="195000"/>
        <n v="490000"/>
        <n v="305500"/>
        <n v="540000"/>
        <n v="567000"/>
        <n v="277500"/>
        <n v="142600"/>
        <n v="7300276.7999999998"/>
        <n v="4594183.28"/>
        <n v="9160822.0999999996"/>
        <n v="3029859.1199999996"/>
        <n v="8373008.54"/>
        <n v="12662667.82"/>
        <n v="5418080.3599999994"/>
        <n v="1078447.8500000001"/>
        <n v="18000"/>
        <n v="1000"/>
        <n v="25000"/>
        <n v="9400"/>
        <n v="8000"/>
        <n v="26708.01"/>
        <n v="17662.5"/>
        <n v="7428.75"/>
        <n v="20000"/>
        <n v="4250"/>
        <n v="20606.25"/>
        <n v="12381.25"/>
        <n v="13408.9216"/>
        <n v="4208.8023999999996"/>
        <n v="18821.392800000001"/>
        <n v="5050072.9655999998"/>
        <n v="1917063.0160000003"/>
        <n v="2829267.3641999997"/>
        <n v="1068445.92"/>
        <n v="1542809.45"/>
        <n v="4153224.6"/>
        <n v="3046167.0799999996"/>
        <n v="79784.319999999992"/>
        <n v="5263.5"/>
        <n v="10305"/>
        <n v="3824"/>
        <n v="71750.350000000006"/>
        <n v="31655.439999999999"/>
        <n v="18567.09"/>
        <n v="131582.22"/>
        <n v="552255.69999999995"/>
        <n v="43707.51"/>
        <n v="1176057.2423999999"/>
        <n v="661117.78320000006"/>
        <n v="757935.23520000011"/>
        <n v="132193.38"/>
        <n v="543985.28"/>
        <n v="2358224.46"/>
        <n v="2694731.25"/>
        <n v="72654.2"/>
        <n v="93000"/>
        <n v="15000"/>
        <n v="13750"/>
        <n v="12000"/>
        <n v="30000"/>
        <n v="625"/>
        <n v="111500"/>
        <n v="124500"/>
        <n v="20500"/>
        <n v="17500"/>
        <n v="6000"/>
        <n v="4100"/>
        <n v="11700"/>
        <n v="130756"/>
        <n v="88956"/>
        <n v="373362"/>
        <n v="84413"/>
        <n v="148890"/>
        <n v="24072"/>
        <n v="7500"/>
        <n v="3200"/>
        <n v="68000"/>
        <n v="38166"/>
        <n v="17409"/>
        <n v="7104"/>
        <n v="2077"/>
        <n v="985412.88"/>
        <n v="23587.01"/>
        <n v="17708.79"/>
        <n v="47665.200000000004"/>
        <n v="12495.400000000001"/>
        <n v="137071.20000000001"/>
        <n v="33331.5"/>
        <n v="91454"/>
        <n v="262906"/>
        <n v="478241.1"/>
        <n v="18818.599999999999"/>
        <n v="141160"/>
        <n v="21307"/>
        <n v="17716"/>
        <n v="33018"/>
        <n v="213092"/>
        <n v="70822"/>
        <n v="1859"/>
        <n v="353004"/>
        <n v="116858"/>
        <n v="27500"/>
        <n v="67200"/>
        <n v="101894"/>
        <n v="91234"/>
        <n v="808"/>
        <n v="259926"/>
        <n v="62546"/>
        <n v="139794"/>
        <n v="31030"/>
        <n v="27784"/>
        <n v="4021"/>
        <n v="5280"/>
        <n v="17672"/>
        <n v="35097"/>
        <n v="129428"/>
        <n v="47320"/>
        <n v="2450"/>
        <n v="131204"/>
        <n v="50025"/>
        <n v="26394"/>
        <n v="22035"/>
        <n v="50217"/>
        <n v="101184"/>
        <n v="527046"/>
        <n v="168168"/>
        <n v="29136"/>
        <n v="60432"/>
        <n v="27450"/>
        <n v="46300"/>
        <n v="24350"/>
        <n v="17550"/>
        <n v="163020"/>
        <n v="500"/>
        <n v="1557"/>
        <n v="80149.72"/>
        <n v="44904.24"/>
        <n v="19906.37"/>
        <n v="24660.48"/>
        <n v="145740.43599999999"/>
        <n v="66084"/>
        <n v="86550"/>
        <n v="184616"/>
        <n v="13170"/>
        <n v="18840"/>
        <n v="2776"/>
        <n v="36000"/>
        <n v="121566"/>
        <n v="567855"/>
        <n v="152516"/>
        <n v="51057"/>
        <n v="280896"/>
        <n v="1383668"/>
        <n v="223448"/>
        <n v="20907"/>
        <n v="181488"/>
        <n v="130308"/>
        <n v="90744"/>
        <n v="126994"/>
        <n v="99344"/>
        <n v="248217"/>
        <n v="174825"/>
        <n v="4000"/>
        <n v="57066.34"/>
        <n v="20134.02"/>
        <n v="18838.650000000001"/>
        <n v="25513.68"/>
        <n v="111349.08"/>
        <n v="6811.2"/>
        <n v="14206"/>
        <n v="21092"/>
        <n v="93331"/>
        <n v="26482"/>
        <n v="66954"/>
        <n v="19252"/>
        <n v="50084"/>
        <n v="33290"/>
        <n v="4970"/>
        <n v="75274.5"/>
        <n v="57505.66"/>
        <n v="107106.20999999999"/>
        <n v="22998.75"/>
        <n v="18105.38"/>
        <n v="88540.06"/>
        <n v="91969.150000000009"/>
        <n v="880058.64"/>
        <n v="16658"/>
        <n v="30119.64"/>
        <n v="314789.84999999998"/>
        <n v="93752"/>
        <n v="45000"/>
        <n v="17200"/>
        <n v="22614"/>
        <n v="1097.3900000000001"/>
        <n v="23926.86"/>
        <n v="11019.35"/>
        <n v="82435.319999999992"/>
        <n v="42688.2"/>
        <n v="23129.26"/>
        <n v="110647"/>
        <n v="608665"/>
        <n v="36308"/>
        <n v="40062"/>
        <n v="13860"/>
        <n v="6462"/>
        <n v="32198.33"/>
        <n v="43456.56"/>
        <n v="15037.56"/>
        <n v="4667.01"/>
        <n v="11028"/>
        <n v="27603"/>
        <n v="2474"/>
        <n v="59532.55"/>
        <n v="85230.92"/>
        <n v="20998.43"/>
        <n v="31046.240000000002"/>
        <n v="20462.939999999999"/>
        <n v="21108.36"/>
        <n v="17725.32"/>
        <n v="11313.04"/>
        <n v="5781.2"/>
        <n v="1389.93"/>
        <n v="99363.450000000012"/>
        <n v="23121.77"/>
        <n v="35881.040000000001"/>
        <n v="57864.75"/>
        <n v="161344.53999999998"/>
        <n v="103372.47"/>
        <n v="45582.94"/>
        <n v="38144.03"/>
        <n v="22935.31"/>
        <n v="34682.480000000003"/>
        <n v="13306.62"/>
        <n v="17484.419999999998"/>
        <n v="26782.12"/>
        <n v="31500.050000000003"/>
        <n v="13111.28"/>
        <n v="3144.82"/>
        <n v="25850"/>
        <n v="1"/>
        <n v="35"/>
        <n v="40"/>
        <n v="26400"/>
        <n v="77908.399999999994"/>
        <n v="111097.88"/>
        <n v="28571.439999999999"/>
        <n v="108006.20000000001"/>
        <n v="86951.25"/>
        <n v="42243.659999999996"/>
        <n v="106058.08"/>
        <n v="84225.150000000009"/>
        <n v="12306.712"/>
        <n v="73215.459999999992"/>
        <n v="208581.67799999999"/>
        <n v="169113.79800000001"/>
        <n v="17467.856"/>
        <n v="41410"/>
        <n v="21309"/>
        <n v="35892"/>
        <n v="21120"/>
        <n v="66553.490000000005"/>
        <n v="15750"/>
        <n v="11659.2"/>
        <n v="2813.15"/>
        <n v="4418.1900000000005"/>
        <n v="82500"/>
        <n v="45600"/>
        <n v="312000"/>
        <n v="40500"/>
        <n v="27092"/>
        <n v="27908"/>
        <n v="13238"/>
        <n v="19684"/>
        <n v="11322"/>
        <n v="8082.86"/>
        <n v="3883.2"/>
        <n v="2500"/>
        <n v="7082.4600000000009"/>
        <n v="16167"/>
        <n v="52008"/>
        <n v="605700"/>
        <n v="171304"/>
        <n v="3661"/>
        <n v="2367.0740000000001"/>
        <n v="15646.42"/>
        <n v="36491.629999999997"/>
        <n v="25818.71"/>
        <n v="56256.800000000003"/>
        <n v="37516.799999999996"/>
        <n v="5470.06"/>
        <n v="26708.33"/>
        <n v="11180.89"/>
        <n v="5794.41"/>
        <n v="3121.5"/>
        <n v="28893.5"/>
        <n v="21765.83"/>
        <n v="17657.580000000002"/>
        <n v="12577.54"/>
        <n v="34392.050000000003"/>
        <n v="49112.049999999996"/>
        <n v="18657.8"/>
        <n v="167610"/>
        <n v="52610"/>
        <n v="235263"/>
        <n v="21300"/>
        <n v="18300"/>
        <n v="22800"/>
        <n v="50120"/>
        <n v="32400"/>
        <n v="224377.13"/>
        <n v="47501.26"/>
        <n v="20966.38"/>
        <n v="133456.5"/>
        <n v="99242.52"/>
        <n v="13172.7"/>
        <n v="10004.5"/>
        <n v="104262.56"/>
        <n v="50828.959999999999"/>
        <n v="29629.55"/>
        <n v="24729.599999999999"/>
        <n v="10237.299999999999"/>
        <n v="20812.170000000002"/>
        <n v="40973.31"/>
        <n v="208202.5"/>
        <n v="179789.01"/>
        <n v="49490.8"/>
        <n v="100908.42"/>
        <n v="304828.92"/>
        <n v="58907.869999999995"/>
        <n v="141810.63999999998"/>
        <n v="5113.32"/>
        <n v="120000"/>
        <n v="7125"/>
        <n v="5825"/>
        <n v="10500"/>
        <n v="6498"/>
        <n v="4800"/>
        <n v="3000"/>
        <n v="39000"/>
        <n v="119700"/>
        <n v="5617"/>
        <n v="11859.17"/>
        <n v="187946.4"/>
        <n v="118165.49"/>
        <n v="1416.32"/>
        <n v="57422.43"/>
        <n v="68806.240000000005"/>
        <n v="43452.12"/>
        <n v="48133.2"/>
        <n v="58092.35"/>
        <n v="244831.30000000002"/>
        <n v="60371.25"/>
        <n v="2439.77"/>
        <n v="19200"/>
        <n v="427450"/>
        <n v="62292"/>
        <n v="124356"/>
        <n v="82980"/>
        <n v="1070268"/>
        <n v="181216"/>
        <n v="37108"/>
        <n v="2630"/>
        <n v="14778"/>
        <n v="6103"/>
        <n v="31797"/>
        <n v="20826"/>
        <n v="27156.080000000002"/>
        <n v="26545.919999999998"/>
        <n v="21644.899999999998"/>
        <n v="3600"/>
        <n v="168750"/>
        <n v="405000"/>
        <n v="24000"/>
        <n v="117417.95"/>
        <n v="180564.27"/>
        <n v="119151.48"/>
        <n v="133072.44"/>
        <n v="150679.17000000001"/>
        <n v="149775.59999999998"/>
        <n v="274791.93"/>
        <n v="92184.72"/>
        <n v="16617.759999999998"/>
        <n v="3702"/>
        <n v="2000"/>
        <n v="7000"/>
        <n v="27000"/>
        <n v="6200"/>
        <n v="10"/>
        <n v="23090.52"/>
        <n v="51303.96"/>
        <n v="22666.66"/>
        <n v="28778.799999999999"/>
        <n v="15203.36"/>
        <n v="11621.5"/>
        <n v="20100.150000000001"/>
        <n v="13960.099999999999"/>
        <n v="11482"/>
        <n v="366750.51"/>
        <n v="738146.04"/>
        <n v="1158003"/>
        <n v="237754"/>
        <n v="347403.8"/>
        <n v="1188777.1500000001"/>
        <n v="1370656.56"/>
        <n v="59499.450000000004"/>
        <n v="4968.84"/>
        <n v="36"/>
        <n v="1522884"/>
        <n v="32491"/>
        <n v="57885"/>
        <n v="22500"/>
        <n v="26000"/>
        <n v="80000"/>
        <n v="210000"/>
        <n v="90000"/>
        <n v="11000"/>
        <n v="153000"/>
        <n v="8600"/>
        <n v="23914"/>
        <n v="14943"/>
        <n v="45584"/>
        <n v="17468"/>
        <n v="9"/>
        <n v="10513"/>
        <n v="12011"/>
        <n v="52848"/>
        <n v="2904"/>
        <n v="1800"/>
        <n v="10945.341"/>
        <n v="10558.890000000001"/>
        <n v="60385.212"/>
        <n v="951.29399999999998"/>
        <n v="1861.7490000000003"/>
        <n v="3648.4470000000001"/>
        <n v="4692.84"/>
        <n v="23247.42"/>
        <n v="317.09800000000001"/>
        <n v="620.58299999999997"/>
        <n v="63558.76"/>
        <n v="351369.28780000005"/>
        <n v="17542.86"/>
        <n v="21000"/>
        <n v="253814.16"/>
        <n v="176000"/>
        <n v="35500"/>
        <n v="32000"/>
        <n v="78000"/>
        <n v="33000"/>
        <n v="30400"/>
        <n v="57000"/>
        <n v="64000"/>
        <n v="5400"/>
        <n v="37400"/>
        <n v="46000"/>
        <n v="42000"/>
        <n v="54000"/>
        <n v="76000"/>
        <n v="67500"/>
        <n v="57600"/>
        <n v="41400"/>
        <n v="37137.72"/>
        <n v="90063.48"/>
        <n v="86028.72"/>
        <n v="31489.839999999997"/>
        <n v="9000"/>
        <n v="9953"/>
        <n v="9999"/>
        <n v="20880"/>
        <n v="167611.51999999999"/>
        <n v="52610.03"/>
        <n v="235267.40999999997"/>
        <n v="272000"/>
        <n v="13500"/>
        <n v="35000"/>
        <n v="12168"/>
        <n v="72618"/>
        <n v="71274"/>
        <n v="46890"/>
        <n v="278496"/>
        <n v="1027939"/>
        <n v="64800"/>
        <n v="110054"/>
        <n v="345690"/>
        <n v="92828"/>
        <n v="46116"/>
        <n v="12507"/>
        <n v="46068"/>
        <n v="16"/>
        <n v="8014"/>
        <n v="9856"/>
        <n v="9050"/>
        <n v="34822"/>
        <n v="8140"/>
        <e v="#VALUE!"/>
        <n v="90537"/>
        <n v="18593"/>
        <n v="32604"/>
        <n v="182000"/>
        <n v="77532"/>
        <n v="3715.8900000000003"/>
        <n v="9402.66"/>
        <n v="26437.74"/>
        <n v="5747.3499999999995"/>
        <n v="22000"/>
        <n v="18700"/>
        <n v="8296.5"/>
        <n v="38733"/>
        <n v="51200"/>
        <n v="30816"/>
        <n v="50000"/>
        <n v="141300"/>
        <n v="59430"/>
        <n v="3180"/>
        <n v="32160"/>
        <n v="24036"/>
        <n v="25916"/>
        <n v="9476"/>
        <n v="127623"/>
        <n v="123924"/>
        <n v="233052"/>
        <n v="47292"/>
        <n v="116732"/>
        <n v="21847.26"/>
        <n v="5298"/>
        <n v="83000"/>
        <n v="496"/>
        <n v="502800"/>
        <n v="839987"/>
        <n v="28000"/>
        <m/>
      </sharedItems>
    </cacheField>
    <cacheField name="FEMALE Wage bill" numFmtId="0">
      <sharedItems containsBlank="1" containsMixedTypes="1" containsNumber="1" minValue="0" maxValue="6470152.4800000004" count="351">
        <n v="0"/>
        <n v="21728.800000000003"/>
        <n v="29760"/>
        <n v="133881.60000000001"/>
        <n v="85920"/>
        <n v="180256"/>
        <n v="2556"/>
        <n v="26584"/>
        <n v="11752"/>
        <n v="6907"/>
        <n v="1964"/>
        <n v="4300"/>
        <n v="2334"/>
        <n v="3252"/>
        <n v="6971"/>
        <n v="3278"/>
        <n v="1210"/>
        <n v="1936"/>
        <n v="22952"/>
        <n v="7915"/>
        <n v="2490"/>
        <n v="2607.7958999999996"/>
        <n v="2922.2231999999999"/>
        <n v="11081.880999999999"/>
        <n v="8593.4632000000001"/>
        <n v="22014.601599999998"/>
        <n v="10842.9"/>
        <n v="4803.12"/>
        <n v="4356.25"/>
        <n v="389.36"/>
        <n v="837.87"/>
        <n v="1156.1000000000001"/>
        <n v="3956.7000000000003"/>
        <n v="3594.15"/>
        <n v="8079.4500000000007"/>
        <n v="26503.96"/>
        <n v="10551.48"/>
        <n v="8866"/>
        <n v="1698.78"/>
        <n v="102250"/>
        <n v="33620"/>
        <n v="12500"/>
        <n v="40000"/>
        <n v="5000"/>
        <n v="5420.89"/>
        <n v="4741.0200000000004"/>
        <n v="7131.21"/>
        <n v="3934.83"/>
        <n v="5222"/>
        <n v="46215"/>
        <n v="5381"/>
        <n v="15083"/>
        <n v="61000"/>
        <n v="112500"/>
        <n v="24882"/>
        <n v="50460"/>
        <n v="312069"/>
        <n v="9177"/>
        <n v="74000"/>
        <n v="37000"/>
        <n v="23000"/>
        <n v="8200"/>
        <n v="15200"/>
        <n v="119910"/>
        <n v="530963.77"/>
        <n v="2797026.39"/>
        <n v="43713.98"/>
        <n v="184793.18000000002"/>
        <n v="96720.16"/>
        <n v="312816.60000000003"/>
        <n v="120487.16999999998"/>
        <n v="119850.50000000001"/>
        <n v="5953.9000000000005"/>
        <n v="17911.5"/>
        <n v="10796.5"/>
        <n v="10596.6"/>
        <n v="51128"/>
        <n v="163384.80000000002"/>
        <n v="7363.8"/>
        <n v="27943"/>
        <n v="10884"/>
        <n v="133680"/>
        <n v="26590"/>
        <n v="23323"/>
        <n v="97500"/>
        <n v="59800"/>
        <n v="1059717.5999999999"/>
        <n v="846296.91999999993"/>
        <n v="2005010.1199999999"/>
        <n v="597125.5199999999"/>
        <n v="1203408.1100000001"/>
        <n v="6470152.4800000004"/>
        <n v="2475304.04"/>
        <n v="570078.70000000007"/>
        <n v="6000"/>
        <n v="9400"/>
        <n v="15261.72"/>
        <n v="2476.25"/>
        <n v="20000"/>
        <n v="1050642.9024"/>
        <n v="299354"/>
        <n v="966900.51359999995"/>
        <n v="467445.09"/>
        <n v="440802.7"/>
        <n v="1200637.2"/>
        <n v="2791696.1199999996"/>
        <n v="54398.400000000001"/>
        <n v="86100.42"/>
        <n v="31655.439999999999"/>
        <n v="24756.12"/>
        <n v="41552.28"/>
        <n v="365631.36"/>
        <n v="16650.48"/>
        <n v="231274.85519999996"/>
        <n v="62135.13"/>
        <n v="285070.1152"/>
        <n v="44064.46"/>
        <n v="135996.32"/>
        <n v="668750.22"/>
        <n v="2299504"/>
        <n v="58123.360000000001"/>
        <n v="15000"/>
        <n v="6875"/>
        <n v="9000"/>
        <n v="10000"/>
        <n v="65378"/>
        <n v="33942"/>
        <n v="28360"/>
        <n v="12036"/>
        <n v="800"/>
        <n v="7104"/>
        <n v="246353.22"/>
        <n v="23587.01"/>
        <n v="23832.600000000002"/>
        <n v="12495.400000000001"/>
        <n v="36775.200000000004"/>
        <n v="24443.100000000002"/>
        <n v="21616.400000000001"/>
        <n v="57315.999999999993"/>
        <n v="341205.3"/>
        <n v="17182.2"/>
        <n v="21307"/>
        <n v="11006"/>
        <n v="66132"/>
        <n v="49992"/>
        <n v="116858"/>
        <n v="50400"/>
        <n v="48800"/>
        <n v="23514"/>
        <n v="8294"/>
        <n v="173284"/>
        <n v="31030"/>
        <n v="13892"/>
        <n v="20200"/>
        <n v="11699"/>
        <n v="47684"/>
        <n v="14196"/>
        <n v="16739"/>
        <n v="12000"/>
        <n v="1000"/>
        <n v="519"/>
        <n v="40074.86"/>
        <n v="23077"/>
        <n v="24000"/>
        <n v="113571"/>
        <n v="108940"/>
        <n v="93632"/>
        <n v="556985"/>
        <n v="113832"/>
        <n v="45372"/>
        <n v="24836"/>
        <n v="64056"/>
        <n v="42735"/>
        <n v="53332"/>
        <n v="26482"/>
        <n v="44636"/>
        <n v="38504"/>
        <n v="12521"/>
        <n v="6658"/>
        <n v="4970"/>
        <n v="71404.14"/>
        <n v="18105.38"/>
        <n v="75891.48"/>
        <n v="70745.5"/>
        <n v="813639.12"/>
        <n v="7529.91"/>
        <n v="266645.52"/>
        <n v="23438"/>
        <n v="30000"/>
        <n v="15076"/>
        <n v="22038.7"/>
        <n v="4000"/>
        <n v="32035"/>
        <n v="18154"/>
        <n v="13354"/>
        <n v="6930"/>
        <n v="3231"/>
        <n v="3759.39"/>
        <n v="1555.67"/>
        <n v="42615.46"/>
        <n v="3015.48"/>
        <n v="10339.769999999999"/>
        <n v="5656.52"/>
        <n v="2890.6"/>
        <n v="66242.3"/>
        <n v="35881.040000000001"/>
        <n v="23145.9"/>
        <n v="63134.819999999992"/>
        <n v="53600.54"/>
        <n v="22791.47"/>
        <n v="6300.01"/>
        <n v="3277.82"/>
        <n v="25850"/>
        <n v="7"/>
        <n v="24"/>
        <n v="26400"/>
        <n v="72914.930000000008"/>
        <n v="77986.25"/>
        <n v="28541.619999999995"/>
        <n v="71557.218000000008"/>
        <n v="116577.31200000001"/>
        <n v="13412.818000000001"/>
        <n v="25704"/>
        <n v="15750"/>
        <n v="2813.15"/>
        <n v="16500"/>
        <n v="27092"/>
        <n v="13954"/>
        <n v="8082.86"/>
        <n v="1941.6"/>
        <n v="1573.88"/>
        <n v="26004"/>
        <n v="302850"/>
        <n v="24472"/>
        <n v="71129.289999999994"/>
        <n v="36491.629999999997"/>
        <n v="25818.71"/>
        <n v="14064.2"/>
        <n v="2735.03"/>
        <n v="11180.89"/>
        <n v="13756.82"/>
        <n v="3777.85"/>
        <n v="1332.7"/>
        <n v="21300"/>
        <n v="7160"/>
        <n v="4050"/>
        <n v="2634.54"/>
        <n v="3118.9"/>
        <n v="31868.13"/>
        <n v="208202.5"/>
        <n v="33636.14"/>
        <n v="61323.519999999997"/>
        <n v="3408.88"/>
        <n v="80000"/>
        <n v="5825"/>
        <n v="7000"/>
        <n v="1600"/>
        <n v="22800"/>
        <n v="36594"/>
        <n v="5617"/>
        <n v="63905.46"/>
        <n v="22687.55"/>
        <n v="23718.34"/>
        <n v="6264.88"/>
        <n v="11435.369999999999"/>
        <n v="34403.120000000003"/>
        <n v="43452.12"/>
        <n v="76946.98000000001"/>
        <n v="14205"/>
        <n v="41452"/>
        <n v="20745"/>
        <n v="12944"/>
        <n v="9277"/>
        <n v="2630"/>
        <n v="6103"/>
        <n v="6636.48"/>
        <n v="4328.9799999999996"/>
        <n v="29787.87"/>
        <n v="19171.53"/>
        <n v="3841.03"/>
        <n v="1851"/>
        <n v="3000"/>
        <n v="3500"/>
        <n v="13500"/>
        <n v="20"/>
        <n v="23090.52"/>
        <n v="34202.639999999999"/>
        <n v="11333.33"/>
        <n v="14389.4"/>
        <n v="2324.3000000000002"/>
        <n v="6700.05"/>
        <n v="2538.1999999999998"/>
        <n v="2296.4"/>
        <n v="61512.17"/>
        <n v="386001"/>
        <n v="64842"/>
        <n v="86850.95"/>
        <n v="228149.15"/>
        <n v="1073916.48"/>
        <n v="39666.300000000003"/>
        <n v="3726.63"/>
        <n v="30"/>
        <n v="70000"/>
        <n v="18000"/>
        <n v="11000"/>
        <n v="8600"/>
        <n v="9"/>
        <n v="900"/>
        <n v="31779.38"/>
        <n v="21228.57"/>
        <n v="8771.43"/>
        <n v="50000"/>
        <n v="159500"/>
        <n v="3200"/>
        <n v="17600"/>
        <n v="34000"/>
        <n v="10500"/>
        <n v="20800"/>
        <n v="31500"/>
        <n v="28000"/>
        <n v="3584.53"/>
        <n v="4800"/>
        <n v="7500"/>
        <n v="35000"/>
        <n v="1500"/>
        <n v="25"/>
        <n v="15"/>
        <n v="6084"/>
        <n v="27664"/>
        <n v="32243"/>
        <n v="92832"/>
        <n v="665137"/>
        <n v="12"/>
        <n v="4928"/>
        <n v="5430"/>
        <n v="2261"/>
        <e v="#VALUE!"/>
        <n v="8296.5"/>
        <n v="15408"/>
        <n v="19810"/>
        <n v="2120"/>
        <n v="47000"/>
        <n v="6479"/>
        <n v="116526"/>
        <n v="8338"/>
        <n v="11889"/>
        <n v="16600"/>
        <n v="372"/>
        <n v="439950"/>
        <n v="543521"/>
        <m/>
      </sharedItems>
    </cacheField>
    <cacheField name="YOUTH Wage bill" numFmtId="0">
      <sharedItems containsBlank="1" containsMixedTypes="1" containsNumber="1" minValue="0" maxValue="5951091.7400000002" count="359">
        <n v="0"/>
        <n v="16244"/>
        <n v="63417.599999999999"/>
        <n v="63008.000000000007"/>
        <n v="138976"/>
        <n v="13843.500000000002"/>
        <n v="5581"/>
        <n v="7742"/>
        <n v="15336"/>
        <n v="23489"/>
        <n v="18634"/>
        <n v="82264"/>
        <n v="165768"/>
        <n v="89832"/>
        <n v="42226"/>
        <n v="26151"/>
        <n v="16234"/>
        <n v="37005"/>
        <n v="55544"/>
        <n v="5160"/>
        <n v="22123"/>
        <n v="11188"/>
        <n v="51835"/>
        <n v="8520"/>
        <n v="10114"/>
        <n v="35805"/>
        <n v="39905"/>
        <n v="3622"/>
        <n v="8130"/>
        <n v="13111"/>
        <n v="29869"/>
        <n v="66498"/>
        <n v="35588"/>
        <n v="12251"/>
        <n v="16590"/>
        <n v="6422"/>
        <n v="8470"/>
        <n v="29380"/>
        <n v="7284"/>
        <n v="5324"/>
        <n v="1011.5387999999999"/>
        <n v="31138.045999999998"/>
        <n v="13742.853600000002"/>
        <n v="20526.644"/>
        <n v="22795.760000000002"/>
        <n v="9618.5999999999985"/>
        <n v="1067.5999999999999"/>
        <n v="346.83"/>
        <n v="1858.45"/>
        <n v="2635.71"/>
        <n v="6225.15"/>
        <n v="23338.14"/>
        <n v="5842.56"/>
        <n v="1671.68"/>
        <n v="20872.93"/>
        <n v="5985.76"/>
        <n v="934.4"/>
        <n v="15750.76"/>
        <n v="14314.560000000001"/>
        <n v="20000"/>
        <n v="10000"/>
        <n v="36006"/>
        <n v="7666"/>
        <n v="2245"/>
        <n v="14220"/>
        <n v="17600"/>
        <n v="107620"/>
        <n v="37500"/>
        <n v="33430"/>
        <n v="124410"/>
        <n v="30336"/>
        <n v="100920"/>
        <n v="252909"/>
        <n v="6118"/>
        <n v="56000"/>
        <n v="8200"/>
        <n v="11400"/>
        <n v="1553903.55"/>
        <n v="21856.99"/>
        <n v="100796.28"/>
        <n v="241800.40000000002"/>
        <n v="460535.55000000005"/>
        <n v="440401.37999999995"/>
        <n v="56068"/>
        <n v="244109.89999999997"/>
        <n v="304495.5"/>
        <n v="21593"/>
        <n v="7064.4000000000005"/>
        <n v="66466.400000000009"/>
        <n v="106773.40000000001"/>
        <n v="4500.1000000000004"/>
        <n v="27943"/>
        <n v="10884"/>
        <n v="147048"/>
        <n v="23323"/>
        <n v="97500"/>
        <n v="140000"/>
        <n v="70500"/>
        <n v="126000"/>
        <n v="189000"/>
        <n v="67500"/>
        <n v="110400"/>
        <n v="706478.39999999991"/>
        <n v="544048.02"/>
        <n v="2108717.54"/>
        <n v="796167.36"/>
        <n v="3406831.41"/>
        <n v="5951091.7400000002"/>
        <n v="2919785.88"/>
        <n v="952090.20000000007"/>
        <n v="12000"/>
        <n v="15261.72"/>
        <n v="2943.75"/>
        <n v="331237.17120000004"/>
        <n v="227509.04"/>
        <n v="670330.18799999997"/>
        <n v="133555.74"/>
        <n v="186493.45"/>
        <n v="1482419.4"/>
        <n v="987946.08"/>
        <n v="68904.639999999999"/>
        <n v="3435"/>
        <n v="1912"/>
        <n v="15827.72"/>
        <n v="12378.06"/>
        <n v="51940.35"/>
        <n v="373248.68"/>
        <n v="38157.35"/>
        <n v="145161.87719999999"/>
        <n v="136697.28599999999"/>
        <n v="344516.016"/>
        <n v="66096.69"/>
        <n v="118996.78"/>
        <n v="1102851.24"/>
        <n v="1027590.85"/>
        <n v="50857.94"/>
        <n v="3000"/>
        <n v="625"/>
        <n v="3552"/>
        <n v="2077"/>
        <n v="56068.5"/>
        <n v="12495.400000000001"/>
        <n v="36775.200000000004"/>
        <n v="14965.2"/>
        <n v="90958"/>
        <n v="170256.6"/>
        <n v="9818.4"/>
        <n v="21307"/>
        <n v="11006"/>
        <n v="146960"/>
        <n v="20830"/>
        <n v="27500"/>
        <n v="16800"/>
        <n v="24400"/>
        <n v="7838"/>
        <n v="82940"/>
        <n v="808"/>
        <n v="86642"/>
        <n v="69897"/>
        <n v="6946"/>
        <n v="4021"/>
        <n v="1320"/>
        <n v="17672"/>
        <n v="11699"/>
        <n v="61308"/>
        <n v="18928"/>
        <n v="2450"/>
        <n v="26394"/>
        <n v="16739"/>
        <n v="25296"/>
        <n v="155411"/>
        <n v="52052"/>
        <n v="9105"/>
        <n v="60432"/>
        <n v="14427.570800000001"/>
        <n v="28850"/>
        <n v="46154"/>
        <n v="1388"/>
        <n v="75714"/>
        <n v="43576"/>
        <n v="17019"/>
        <n v="81928"/>
        <n v="474903"/>
        <n v="202368"/>
        <n v="6969"/>
        <n v="22686"/>
        <n v="12418"/>
        <n v="88077"/>
        <n v="73815"/>
        <n v="8000"/>
        <n v="18558.18"/>
        <n v="13333"/>
        <n v="12521"/>
        <n v="6658"/>
        <n v="178510.35"/>
        <n v="22998.75"/>
        <n v="75891.48"/>
        <n v="49521.85"/>
        <n v="597775.68000000005"/>
        <n v="7529.91"/>
        <n v="211094.37"/>
        <n v="17200"/>
        <n v="3769"/>
        <n v="7114.7"/>
        <n v="4022.48"/>
        <n v="4500"/>
        <n v="160175"/>
        <n v="36308"/>
        <n v="13354"/>
        <n v="6930"/>
        <n v="3231"/>
        <n v="3759.39"/>
        <n v="27413"/>
        <n v="15523.12"/>
        <n v="10231.469999999999"/>
        <n v="6030.96"/>
        <n v="11816.88"/>
        <n v="5656.52"/>
        <n v="5781.2"/>
        <n v="11572.95"/>
        <n v="35074.899999999994"/>
        <n v="61257.760000000002"/>
        <n v="8765.9500000000007"/>
        <n v="38144.03"/>
        <n v="22935.31"/>
        <n v="17341.240000000002"/>
        <n v="26613.24"/>
        <n v="17484.419999999998"/>
        <n v="3277.82"/>
        <n v="11750"/>
        <n v="19200"/>
        <n v="28571.439999999999"/>
        <n v="42243.659999999996"/>
        <n v="33143.15"/>
        <n v="18716.7"/>
        <n v="18614.099999999999"/>
        <n v="69273.476999999999"/>
        <n v="107373.84000000001"/>
        <n v="8577.9650000000001"/>
        <n v="20705"/>
        <n v="2945.46"/>
        <n v="3147.76"/>
        <n v="2367.0740000000001"/>
        <n v="22510.079999999998"/>
        <n v="1155.74"/>
        <n v="6878.41"/>
        <n v="18889.25"/>
        <n v="1332.7"/>
        <n v="7160"/>
        <n v="8100"/>
        <n v="14828.5"/>
        <n v="15268.08"/>
        <n v="2634.54"/>
        <n v="13032.82"/>
        <n v="7261.28"/>
        <n v="6237.8"/>
        <n v="13657.77"/>
        <n v="16818.07"/>
        <n v="33869.879999999997"/>
        <n v="122647.03999999999"/>
        <n v="5113.32"/>
        <n v="31952.73"/>
        <n v="22687.55"/>
        <n v="11859.17"/>
        <n v="50119.040000000001"/>
        <n v="26682.53"/>
        <n v="23236.94"/>
        <n v="83942.16"/>
        <n v="17756.25"/>
        <n v="2439.77"/>
        <n v="3533"/>
        <n v="1157"/>
        <n v="4328.9799999999996"/>
        <n v="7200"/>
        <n v="1800"/>
        <n v="117417.95"/>
        <n v="89363.61"/>
        <n v="22178.74"/>
        <n v="33484.26"/>
        <n v="62406.5"/>
        <n v="108638.67"/>
        <n v="11523.09"/>
        <n v="2077.2199999999998"/>
        <n v="617"/>
        <n v="2000"/>
        <n v="13500"/>
        <n v="10"/>
        <n v="23090.52"/>
        <n v="17101.32"/>
        <n v="14389.4"/>
        <n v="1162.1500000000001"/>
        <n v="6700.05"/>
        <n v="11333.33"/>
        <n v="1148.2"/>
        <n v="122250.17"/>
        <n v="231600.59999999998"/>
        <n v="108070"/>
        <n v="52110.569999999992"/>
        <n v="312204.10000000003"/>
        <n v="671197.79999999993"/>
        <n v="35699.67"/>
        <n v="4968.84"/>
        <n v="6"/>
        <n v="112137"/>
        <n v="32491"/>
        <n v="11577"/>
        <n v="3500"/>
        <n v="3"/>
        <n v="2500"/>
        <n v="10945.341"/>
        <n v="5250.8879999999999"/>
        <n v="951.29399999999998"/>
        <n v="620.58299999999997"/>
        <n v="3648.4470000000001"/>
        <n v="2490.7949999999996"/>
        <n v="317.09800000000001"/>
        <n v="206.86100000000002"/>
        <n v="31779.38"/>
        <n v="12298.54"/>
        <n v="17542.86"/>
        <n v="21000"/>
        <n v="16000"/>
        <n v="13000"/>
        <n v="11200"/>
        <n v="22000"/>
        <n v="24000"/>
        <n v="5400"/>
        <n v="22100"/>
        <n v="14000"/>
        <n v="47500"/>
        <n v="63000"/>
        <n v="57600"/>
        <n v="5000"/>
        <n v="34639.800000000003"/>
        <n v="3584.53"/>
        <n v="1657.36"/>
        <n v="10440"/>
        <n v="1500"/>
        <n v="15"/>
        <n v="20"/>
        <n v="21366"/>
        <n v="18252"/>
        <n v="51870"/>
        <n v="66183"/>
        <n v="46416"/>
        <n v="604670"/>
        <n v="38410"/>
        <n v="130526"/>
        <n v="4"/>
        <e v="#VALUE!"/>
        <n v="18593"/>
        <n v="47996"/>
        <n v="2477.2600000000002"/>
        <n v="23550"/>
        <n v="47000"/>
        <n v="12018"/>
        <n v="6479"/>
        <n v="49800"/>
        <m/>
      </sharedItems>
    </cacheField>
    <cacheField name="DISABLED Wage bill" numFmtId="0">
      <sharedItems containsBlank="1" containsMixedTypes="1" containsNumber="1" minValue="0" maxValue="213725" count="86">
        <n v="0"/>
        <n v="10000"/>
        <n v="7666"/>
        <n v="131000"/>
        <n v="37500"/>
        <n v="16715"/>
        <n v="7584"/>
        <n v="14000"/>
        <n v="7600"/>
        <n v="56068"/>
        <n v="10895.5"/>
        <n v="59539"/>
        <n v="143292"/>
        <n v="1278.2"/>
        <n v="2149.7999999999997"/>
        <n v="103707.42"/>
        <n v="66347.28"/>
        <n v="67797.64"/>
        <n v="96569.44"/>
        <n v="7663.48"/>
        <n v="182190.1"/>
        <n v="33855.06"/>
        <n v="16953.95"/>
        <n v="85759.8"/>
        <n v="172142.12"/>
        <n v="28700.14"/>
        <n v="12378.06"/>
        <n v="13850.76"/>
        <n v="72364.539999999994"/>
        <n v="27750.799999999999"/>
        <n v="11732.46"/>
        <n v="35929.75"/>
        <n v="3000"/>
        <n v="32689"/>
        <n v="22239"/>
        <n v="16971"/>
        <n v="12059"/>
        <n v="14180"/>
        <n v="400"/>
        <n v="23832.600000000002"/>
        <n v="2492"/>
        <n v="4844.7"/>
        <n v="7348"/>
        <n v="16588"/>
        <n v="4021"/>
        <n v="8580"/>
        <n v="1038"/>
        <n v="12330.24"/>
        <n v="12000"/>
        <n v="11704"/>
        <n v="5863"/>
        <n v="8432"/>
        <n v="65154"/>
        <n v="2000"/>
        <n v="13333"/>
        <n v="26482"/>
        <n v="22318"/>
        <n v="12521"/>
        <n v="25000"/>
        <n v="1500"/>
        <n v="7"/>
        <n v="6628.63"/>
        <n v="7160"/>
        <n v="22996.32"/>
        <n v="3811.79"/>
        <n v="213725"/>
        <n v="1800"/>
        <n v="1000"/>
        <n v="10"/>
        <n v="23090.52"/>
        <n v="1162.1500000000001"/>
        <n v="1269.0999999999999"/>
        <n v="1148.2"/>
        <n v="38600.1"/>
        <n v="24015.7"/>
        <n v="49456.68"/>
        <n v="35000"/>
        <n v="18000"/>
        <n v="11000"/>
        <n v="3480"/>
        <n v="5"/>
        <n v="1810"/>
        <e v="#VALUE!"/>
        <n v="30000"/>
        <n v="4941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5">
  <r>
    <n v="1"/>
    <x v="0"/>
    <s v="&gt;R75 000"/>
    <n v="0"/>
    <n v="0"/>
    <n v="0"/>
    <n v="0"/>
    <n v="0"/>
    <n v="0"/>
    <n v="0"/>
    <n v="0"/>
    <n v="0"/>
    <n v="0"/>
    <x v="0"/>
    <x v="0"/>
    <x v="0"/>
    <x v="0"/>
    <x v="0"/>
  </r>
  <r>
    <n v="2"/>
    <x v="0"/>
    <s v="Between R75 000 and R50 000"/>
    <n v="57771"/>
    <n v="0.51"/>
    <n v="0.2"/>
    <n v="0.51"/>
    <n v="0"/>
    <n v="0"/>
    <n v="0"/>
    <n v="0"/>
    <n v="0"/>
    <n v="0"/>
    <x v="1"/>
    <x v="1"/>
    <x v="0"/>
    <x v="0"/>
    <x v="0"/>
  </r>
  <r>
    <n v="3"/>
    <x v="0"/>
    <s v="Between R50 000 and R25 000"/>
    <n v="27161"/>
    <n v="0.51"/>
    <n v="0.5"/>
    <n v="0"/>
    <n v="0.8"/>
    <n v="0"/>
    <n v="0"/>
    <n v="0.8"/>
    <n v="0"/>
    <n v="0"/>
    <x v="2"/>
    <x v="2"/>
    <x v="1"/>
    <x v="0"/>
    <x v="0"/>
  </r>
  <r>
    <n v="4"/>
    <x v="0"/>
    <s v="Between R25 000 and R20 000"/>
    <n v="24946"/>
    <n v="0.51"/>
    <n v="0.2"/>
    <n v="0.51"/>
    <n v="0"/>
    <n v="0"/>
    <n v="0"/>
    <n v="0"/>
    <n v="0"/>
    <n v="0"/>
    <x v="3"/>
    <x v="3"/>
    <x v="0"/>
    <x v="0"/>
    <x v="0"/>
  </r>
  <r>
    <n v="5"/>
    <x v="0"/>
    <s v="&gt;R75 000Between R20 000 and R15 000"/>
    <n v="18593"/>
    <n v="1.53"/>
    <n v="0.59"/>
    <n v="0.51"/>
    <n v="1.02"/>
    <n v="0"/>
    <n v="0"/>
    <n v="0"/>
    <n v="0"/>
    <n v="0"/>
    <x v="4"/>
    <x v="4"/>
    <x v="0"/>
    <x v="0"/>
    <x v="0"/>
  </r>
  <r>
    <n v="6"/>
    <x v="0"/>
    <s v="Between R15 000 and R10 000"/>
    <n v="12400"/>
    <n v="5.46"/>
    <n v="2.1"/>
    <n v="3.13"/>
    <n v="1.82"/>
    <n v="0"/>
    <n v="0"/>
    <n v="2.4"/>
    <n v="1.31"/>
    <n v="0"/>
    <x v="5"/>
    <x v="5"/>
    <x v="2"/>
    <x v="1"/>
    <x v="0"/>
  </r>
  <r>
    <n v="7"/>
    <x v="0"/>
    <s v="Between R10 000 and R5 000"/>
    <n v="8808"/>
    <n v="15.71"/>
    <n v="6.05"/>
    <n v="13.6"/>
    <n v="1.6"/>
    <n v="0"/>
    <n v="0"/>
    <n v="15.2"/>
    <n v="7.2"/>
    <n v="0"/>
    <x v="6"/>
    <x v="6"/>
    <x v="3"/>
    <x v="2"/>
    <x v="0"/>
  </r>
  <r>
    <n v="8"/>
    <x v="0"/>
    <s v="Between R5 000 and R2 500"/>
    <n v="3580"/>
    <n v="24.51"/>
    <n v="9.44"/>
    <n v="20.8"/>
    <n v="3.2"/>
    <n v="0"/>
    <n v="0"/>
    <n v="24"/>
    <n v="17.600000000000001"/>
    <n v="0"/>
    <x v="7"/>
    <x v="7"/>
    <x v="4"/>
    <x v="3"/>
    <x v="0"/>
  </r>
  <r>
    <n v="9"/>
    <x v="0"/>
    <s v="Below R2 500"/>
    <n v="860"/>
    <n v="211.26"/>
    <n v="80.92"/>
    <n v="200"/>
    <n v="9.6"/>
    <n v="0"/>
    <n v="0"/>
    <n v="209.6"/>
    <n v="161.6"/>
    <n v="0"/>
    <x v="8"/>
    <x v="8"/>
    <x v="5"/>
    <x v="4"/>
    <x v="0"/>
  </r>
  <r>
    <n v="10"/>
    <x v="1"/>
    <s v="&gt;R75 000"/>
    <n v="0"/>
    <n v="0"/>
    <n v="0"/>
    <n v="0"/>
    <n v="0"/>
    <n v="0"/>
    <n v="0"/>
    <n v="0"/>
    <n v="0"/>
    <n v="0"/>
    <x v="0"/>
    <x v="0"/>
    <x v="0"/>
    <x v="0"/>
    <x v="0"/>
  </r>
  <r>
    <n v="11"/>
    <x v="1"/>
    <s v="Between R75 000 and R50 000"/>
    <n v="57771"/>
    <n v="7.0000000000000007E-2"/>
    <n v="0.08"/>
    <n v="0.1"/>
    <n v="0"/>
    <n v="0"/>
    <n v="0"/>
    <n v="0"/>
    <n v="0"/>
    <n v="0"/>
    <x v="9"/>
    <x v="9"/>
    <x v="0"/>
    <x v="0"/>
    <x v="0"/>
  </r>
  <r>
    <n v="12"/>
    <x v="1"/>
    <s v="Between R50 000 and R25 000"/>
    <n v="25625"/>
    <n v="7.0000000000000007E-2"/>
    <n v="0.08"/>
    <n v="0"/>
    <n v="0"/>
    <n v="0"/>
    <n v="0"/>
    <n v="0"/>
    <n v="0"/>
    <n v="0"/>
    <x v="10"/>
    <x v="0"/>
    <x v="0"/>
    <x v="0"/>
    <x v="0"/>
  </r>
  <r>
    <n v="13"/>
    <x v="1"/>
    <s v="Between R25 000 and R20 000"/>
    <n v="24946"/>
    <n v="7.0000000000000007E-2"/>
    <n v="0.08"/>
    <n v="0.1"/>
    <n v="0.1"/>
    <n v="0"/>
    <n v="0"/>
    <n v="0"/>
    <n v="0"/>
    <n v="0"/>
    <x v="11"/>
    <x v="10"/>
    <x v="0"/>
    <x v="0"/>
    <x v="0"/>
  </r>
  <r>
    <n v="14"/>
    <x v="1"/>
    <s v="&gt;R75 000Between R20 000 and R15 000"/>
    <n v="18593"/>
    <n v="0.2"/>
    <n v="0.25"/>
    <n v="0.1"/>
    <n v="1.1000000000000001"/>
    <n v="0"/>
    <n v="0"/>
    <n v="0"/>
    <n v="0"/>
    <n v="0"/>
    <x v="12"/>
    <x v="11"/>
    <x v="0"/>
    <x v="0"/>
    <x v="0"/>
  </r>
  <r>
    <n v="15"/>
    <x v="1"/>
    <s v="Between R15 000 and R10 000"/>
    <n v="12585"/>
    <n v="3.4"/>
    <n v="4.25"/>
    <n v="1.2"/>
    <n v="0"/>
    <n v="0"/>
    <n v="0"/>
    <n v="0"/>
    <n v="1.1000000000000001"/>
    <n v="0"/>
    <x v="13"/>
    <x v="12"/>
    <x v="0"/>
    <x v="5"/>
    <x v="0"/>
  </r>
  <r>
    <n v="16"/>
    <x v="1"/>
    <s v="Between R10 000 and R5 000"/>
    <n v="5581"/>
    <n v="4.07"/>
    <n v="5.08"/>
    <n v="3"/>
    <n v="0"/>
    <n v="0"/>
    <n v="0"/>
    <n v="0"/>
    <n v="1"/>
    <n v="0"/>
    <x v="14"/>
    <x v="13"/>
    <x v="0"/>
    <x v="6"/>
    <x v="0"/>
  </r>
  <r>
    <n v="17"/>
    <x v="1"/>
    <s v="Between R5 000 and R2 500"/>
    <n v="3871"/>
    <n v="10.07"/>
    <n v="12.58"/>
    <n v="10"/>
    <n v="0"/>
    <n v="0"/>
    <n v="0"/>
    <n v="0"/>
    <n v="2"/>
    <n v="0"/>
    <x v="15"/>
    <x v="14"/>
    <x v="0"/>
    <x v="7"/>
    <x v="0"/>
  </r>
  <r>
    <n v="18"/>
    <x v="1"/>
    <s v="Below R2 500"/>
    <n v="852"/>
    <n v="61.05"/>
    <n v="77.58"/>
    <n v="43"/>
    <n v="18"/>
    <n v="0"/>
    <n v="0"/>
    <n v="3"/>
    <n v="18"/>
    <n v="0"/>
    <x v="16"/>
    <x v="15"/>
    <x v="6"/>
    <x v="8"/>
    <x v="0"/>
  </r>
  <r>
    <n v="19"/>
    <x v="2"/>
    <s v="&gt;R75 000"/>
    <n v="0"/>
    <n v="0"/>
    <n v="0"/>
    <n v="0"/>
    <n v="0"/>
    <n v="0"/>
    <n v="0"/>
    <n v="0"/>
    <n v="0"/>
    <n v="0"/>
    <x v="0"/>
    <x v="0"/>
    <x v="0"/>
    <x v="0"/>
    <x v="0"/>
  </r>
  <r>
    <n v="20"/>
    <x v="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"/>
    <x v="2"/>
    <s v="Between R50 000 and R25 000"/>
    <n v="26584"/>
    <n v="3"/>
    <n v="1"/>
    <n v="0"/>
    <n v="1"/>
    <n v="0"/>
    <n v="0"/>
    <n v="1"/>
    <n v="0"/>
    <n v="0"/>
    <x v="17"/>
    <x v="16"/>
    <x v="7"/>
    <x v="0"/>
    <x v="0"/>
  </r>
  <r>
    <n v="22"/>
    <x v="2"/>
    <s v="Between R25 000 and R20 000"/>
    <n v="23489"/>
    <n v="2"/>
    <n v="1"/>
    <n v="1"/>
    <n v="1"/>
    <n v="0"/>
    <n v="0"/>
    <n v="0"/>
    <n v="1"/>
    <n v="0"/>
    <x v="18"/>
    <x v="17"/>
    <x v="0"/>
    <x v="9"/>
    <x v="0"/>
  </r>
  <r>
    <n v="23"/>
    <x v="2"/>
    <s v="&gt;R75 000Between R20 000 and R15 000"/>
    <n v="18634"/>
    <n v="3"/>
    <n v="1"/>
    <n v="0"/>
    <n v="1"/>
    <n v="0"/>
    <n v="0"/>
    <n v="0"/>
    <n v="1"/>
    <n v="0"/>
    <x v="19"/>
    <x v="18"/>
    <x v="0"/>
    <x v="10"/>
    <x v="0"/>
  </r>
  <r>
    <n v="24"/>
    <x v="2"/>
    <s v="Between R15 000 and R10 000"/>
    <n v="11752"/>
    <n v="29"/>
    <n v="10"/>
    <n v="22"/>
    <n v="1"/>
    <n v="0"/>
    <n v="0"/>
    <n v="1"/>
    <n v="7"/>
    <n v="0"/>
    <x v="20"/>
    <x v="19"/>
    <x v="8"/>
    <x v="11"/>
    <x v="0"/>
  </r>
  <r>
    <n v="25"/>
    <x v="2"/>
    <s v="Between R10 000 and R5 000"/>
    <n v="6907"/>
    <n v="70"/>
    <n v="24"/>
    <n v="57"/>
    <n v="7"/>
    <n v="0"/>
    <n v="0"/>
    <n v="1"/>
    <n v="24"/>
    <n v="0"/>
    <x v="21"/>
    <x v="20"/>
    <x v="9"/>
    <x v="12"/>
    <x v="0"/>
  </r>
  <r>
    <n v="26"/>
    <x v="2"/>
    <s v="Between R5 000 and R2 500"/>
    <n v="3743"/>
    <n v="68"/>
    <n v="23"/>
    <n v="63"/>
    <n v="3"/>
    <n v="0"/>
    <n v="0"/>
    <n v="0"/>
    <n v="24"/>
    <n v="0"/>
    <x v="22"/>
    <x v="21"/>
    <x v="0"/>
    <x v="13"/>
    <x v="0"/>
  </r>
  <r>
    <n v="27"/>
    <x v="2"/>
    <s v="Below R2 500"/>
    <n v="982"/>
    <n v="122"/>
    <n v="41"/>
    <n v="107"/>
    <n v="11"/>
    <n v="0"/>
    <n v="0"/>
    <n v="2"/>
    <n v="43"/>
    <n v="0"/>
    <x v="23"/>
    <x v="22"/>
    <x v="10"/>
    <x v="14"/>
    <x v="0"/>
  </r>
  <r>
    <n v="28"/>
    <x v="3"/>
    <s v="&gt;R75 000"/>
    <n v="0"/>
    <n v="0"/>
    <n v="0"/>
    <n v="0"/>
    <n v="0"/>
    <n v="0"/>
    <n v="0"/>
    <n v="0"/>
    <n v="0"/>
    <n v="0"/>
    <x v="0"/>
    <x v="0"/>
    <x v="0"/>
    <x v="0"/>
    <x v="0"/>
  </r>
  <r>
    <n v="29"/>
    <x v="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0"/>
    <x v="3"/>
    <s v="Between R50 000 and R25 000"/>
    <n v="26151"/>
    <n v="1"/>
    <n v="0.01"/>
    <n v="0"/>
    <n v="0"/>
    <n v="0"/>
    <n v="0"/>
    <n v="0"/>
    <n v="1"/>
    <n v="0"/>
    <x v="24"/>
    <x v="0"/>
    <x v="0"/>
    <x v="15"/>
    <x v="0"/>
  </r>
  <r>
    <n v="31"/>
    <x v="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32"/>
    <x v="3"/>
    <s v="&gt;R75 000Between R20 000 and R15 000"/>
    <n v="16234"/>
    <n v="4"/>
    <n v="0.06"/>
    <n v="3"/>
    <n v="0"/>
    <n v="0"/>
    <n v="0"/>
    <n v="0"/>
    <n v="1"/>
    <n v="0"/>
    <x v="25"/>
    <x v="23"/>
    <x v="0"/>
    <x v="16"/>
    <x v="0"/>
  </r>
  <r>
    <n v="33"/>
    <x v="3"/>
    <s v="Between R15 000 and R10 000"/>
    <n v="12335"/>
    <n v="17"/>
    <n v="0.24"/>
    <n v="16"/>
    <n v="0"/>
    <n v="0"/>
    <n v="0"/>
    <n v="0"/>
    <n v="3"/>
    <n v="0"/>
    <x v="26"/>
    <x v="24"/>
    <x v="0"/>
    <x v="17"/>
    <x v="0"/>
  </r>
  <r>
    <n v="34"/>
    <x v="3"/>
    <s v="Between R10 000 and R5 000"/>
    <n v="6943"/>
    <n v="26"/>
    <n v="0.37"/>
    <n v="25"/>
    <n v="0"/>
    <n v="0"/>
    <n v="0"/>
    <n v="0"/>
    <n v="8"/>
    <n v="0"/>
    <x v="27"/>
    <x v="25"/>
    <x v="0"/>
    <x v="18"/>
    <x v="0"/>
  </r>
  <r>
    <n v="35"/>
    <x v="3"/>
    <s v="Between R5 000 and R2 500"/>
    <n v="4106"/>
    <n v="10"/>
    <n v="0.14000000000000001"/>
    <n v="10"/>
    <n v="0"/>
    <n v="0"/>
    <n v="0"/>
    <n v="0"/>
    <n v="0"/>
    <n v="0"/>
    <x v="28"/>
    <x v="26"/>
    <x v="0"/>
    <x v="0"/>
    <x v="0"/>
  </r>
  <r>
    <n v="36"/>
    <x v="3"/>
    <s v="Below R2 500"/>
    <n v="860"/>
    <n v="13"/>
    <n v="0.18"/>
    <n v="10"/>
    <n v="1"/>
    <n v="0"/>
    <n v="0"/>
    <n v="5"/>
    <n v="6"/>
    <n v="0"/>
    <x v="29"/>
    <x v="27"/>
    <x v="11"/>
    <x v="19"/>
    <x v="0"/>
  </r>
  <r>
    <n v="37"/>
    <x v="4"/>
    <s v="&gt;R75 000"/>
    <n v="0"/>
    <n v="0"/>
    <n v="0"/>
    <n v="0"/>
    <n v="0"/>
    <n v="0"/>
    <n v="0"/>
    <n v="0"/>
    <n v="0"/>
    <n v="0"/>
    <x v="0"/>
    <x v="0"/>
    <x v="0"/>
    <x v="0"/>
    <x v="0"/>
  </r>
  <r>
    <n v="38"/>
    <x v="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9"/>
    <x v="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40"/>
    <x v="4"/>
    <s v="Between R25 000 and R20 000"/>
    <n v="22123"/>
    <n v="3"/>
    <n v="4"/>
    <n v="2"/>
    <n v="1"/>
    <n v="0"/>
    <n v="0"/>
    <n v="0"/>
    <n v="1"/>
    <n v="0"/>
    <x v="30"/>
    <x v="28"/>
    <x v="0"/>
    <x v="20"/>
    <x v="0"/>
  </r>
  <r>
    <n v="41"/>
    <x v="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2"/>
    <x v="4"/>
    <s v="Between R15 000 and R10 000"/>
    <n v="11188"/>
    <n v="9"/>
    <n v="13"/>
    <n v="8"/>
    <n v="0"/>
    <n v="0"/>
    <n v="0"/>
    <n v="0"/>
    <n v="1"/>
    <n v="0"/>
    <x v="31"/>
    <x v="29"/>
    <x v="0"/>
    <x v="21"/>
    <x v="0"/>
  </r>
  <r>
    <n v="43"/>
    <x v="4"/>
    <s v="Between R10 000 and R5 000"/>
    <n v="7405"/>
    <n v="25"/>
    <n v="36"/>
    <n v="20"/>
    <n v="2"/>
    <n v="0"/>
    <n v="0"/>
    <n v="0"/>
    <n v="7"/>
    <n v="0"/>
    <x v="32"/>
    <x v="30"/>
    <x v="0"/>
    <x v="22"/>
    <x v="0"/>
  </r>
  <r>
    <n v="44"/>
    <x v="4"/>
    <s v="Between R5 000 and R2 500"/>
    <n v="4260"/>
    <n v="11"/>
    <n v="16"/>
    <n v="10"/>
    <n v="1"/>
    <n v="0"/>
    <n v="0"/>
    <n v="0"/>
    <n v="2"/>
    <n v="0"/>
    <x v="33"/>
    <x v="31"/>
    <x v="0"/>
    <x v="23"/>
    <x v="0"/>
  </r>
  <r>
    <n v="45"/>
    <x v="4"/>
    <s v="Below R2 500"/>
    <n v="778"/>
    <n v="22"/>
    <n v="31"/>
    <n v="19"/>
    <n v="2"/>
    <n v="0"/>
    <n v="0"/>
    <n v="3"/>
    <n v="13"/>
    <n v="0"/>
    <x v="34"/>
    <x v="32"/>
    <x v="12"/>
    <x v="24"/>
    <x v="0"/>
  </r>
  <r>
    <n v="46"/>
    <x v="5"/>
    <s v="&gt;R75 000"/>
    <m/>
    <m/>
    <m/>
    <m/>
    <m/>
    <m/>
    <m/>
    <m/>
    <m/>
    <m/>
    <x v="0"/>
    <x v="0"/>
    <x v="0"/>
    <x v="0"/>
    <x v="0"/>
  </r>
  <r>
    <n v="47"/>
    <x v="5"/>
    <s v="Between R75 000 and R50 000"/>
    <m/>
    <m/>
    <m/>
    <m/>
    <m/>
    <m/>
    <m/>
    <m/>
    <m/>
    <m/>
    <x v="0"/>
    <x v="0"/>
    <x v="0"/>
    <x v="0"/>
    <x v="0"/>
  </r>
  <r>
    <n v="48"/>
    <x v="5"/>
    <s v="Between R50 000 and R25 000"/>
    <m/>
    <m/>
    <m/>
    <m/>
    <m/>
    <m/>
    <m/>
    <m/>
    <m/>
    <m/>
    <x v="0"/>
    <x v="0"/>
    <x v="0"/>
    <x v="0"/>
    <x v="0"/>
  </r>
  <r>
    <n v="49"/>
    <x v="5"/>
    <s v="Between R25 000 and R20 000"/>
    <m/>
    <m/>
    <m/>
    <m/>
    <m/>
    <m/>
    <m/>
    <m/>
    <m/>
    <m/>
    <x v="0"/>
    <x v="0"/>
    <x v="0"/>
    <x v="0"/>
    <x v="0"/>
  </r>
  <r>
    <n v="50"/>
    <x v="5"/>
    <s v="&gt;R75 000Between R20 000 and R15 000"/>
    <m/>
    <m/>
    <m/>
    <m/>
    <m/>
    <m/>
    <m/>
    <m/>
    <m/>
    <m/>
    <x v="0"/>
    <x v="0"/>
    <x v="0"/>
    <x v="0"/>
    <x v="0"/>
  </r>
  <r>
    <n v="51"/>
    <x v="5"/>
    <s v="Between R15 000 and R10 000"/>
    <m/>
    <m/>
    <m/>
    <m/>
    <m/>
    <m/>
    <m/>
    <m/>
    <m/>
    <m/>
    <x v="0"/>
    <x v="0"/>
    <x v="0"/>
    <x v="0"/>
    <x v="0"/>
  </r>
  <r>
    <n v="52"/>
    <x v="5"/>
    <s v="Between R10 000 and R5 000"/>
    <m/>
    <m/>
    <m/>
    <m/>
    <m/>
    <m/>
    <m/>
    <m/>
    <m/>
    <m/>
    <x v="0"/>
    <x v="0"/>
    <x v="0"/>
    <x v="0"/>
    <x v="0"/>
  </r>
  <r>
    <n v="53"/>
    <x v="5"/>
    <s v="Between R5 000 and R2 500"/>
    <m/>
    <m/>
    <m/>
    <m/>
    <m/>
    <m/>
    <m/>
    <m/>
    <m/>
    <m/>
    <x v="0"/>
    <x v="0"/>
    <x v="0"/>
    <x v="0"/>
    <x v="0"/>
  </r>
  <r>
    <n v="54"/>
    <x v="5"/>
    <s v="Below R2 500"/>
    <m/>
    <m/>
    <m/>
    <m/>
    <m/>
    <m/>
    <m/>
    <m/>
    <m/>
    <m/>
    <x v="0"/>
    <x v="0"/>
    <x v="0"/>
    <x v="0"/>
    <x v="0"/>
  </r>
  <r>
    <n v="55"/>
    <x v="6"/>
    <s v="&gt;R75 000"/>
    <n v="0"/>
    <n v="0"/>
    <n v="0"/>
    <n v="0"/>
    <n v="0"/>
    <n v="0"/>
    <n v="0"/>
    <n v="0"/>
    <n v="0"/>
    <n v="0"/>
    <x v="0"/>
    <x v="0"/>
    <x v="0"/>
    <x v="0"/>
    <x v="0"/>
  </r>
  <r>
    <n v="56"/>
    <x v="6"/>
    <s v="Between R75 000 and R50 000"/>
    <n v="31897"/>
    <n v="1"/>
    <n v="2"/>
    <n v="0"/>
    <n v="1"/>
    <n v="0"/>
    <n v="0"/>
    <n v="0"/>
    <n v="0"/>
    <n v="0"/>
    <x v="35"/>
    <x v="33"/>
    <x v="0"/>
    <x v="0"/>
    <x v="0"/>
  </r>
  <r>
    <n v="57"/>
    <x v="6"/>
    <s v="Between R50 000 and R25 000"/>
    <n v="21347"/>
    <n v="1"/>
    <n v="2"/>
    <n v="1"/>
    <n v="0"/>
    <n v="0"/>
    <n v="0"/>
    <n v="0"/>
    <n v="0"/>
    <n v="0"/>
    <x v="36"/>
    <x v="34"/>
    <x v="0"/>
    <x v="0"/>
    <x v="0"/>
  </r>
  <r>
    <n v="58"/>
    <x v="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9"/>
    <x v="6"/>
    <s v="&gt;R75 000Between R20 000 and R15 000"/>
    <n v="11935"/>
    <n v="5"/>
    <n v="9"/>
    <n v="4"/>
    <n v="1"/>
    <n v="0"/>
    <n v="0"/>
    <n v="0"/>
    <n v="3"/>
    <n v="0"/>
    <x v="37"/>
    <x v="35"/>
    <x v="0"/>
    <x v="25"/>
    <x v="0"/>
  </r>
  <r>
    <n v="60"/>
    <x v="6"/>
    <s v="Between R15 000 and R10 000"/>
    <n v="7981"/>
    <n v="15"/>
    <n v="26"/>
    <n v="7"/>
    <n v="8"/>
    <n v="0"/>
    <n v="0"/>
    <n v="0"/>
    <n v="5"/>
    <n v="0"/>
    <x v="38"/>
    <x v="36"/>
    <x v="0"/>
    <x v="26"/>
    <x v="0"/>
  </r>
  <r>
    <n v="61"/>
    <x v="6"/>
    <s v="Between R10 000 and R5 000"/>
    <n v="3622"/>
    <n v="5"/>
    <n v="9"/>
    <n v="4"/>
    <n v="1"/>
    <n v="0"/>
    <n v="0"/>
    <n v="0"/>
    <n v="1"/>
    <n v="0"/>
    <x v="39"/>
    <x v="37"/>
    <x v="0"/>
    <x v="27"/>
    <x v="0"/>
  </r>
  <r>
    <n v="62"/>
    <x v="6"/>
    <s v="Between R5 000 and R2 500"/>
    <n v="542"/>
    <n v="30"/>
    <n v="53"/>
    <n v="21"/>
    <n v="9"/>
    <n v="0"/>
    <n v="0"/>
    <n v="6"/>
    <n v="15"/>
    <n v="0"/>
    <x v="40"/>
    <x v="38"/>
    <x v="13"/>
    <x v="28"/>
    <x v="0"/>
  </r>
  <r>
    <n v="63"/>
    <x v="6"/>
    <s v="Below R2 500"/>
    <n v="0"/>
    <n v="0"/>
    <n v="0"/>
    <n v="0"/>
    <n v="0"/>
    <n v="0"/>
    <n v="0"/>
    <n v="0"/>
    <n v="0"/>
    <n v="0"/>
    <x v="0"/>
    <x v="0"/>
    <x v="0"/>
    <x v="0"/>
    <x v="0"/>
  </r>
  <r>
    <n v="64"/>
    <x v="7"/>
    <s v="&gt;R75 000"/>
    <m/>
    <m/>
    <m/>
    <m/>
    <m/>
    <m/>
    <m/>
    <m/>
    <m/>
    <m/>
    <x v="0"/>
    <x v="0"/>
    <x v="0"/>
    <x v="0"/>
    <x v="0"/>
  </r>
  <r>
    <n v="65"/>
    <x v="7"/>
    <s v="Between R75 000 and R50 000"/>
    <m/>
    <m/>
    <m/>
    <m/>
    <m/>
    <m/>
    <m/>
    <m/>
    <m/>
    <m/>
    <x v="0"/>
    <x v="0"/>
    <x v="0"/>
    <x v="0"/>
    <x v="0"/>
  </r>
  <r>
    <n v="66"/>
    <x v="7"/>
    <s v="Between R50 000 and R25 000"/>
    <m/>
    <m/>
    <m/>
    <m/>
    <m/>
    <m/>
    <m/>
    <m/>
    <m/>
    <m/>
    <x v="0"/>
    <x v="0"/>
    <x v="0"/>
    <x v="0"/>
    <x v="0"/>
  </r>
  <r>
    <n v="67"/>
    <x v="7"/>
    <s v="Between R25 000 and R20 000"/>
    <m/>
    <m/>
    <m/>
    <m/>
    <m/>
    <m/>
    <m/>
    <m/>
    <m/>
    <m/>
    <x v="0"/>
    <x v="0"/>
    <x v="0"/>
    <x v="0"/>
    <x v="0"/>
  </r>
  <r>
    <n v="68"/>
    <x v="7"/>
    <s v="&gt;R75 000Between R20 000 and R15 000"/>
    <m/>
    <m/>
    <m/>
    <m/>
    <m/>
    <m/>
    <m/>
    <m/>
    <m/>
    <m/>
    <x v="0"/>
    <x v="0"/>
    <x v="0"/>
    <x v="0"/>
    <x v="0"/>
  </r>
  <r>
    <n v="69"/>
    <x v="7"/>
    <s v="Between R15 000 and R10 000"/>
    <n v="13111"/>
    <n v="1"/>
    <n v="11.11"/>
    <m/>
    <n v="1"/>
    <m/>
    <m/>
    <m/>
    <n v="1"/>
    <m/>
    <x v="41"/>
    <x v="39"/>
    <x v="0"/>
    <x v="29"/>
    <x v="0"/>
  </r>
  <r>
    <n v="70"/>
    <x v="7"/>
    <s v="Between R10 000 and R5 000"/>
    <n v="6971"/>
    <n v="6"/>
    <n v="66.67"/>
    <n v="3"/>
    <n v="3"/>
    <m/>
    <m/>
    <n v="1"/>
    <m/>
    <m/>
    <x v="42"/>
    <x v="40"/>
    <x v="14"/>
    <x v="0"/>
    <x v="0"/>
  </r>
  <r>
    <n v="71"/>
    <x v="7"/>
    <s v="Between R5 000 and R2 500"/>
    <n v="3278"/>
    <n v="2"/>
    <n v="22.22"/>
    <m/>
    <n v="2"/>
    <m/>
    <m/>
    <n v="1"/>
    <m/>
    <m/>
    <x v="43"/>
    <x v="41"/>
    <x v="15"/>
    <x v="0"/>
    <x v="0"/>
  </r>
  <r>
    <n v="72"/>
    <x v="7"/>
    <s v="Below R2 500"/>
    <m/>
    <m/>
    <m/>
    <m/>
    <m/>
    <m/>
    <m/>
    <m/>
    <m/>
    <m/>
    <x v="0"/>
    <x v="0"/>
    <x v="0"/>
    <x v="0"/>
    <x v="0"/>
  </r>
  <r>
    <n v="73"/>
    <x v="8"/>
    <s v="&gt;R75 000"/>
    <n v="0"/>
    <n v="0"/>
    <n v="0"/>
    <n v="0"/>
    <n v="0"/>
    <n v="0"/>
    <n v="0"/>
    <n v="0"/>
    <n v="0"/>
    <n v="0"/>
    <x v="0"/>
    <x v="0"/>
    <x v="0"/>
    <x v="0"/>
    <x v="0"/>
  </r>
  <r>
    <n v="74"/>
    <x v="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75"/>
    <x v="8"/>
    <s v="Between R50 000 and R25 000"/>
    <n v="29869"/>
    <n v="1"/>
    <n v="2"/>
    <n v="0"/>
    <n v="0"/>
    <n v="0"/>
    <n v="0"/>
    <n v="0"/>
    <n v="1"/>
    <n v="0"/>
    <x v="44"/>
    <x v="0"/>
    <x v="0"/>
    <x v="30"/>
    <x v="0"/>
  </r>
  <r>
    <n v="76"/>
    <x v="8"/>
    <s v="Between R25 000 and R20 000"/>
    <n v="22166"/>
    <n v="5"/>
    <n v="10"/>
    <n v="5"/>
    <n v="0"/>
    <n v="0"/>
    <n v="0"/>
    <n v="0"/>
    <n v="3"/>
    <n v="0"/>
    <x v="45"/>
    <x v="42"/>
    <x v="0"/>
    <x v="31"/>
    <x v="0"/>
  </r>
  <r>
    <n v="77"/>
    <x v="8"/>
    <s v="&gt;R75 000Between R20 000 and R15 000"/>
    <n v="17794"/>
    <n v="5"/>
    <n v="10"/>
    <n v="5"/>
    <n v="0"/>
    <n v="0"/>
    <n v="0"/>
    <n v="0"/>
    <n v="2"/>
    <n v="0"/>
    <x v="46"/>
    <x v="43"/>
    <x v="0"/>
    <x v="32"/>
    <x v="0"/>
  </r>
  <r>
    <n v="78"/>
    <x v="8"/>
    <s v="Between R15 000 and R10 000"/>
    <n v="12251"/>
    <n v="8"/>
    <n v="16"/>
    <n v="8"/>
    <n v="0"/>
    <n v="0"/>
    <n v="0"/>
    <n v="0"/>
    <n v="1"/>
    <n v="0"/>
    <x v="47"/>
    <x v="44"/>
    <x v="0"/>
    <x v="33"/>
    <x v="0"/>
  </r>
  <r>
    <n v="79"/>
    <x v="8"/>
    <s v="Between R10 000 and R5 000"/>
    <n v="8295"/>
    <n v="13"/>
    <n v="26"/>
    <n v="10"/>
    <n v="3"/>
    <n v="0"/>
    <n v="0"/>
    <n v="0"/>
    <n v="2"/>
    <n v="0"/>
    <x v="48"/>
    <x v="45"/>
    <x v="0"/>
    <x v="34"/>
    <x v="0"/>
  </r>
  <r>
    <n v="80"/>
    <x v="8"/>
    <s v="Between R5 000 and R2 500"/>
    <n v="3211"/>
    <n v="3"/>
    <n v="6"/>
    <n v="2"/>
    <n v="1"/>
    <n v="0"/>
    <n v="0"/>
    <n v="0"/>
    <n v="2"/>
    <n v="0"/>
    <x v="49"/>
    <x v="46"/>
    <x v="0"/>
    <x v="35"/>
    <x v="0"/>
  </r>
  <r>
    <n v="81"/>
    <x v="8"/>
    <s v="Below R2 500"/>
    <n v="1210"/>
    <n v="15"/>
    <n v="30"/>
    <n v="14"/>
    <n v="1"/>
    <n v="0"/>
    <n v="0"/>
    <n v="1"/>
    <n v="7"/>
    <n v="0"/>
    <x v="50"/>
    <x v="47"/>
    <x v="16"/>
    <x v="36"/>
    <x v="0"/>
  </r>
  <r>
    <n v="82"/>
    <x v="9"/>
    <s v="&gt;R75 000"/>
    <n v="0"/>
    <n v="0"/>
    <n v="0"/>
    <n v="0"/>
    <n v="0"/>
    <n v="0"/>
    <n v="0"/>
    <n v="0"/>
    <n v="0"/>
    <n v="0"/>
    <x v="0"/>
    <x v="0"/>
    <x v="0"/>
    <x v="0"/>
    <x v="0"/>
  </r>
  <r>
    <n v="83"/>
    <x v="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84"/>
    <x v="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85"/>
    <x v="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86"/>
    <x v="9"/>
    <s v="&gt;R75 000Between R20 000 and R15 000"/>
    <n v="16199"/>
    <n v="1"/>
    <n v="2"/>
    <n v="0"/>
    <n v="0"/>
    <n v="0"/>
    <n v="0"/>
    <n v="0"/>
    <n v="0"/>
    <n v="0"/>
    <x v="51"/>
    <x v="0"/>
    <x v="0"/>
    <x v="0"/>
    <x v="0"/>
  </r>
  <r>
    <n v="87"/>
    <x v="9"/>
    <s v="Between R15 000 and R10 000"/>
    <n v="10746"/>
    <n v="1"/>
    <n v="2"/>
    <n v="1"/>
    <n v="0"/>
    <n v="0"/>
    <n v="0"/>
    <n v="0"/>
    <n v="0"/>
    <n v="0"/>
    <x v="52"/>
    <x v="48"/>
    <x v="0"/>
    <x v="0"/>
    <x v="0"/>
  </r>
  <r>
    <n v="88"/>
    <x v="9"/>
    <s v="Between R10 000 and R5 000"/>
    <n v="7345"/>
    <n v="14"/>
    <n v="33"/>
    <n v="13"/>
    <n v="0"/>
    <n v="0"/>
    <n v="0"/>
    <n v="0"/>
    <n v="4"/>
    <n v="0"/>
    <x v="53"/>
    <x v="49"/>
    <x v="0"/>
    <x v="37"/>
    <x v="0"/>
  </r>
  <r>
    <n v="89"/>
    <x v="9"/>
    <s v="Between R5 000 and R2 500"/>
    <n v="3642"/>
    <n v="4"/>
    <n v="9"/>
    <n v="3"/>
    <n v="0"/>
    <n v="0"/>
    <n v="0"/>
    <n v="0"/>
    <n v="2"/>
    <n v="0"/>
    <x v="54"/>
    <x v="50"/>
    <x v="0"/>
    <x v="38"/>
    <x v="0"/>
  </r>
  <r>
    <n v="90"/>
    <x v="9"/>
    <s v="Below R2 500"/>
    <n v="484"/>
    <n v="23"/>
    <n v="53"/>
    <n v="19"/>
    <n v="2"/>
    <n v="0"/>
    <n v="0"/>
    <n v="4"/>
    <n v="11"/>
    <n v="0"/>
    <x v="55"/>
    <x v="51"/>
    <x v="17"/>
    <x v="39"/>
    <x v="0"/>
  </r>
  <r>
    <n v="91"/>
    <x v="10"/>
    <s v="&gt;R75 000"/>
    <n v="0"/>
    <n v="0"/>
    <n v="0"/>
    <n v="0"/>
    <n v="0"/>
    <n v="0"/>
    <n v="0"/>
    <n v="0"/>
    <n v="0"/>
    <n v="0"/>
    <x v="0"/>
    <x v="0"/>
    <x v="0"/>
    <x v="0"/>
    <x v="0"/>
  </r>
  <r>
    <n v="92"/>
    <x v="1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3"/>
    <x v="1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4"/>
    <x v="1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95"/>
    <x v="1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96"/>
    <x v="10"/>
    <s v="Between R15 000 and R10 000"/>
    <n v="11476"/>
    <n v="3"/>
    <n v="0.12"/>
    <n v="2"/>
    <n v="0"/>
    <n v="0"/>
    <n v="0"/>
    <n v="2"/>
    <n v="0"/>
    <n v="0"/>
    <x v="56"/>
    <x v="52"/>
    <x v="18"/>
    <x v="0"/>
    <x v="0"/>
  </r>
  <r>
    <n v="97"/>
    <x v="10"/>
    <s v="Between R10 000 and R5 000"/>
    <n v="7915"/>
    <n v="7"/>
    <n v="0.27"/>
    <n v="7"/>
    <n v="0"/>
    <n v="0"/>
    <n v="0"/>
    <n v="1"/>
    <n v="0"/>
    <n v="0"/>
    <x v="57"/>
    <x v="53"/>
    <x v="19"/>
    <x v="0"/>
    <x v="0"/>
  </r>
  <r>
    <n v="98"/>
    <x v="10"/>
    <s v="Between R5 000 and R2 500"/>
    <n v="2888"/>
    <n v="1"/>
    <n v="0.04"/>
    <n v="1"/>
    <n v="0"/>
    <n v="0"/>
    <n v="0"/>
    <n v="0"/>
    <n v="0"/>
    <n v="0"/>
    <x v="58"/>
    <x v="54"/>
    <x v="0"/>
    <x v="0"/>
    <x v="0"/>
  </r>
  <r>
    <n v="99"/>
    <x v="10"/>
    <s v="Below R2 500"/>
    <n v="498"/>
    <n v="15"/>
    <n v="0.57999999999999996"/>
    <n v="12"/>
    <n v="1"/>
    <n v="0"/>
    <n v="0"/>
    <n v="5"/>
    <n v="0"/>
    <n v="0"/>
    <x v="59"/>
    <x v="55"/>
    <x v="20"/>
    <x v="0"/>
    <x v="0"/>
  </r>
  <r>
    <n v="100"/>
    <x v="11"/>
    <s v="&gt;R75 000"/>
    <n v="0"/>
    <n v="0"/>
    <n v="0"/>
    <n v="0"/>
    <n v="0"/>
    <n v="0"/>
    <n v="0"/>
    <n v="0"/>
    <n v="0"/>
    <n v="0"/>
    <x v="0"/>
    <x v="0"/>
    <x v="0"/>
    <x v="0"/>
    <x v="0"/>
  </r>
  <r>
    <n v="101"/>
    <x v="1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2"/>
    <x v="11"/>
    <s v="Between R50 000 and R25 000"/>
    <n v="28975.51"/>
    <n v="1.35"/>
    <n v="2.29"/>
    <n v="0.32"/>
    <n v="0.09"/>
    <n v="0"/>
    <n v="0"/>
    <n v="0.09"/>
    <n v="0"/>
    <n v="0"/>
    <x v="60"/>
    <x v="56"/>
    <x v="21"/>
    <x v="0"/>
    <x v="0"/>
  </r>
  <r>
    <n v="103"/>
    <x v="11"/>
    <s v="Between R25 000 and R20 000"/>
    <n v="20059.2"/>
    <n v="0.32"/>
    <n v="0.54"/>
    <n v="0.32"/>
    <n v="0"/>
    <n v="0"/>
    <n v="0"/>
    <n v="0"/>
    <n v="0"/>
    <n v="0"/>
    <x v="61"/>
    <x v="57"/>
    <x v="0"/>
    <x v="0"/>
    <x v="0"/>
  </r>
  <r>
    <n v="104"/>
    <x v="11"/>
    <s v="&gt;R75 000Between R20 000 and R15 000"/>
    <n v="16562.080000000002"/>
    <n v="0.95"/>
    <n v="1.61"/>
    <n v="0.32"/>
    <n v="0.32"/>
    <n v="0"/>
    <n v="0"/>
    <n v="0"/>
    <n v="0"/>
    <n v="0"/>
    <x v="62"/>
    <x v="58"/>
    <x v="0"/>
    <x v="0"/>
    <x v="0"/>
  </r>
  <r>
    <n v="105"/>
    <x v="11"/>
    <s v="Between R15 000 and R10 000"/>
    <n v="11239.32"/>
    <n v="2.16"/>
    <n v="3.66"/>
    <n v="2.0699999999999998"/>
    <n v="0.09"/>
    <n v="0"/>
    <n v="0"/>
    <n v="0.26"/>
    <n v="0.09"/>
    <n v="0"/>
    <x v="63"/>
    <x v="59"/>
    <x v="22"/>
    <x v="40"/>
    <x v="0"/>
  </r>
  <r>
    <n v="106"/>
    <x v="11"/>
    <s v="Between R10 000 and R5 000"/>
    <n v="6798.7"/>
    <n v="17.170000000000002"/>
    <n v="29.06"/>
    <n v="15.73"/>
    <n v="0.49"/>
    <n v="0"/>
    <n v="0"/>
    <n v="1.63"/>
    <n v="4.58"/>
    <n v="0"/>
    <x v="64"/>
    <x v="60"/>
    <x v="23"/>
    <x v="41"/>
    <x v="0"/>
  </r>
  <r>
    <n v="107"/>
    <x v="11"/>
    <s v="Between R5 000 and R2 500"/>
    <n v="3343.76"/>
    <n v="6.69"/>
    <n v="11.34"/>
    <n v="6.35"/>
    <n v="0.34"/>
    <n v="0"/>
    <n v="0"/>
    <n v="2.57"/>
    <n v="4.1100000000000003"/>
    <n v="0"/>
    <x v="65"/>
    <x v="61"/>
    <x v="24"/>
    <x v="42"/>
    <x v="0"/>
  </r>
  <r>
    <n v="108"/>
    <x v="11"/>
    <s v="Below R2 500"/>
    <n v="896.36"/>
    <n v="30.36"/>
    <n v="51.46"/>
    <n v="29.33"/>
    <n v="1.03"/>
    <n v="0"/>
    <n v="0"/>
    <n v="24.56"/>
    <n v="22.9"/>
    <n v="0"/>
    <x v="66"/>
    <x v="62"/>
    <x v="25"/>
    <x v="43"/>
    <x v="0"/>
  </r>
  <r>
    <n v="109"/>
    <x v="12"/>
    <s v="&gt;R75 000"/>
    <n v="0"/>
    <n v="0"/>
    <n v="0"/>
    <n v="0"/>
    <n v="0"/>
    <n v="0"/>
    <n v="0"/>
    <n v="0"/>
    <n v="0"/>
    <n v="0"/>
    <x v="0"/>
    <x v="0"/>
    <x v="0"/>
    <x v="0"/>
    <x v="0"/>
  </r>
  <r>
    <n v="110"/>
    <x v="1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1"/>
    <x v="12"/>
    <s v="Between R50 000 and R25 000"/>
    <n v="28567"/>
    <n v="1"/>
    <n v="5"/>
    <n v="0.17"/>
    <n v="0"/>
    <n v="0"/>
    <n v="0"/>
    <n v="0"/>
    <n v="0"/>
    <n v="0"/>
    <x v="67"/>
    <x v="63"/>
    <x v="0"/>
    <x v="0"/>
    <x v="0"/>
  </r>
  <r>
    <n v="112"/>
    <x v="12"/>
    <s v="Between R25 000 and R20 000"/>
    <n v="20059"/>
    <n v="0.17"/>
    <n v="1"/>
    <n v="0.17"/>
    <n v="0"/>
    <n v="0"/>
    <n v="0"/>
    <n v="0"/>
    <n v="0"/>
    <n v="0"/>
    <x v="68"/>
    <x v="64"/>
    <x v="0"/>
    <x v="0"/>
    <x v="0"/>
  </r>
  <r>
    <n v="113"/>
    <x v="12"/>
    <s v="&gt;R75 000Between R20 000 and R15 000"/>
    <n v="16353"/>
    <n v="0.82"/>
    <n v="4"/>
    <n v="0.17"/>
    <n v="0.17"/>
    <n v="0"/>
    <n v="0"/>
    <n v="0"/>
    <n v="0"/>
    <n v="0"/>
    <x v="69"/>
    <x v="65"/>
    <x v="0"/>
    <x v="0"/>
    <x v="0"/>
  </r>
  <r>
    <n v="114"/>
    <x v="12"/>
    <s v="Between R15 000 and R10 000"/>
    <n v="11535"/>
    <n v="1.96"/>
    <n v="10"/>
    <n v="1.02"/>
    <n v="0"/>
    <n v="0"/>
    <n v="0"/>
    <n v="0.94"/>
    <n v="0"/>
    <n v="0"/>
    <x v="70"/>
    <x v="66"/>
    <x v="26"/>
    <x v="0"/>
    <x v="0"/>
  </r>
  <r>
    <n v="115"/>
    <x v="12"/>
    <s v="Between R10 000 and R5 000"/>
    <n v="7624"/>
    <n v="8.61"/>
    <n v="51"/>
    <n v="8"/>
    <n v="0.48"/>
    <n v="0"/>
    <n v="0"/>
    <n v="0.63"/>
    <n v="2.99"/>
    <n v="0"/>
    <x v="71"/>
    <x v="67"/>
    <x v="27"/>
    <x v="44"/>
    <x v="0"/>
  </r>
  <r>
    <n v="116"/>
    <x v="12"/>
    <s v="Between R5 000 and R2 500"/>
    <n v="3485"/>
    <n v="4.0999999999999996"/>
    <n v="22"/>
    <n v="3.16"/>
    <n v="0.31"/>
    <n v="0"/>
    <n v="0"/>
    <n v="1.25"/>
    <n v="2.76"/>
    <n v="0"/>
    <x v="72"/>
    <x v="68"/>
    <x v="28"/>
    <x v="45"/>
    <x v="0"/>
  </r>
  <r>
    <n v="117"/>
    <x v="12"/>
    <s v="Below R2 500"/>
    <n v="1256"/>
    <n v="1.34"/>
    <n v="7"/>
    <n v="1.34"/>
    <n v="0"/>
    <n v="0"/>
    <n v="0"/>
    <n v="0.31"/>
    <n v="0.85"/>
    <n v="0"/>
    <x v="73"/>
    <x v="69"/>
    <x v="29"/>
    <x v="46"/>
    <x v="0"/>
  </r>
  <r>
    <n v="118"/>
    <x v="13"/>
    <s v="&gt;R75 000"/>
    <n v="0"/>
    <n v="0"/>
    <n v="0"/>
    <n v="0"/>
    <n v="0"/>
    <n v="0"/>
    <n v="0"/>
    <n v="0"/>
    <n v="0"/>
    <n v="0"/>
    <x v="0"/>
    <x v="0"/>
    <x v="0"/>
    <x v="0"/>
    <x v="0"/>
  </r>
  <r>
    <n v="119"/>
    <x v="1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0"/>
    <x v="13"/>
    <s v="Between R50 000 and R25 000"/>
    <n v="27929"/>
    <n v="0.03"/>
    <n v="0.3"/>
    <n v="0"/>
    <n v="0.03"/>
    <n v="0"/>
    <n v="0"/>
    <n v="0.03"/>
    <n v="0"/>
    <n v="0"/>
    <x v="74"/>
    <x v="70"/>
    <x v="30"/>
    <x v="0"/>
    <x v="0"/>
  </r>
  <r>
    <n v="121"/>
    <x v="1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2"/>
    <x v="1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3"/>
    <x v="13"/>
    <s v="Between R15 000 and R10 000"/>
    <n v="11561"/>
    <n v="0.1"/>
    <n v="1"/>
    <n v="7.0000000000000007E-2"/>
    <n v="0.03"/>
    <n v="0"/>
    <n v="0"/>
    <n v="0.1"/>
    <n v="0.03"/>
    <n v="0"/>
    <x v="75"/>
    <x v="71"/>
    <x v="31"/>
    <x v="47"/>
    <x v="0"/>
  </r>
  <r>
    <n v="124"/>
    <x v="13"/>
    <s v="Between R10 000 and R5 000"/>
    <n v="5995"/>
    <n v="0.67"/>
    <n v="6"/>
    <n v="0.59"/>
    <n v="7.0000000000000007E-2"/>
    <n v="0"/>
    <n v="0"/>
    <n v="0.66"/>
    <n v="0.31"/>
    <n v="0"/>
    <x v="76"/>
    <x v="72"/>
    <x v="32"/>
    <x v="48"/>
    <x v="0"/>
  </r>
  <r>
    <n v="125"/>
    <x v="13"/>
    <s v="Between R5 000 and R2 500"/>
    <n v="3423"/>
    <n v="1.05"/>
    <n v="9.5"/>
    <n v="0.91"/>
    <n v="0.14000000000000001"/>
    <n v="0"/>
    <n v="0"/>
    <n v="1.05"/>
    <n v="0.77"/>
    <n v="0"/>
    <x v="77"/>
    <x v="73"/>
    <x v="33"/>
    <x v="49"/>
    <x v="0"/>
  </r>
  <r>
    <n v="126"/>
    <x v="13"/>
    <s v="Below R2 500"/>
    <n v="883"/>
    <n v="9.15"/>
    <n v="83.2"/>
    <n v="8.73"/>
    <n v="0.42"/>
    <n v="0"/>
    <n v="0"/>
    <n v="9.15"/>
    <n v="7.05"/>
    <n v="0"/>
    <x v="78"/>
    <x v="74"/>
    <x v="34"/>
    <x v="50"/>
    <x v="0"/>
  </r>
  <r>
    <n v="127"/>
    <x v="14"/>
    <s v="&gt;R75 000"/>
    <n v="0"/>
    <n v="0"/>
    <n v="0"/>
    <n v="0"/>
    <n v="0"/>
    <n v="0"/>
    <n v="0"/>
    <n v="0"/>
    <n v="0"/>
    <n v="0"/>
    <x v="0"/>
    <x v="0"/>
    <x v="0"/>
    <x v="0"/>
    <x v="0"/>
  </r>
  <r>
    <n v="128"/>
    <x v="1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9"/>
    <x v="14"/>
    <s v="Between R50 000 and R25 000"/>
    <n v="30022"/>
    <n v="1.02"/>
    <n v="5"/>
    <n v="0.26"/>
    <n v="0"/>
    <n v="0"/>
    <n v="0"/>
    <n v="0"/>
    <n v="0"/>
    <n v="0"/>
    <x v="79"/>
    <x v="75"/>
    <x v="0"/>
    <x v="0"/>
    <x v="0"/>
  </r>
  <r>
    <n v="130"/>
    <x v="14"/>
    <s v="Between R25 000 and R20 000"/>
    <n v="20059"/>
    <n v="0.26"/>
    <n v="1"/>
    <n v="0.26"/>
    <n v="0"/>
    <n v="0"/>
    <n v="0"/>
    <n v="0"/>
    <n v="0"/>
    <n v="0"/>
    <x v="80"/>
    <x v="76"/>
    <x v="0"/>
    <x v="0"/>
    <x v="0"/>
  </r>
  <r>
    <n v="131"/>
    <x v="14"/>
    <s v="&gt;R75 000Between R20 000 and R15 000"/>
    <n v="16562"/>
    <n v="0.77"/>
    <n v="4"/>
    <n v="0.26"/>
    <n v="0.26"/>
    <n v="0"/>
    <n v="0"/>
    <n v="0"/>
    <n v="0"/>
    <n v="0"/>
    <x v="81"/>
    <x v="77"/>
    <x v="0"/>
    <x v="0"/>
    <x v="0"/>
  </r>
  <r>
    <n v="132"/>
    <x v="14"/>
    <s v="Between R15 000 and R10 000"/>
    <n v="10917"/>
    <n v="1.54"/>
    <n v="7"/>
    <n v="1.54"/>
    <n v="0"/>
    <n v="0"/>
    <n v="0"/>
    <n v="0"/>
    <n v="0"/>
    <n v="0"/>
    <x v="82"/>
    <x v="78"/>
    <x v="0"/>
    <x v="0"/>
    <x v="0"/>
  </r>
  <r>
    <n v="133"/>
    <x v="14"/>
    <s v="Between R10 000 and R5 000"/>
    <n v="7602"/>
    <n v="12.55"/>
    <n v="60"/>
    <n v="11.52"/>
    <n v="0.26"/>
    <n v="0"/>
    <n v="0"/>
    <n v="0"/>
    <n v="3.07"/>
    <n v="0"/>
    <x v="83"/>
    <x v="79"/>
    <x v="0"/>
    <x v="51"/>
    <x v="0"/>
  </r>
  <r>
    <n v="134"/>
    <x v="14"/>
    <s v="Between R5 000 and R2 500"/>
    <n v="3264"/>
    <n v="3.33"/>
    <n v="16"/>
    <n v="3.33"/>
    <n v="0"/>
    <n v="0"/>
    <n v="0"/>
    <n v="0"/>
    <n v="1.79"/>
    <n v="0"/>
    <x v="84"/>
    <x v="80"/>
    <x v="0"/>
    <x v="52"/>
    <x v="0"/>
  </r>
  <r>
    <n v="135"/>
    <x v="14"/>
    <s v="Below R2 500"/>
    <n v="1306"/>
    <n v="1.53"/>
    <n v="7"/>
    <n v="1.54"/>
    <n v="0"/>
    <n v="0"/>
    <n v="0"/>
    <n v="0"/>
    <n v="1.28"/>
    <n v="0"/>
    <x v="85"/>
    <x v="81"/>
    <x v="0"/>
    <x v="53"/>
    <x v="0"/>
  </r>
  <r>
    <n v="136"/>
    <x v="15"/>
    <s v="&gt;R75 000"/>
    <n v="0"/>
    <n v="0"/>
    <n v="0"/>
    <n v="0"/>
    <n v="0"/>
    <n v="0"/>
    <n v="0"/>
    <n v="0"/>
    <n v="0"/>
    <n v="0"/>
    <x v="0"/>
    <x v="0"/>
    <x v="0"/>
    <x v="0"/>
    <x v="0"/>
  </r>
  <r>
    <n v="137"/>
    <x v="1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8"/>
    <x v="15"/>
    <s v="Between R50 000 and R25 000"/>
    <n v="27929"/>
    <n v="0.03"/>
    <n v="0"/>
    <n v="0"/>
    <n v="0.03"/>
    <n v="0"/>
    <n v="0"/>
    <n v="0.03"/>
    <n v="0"/>
    <n v="0"/>
    <x v="74"/>
    <x v="70"/>
    <x v="30"/>
    <x v="0"/>
    <x v="0"/>
  </r>
  <r>
    <n v="139"/>
    <x v="1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40"/>
    <x v="1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41"/>
    <x v="15"/>
    <s v="Between R15 000 and R10 000"/>
    <n v="11561"/>
    <n v="0.1"/>
    <n v="1"/>
    <n v="7.0000000000000007E-2"/>
    <n v="0.03"/>
    <n v="0"/>
    <n v="0"/>
    <n v="0.1"/>
    <n v="0.03"/>
    <n v="0"/>
    <x v="75"/>
    <x v="71"/>
    <x v="31"/>
    <x v="47"/>
    <x v="0"/>
  </r>
  <r>
    <n v="142"/>
    <x v="15"/>
    <s v="Between R10 000 and R5 000"/>
    <n v="5995"/>
    <n v="0.66"/>
    <n v="6"/>
    <n v="0.59"/>
    <n v="7.0000000000000007E-2"/>
    <n v="0"/>
    <n v="0"/>
    <n v="0.66"/>
    <n v="0.31"/>
    <n v="0"/>
    <x v="86"/>
    <x v="72"/>
    <x v="32"/>
    <x v="48"/>
    <x v="0"/>
  </r>
  <r>
    <n v="143"/>
    <x v="15"/>
    <s v="Between R5 000 and R2 500"/>
    <n v="3423"/>
    <n v="1.05"/>
    <n v="10"/>
    <n v="0.91"/>
    <n v="0.14000000000000001"/>
    <n v="0"/>
    <n v="0"/>
    <n v="1.05"/>
    <n v="0.77"/>
    <n v="0"/>
    <x v="77"/>
    <x v="73"/>
    <x v="33"/>
    <x v="49"/>
    <x v="0"/>
  </r>
  <r>
    <n v="144"/>
    <x v="15"/>
    <s v="Below R2 500"/>
    <n v="883"/>
    <n v="9.16"/>
    <n v="83"/>
    <n v="8.73"/>
    <n v="0.42"/>
    <n v="0"/>
    <n v="0"/>
    <n v="9.15"/>
    <n v="7.05"/>
    <n v="0"/>
    <x v="87"/>
    <x v="74"/>
    <x v="34"/>
    <x v="50"/>
    <x v="0"/>
  </r>
  <r>
    <n v="145"/>
    <x v="16"/>
    <s v="&gt;R75 000"/>
    <n v="0"/>
    <n v="0"/>
    <n v="0"/>
    <n v="0"/>
    <n v="0"/>
    <n v="0"/>
    <n v="0"/>
    <n v="0"/>
    <n v="0"/>
    <n v="0"/>
    <x v="0"/>
    <x v="0"/>
    <x v="0"/>
    <x v="0"/>
    <x v="0"/>
  </r>
  <r>
    <n v="146"/>
    <x v="1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7"/>
    <x v="16"/>
    <s v="Between R50 000 and R25 000"/>
    <n v="28976"/>
    <n v="1.02"/>
    <n v="5"/>
    <n v="0.26"/>
    <n v="0"/>
    <n v="0"/>
    <n v="0"/>
    <n v="0"/>
    <n v="0"/>
    <n v="0"/>
    <x v="88"/>
    <x v="82"/>
    <x v="0"/>
    <x v="0"/>
    <x v="0"/>
  </r>
  <r>
    <n v="148"/>
    <x v="16"/>
    <s v="Between R25 000 and R20 000"/>
    <n v="20059"/>
    <n v="0.26"/>
    <n v="1"/>
    <n v="0.26"/>
    <n v="0"/>
    <n v="0"/>
    <n v="0"/>
    <n v="0"/>
    <n v="0"/>
    <n v="0"/>
    <x v="80"/>
    <x v="76"/>
    <x v="0"/>
    <x v="0"/>
    <x v="0"/>
  </r>
  <r>
    <n v="149"/>
    <x v="16"/>
    <s v="&gt;R75 000Between R20 000 and R15 000"/>
    <n v="16502"/>
    <n v="0.77"/>
    <n v="4"/>
    <n v="0.26"/>
    <n v="0.26"/>
    <n v="0"/>
    <n v="0"/>
    <n v="0"/>
    <n v="0"/>
    <n v="0"/>
    <x v="89"/>
    <x v="83"/>
    <x v="0"/>
    <x v="0"/>
    <x v="0"/>
  </r>
  <r>
    <n v="150"/>
    <x v="16"/>
    <s v="Between R15 000 and R10 000"/>
    <n v="11239"/>
    <n v="1.54"/>
    <n v="7"/>
    <n v="1.54"/>
    <n v="0"/>
    <n v="0"/>
    <n v="0"/>
    <n v="0"/>
    <n v="0"/>
    <n v="0"/>
    <x v="90"/>
    <x v="84"/>
    <x v="0"/>
    <x v="0"/>
    <x v="0"/>
  </r>
  <r>
    <n v="151"/>
    <x v="16"/>
    <s v="Between R10 000 and R5 000"/>
    <n v="6799"/>
    <n v="12.55"/>
    <n v="60"/>
    <n v="11.52"/>
    <n v="0.26"/>
    <n v="0"/>
    <n v="0"/>
    <n v="0"/>
    <n v="3.07"/>
    <n v="0"/>
    <x v="91"/>
    <x v="85"/>
    <x v="0"/>
    <x v="54"/>
    <x v="0"/>
  </r>
  <r>
    <n v="152"/>
    <x v="16"/>
    <s v="Between R5 000 and R2 500"/>
    <n v="3344"/>
    <n v="3.33"/>
    <n v="16"/>
    <n v="3.33"/>
    <n v="0"/>
    <n v="0"/>
    <n v="0"/>
    <n v="0"/>
    <n v="1.79"/>
    <n v="0"/>
    <x v="92"/>
    <x v="86"/>
    <x v="0"/>
    <x v="55"/>
    <x v="0"/>
  </r>
  <r>
    <n v="153"/>
    <x v="16"/>
    <s v="Below R2 500"/>
    <n v="730"/>
    <n v="1.53"/>
    <n v="7"/>
    <n v="1.54"/>
    <n v="0"/>
    <n v="0"/>
    <n v="0"/>
    <n v="0"/>
    <n v="1.28"/>
    <n v="0"/>
    <x v="93"/>
    <x v="87"/>
    <x v="0"/>
    <x v="56"/>
    <x v="0"/>
  </r>
  <r>
    <n v="154"/>
    <x v="17"/>
    <s v="&gt;R75 000"/>
    <n v="0"/>
    <n v="0"/>
    <n v="0"/>
    <n v="0"/>
    <n v="0"/>
    <n v="0"/>
    <n v="0"/>
    <n v="0"/>
    <n v="0"/>
    <n v="0"/>
    <x v="0"/>
    <x v="0"/>
    <x v="0"/>
    <x v="0"/>
    <x v="0"/>
  </r>
  <r>
    <n v="155"/>
    <x v="1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56"/>
    <x v="17"/>
    <s v="Between R50 000 and R25 000"/>
    <n v="27789"/>
    <n v="1.69"/>
    <n v="12"/>
    <n v="0"/>
    <n v="1"/>
    <n v="0"/>
    <n v="0"/>
    <n v="0"/>
    <n v="0"/>
    <n v="0"/>
    <x v="94"/>
    <x v="88"/>
    <x v="0"/>
    <x v="0"/>
    <x v="0"/>
  </r>
  <r>
    <n v="157"/>
    <x v="1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58"/>
    <x v="17"/>
    <s v="&gt;R75 000Between R20 000 and R15 000"/>
    <n v="16143"/>
    <n v="0.69"/>
    <n v="5"/>
    <n v="0"/>
    <n v="0"/>
    <n v="0"/>
    <n v="0"/>
    <n v="0"/>
    <n v="0"/>
    <n v="0"/>
    <x v="95"/>
    <x v="0"/>
    <x v="0"/>
    <x v="0"/>
    <x v="0"/>
  </r>
  <r>
    <n v="159"/>
    <x v="17"/>
    <s v="Between R15 000 and R10 000"/>
    <n v="12866"/>
    <n v="3.06"/>
    <n v="22"/>
    <n v="1"/>
    <n v="0"/>
    <n v="0"/>
    <n v="0"/>
    <n v="2.06"/>
    <n v="0"/>
    <n v="0"/>
    <x v="96"/>
    <x v="89"/>
    <x v="35"/>
    <x v="0"/>
    <x v="0"/>
  </r>
  <r>
    <n v="160"/>
    <x v="17"/>
    <s v="Between R10 000 and R5 000"/>
    <n v="7646"/>
    <n v="2.75"/>
    <n v="20"/>
    <n v="0.69"/>
    <n v="0.69"/>
    <n v="0"/>
    <n v="0"/>
    <n v="1.38"/>
    <n v="2.06"/>
    <n v="0"/>
    <x v="97"/>
    <x v="90"/>
    <x v="36"/>
    <x v="57"/>
    <x v="0"/>
  </r>
  <r>
    <n v="161"/>
    <x v="17"/>
    <s v="Between R5 000 and R2 500"/>
    <n v="3224"/>
    <n v="5.13"/>
    <n v="37"/>
    <n v="3.06"/>
    <n v="0.69"/>
    <n v="0"/>
    <n v="0"/>
    <n v="2.75"/>
    <n v="4.4400000000000004"/>
    <n v="0"/>
    <x v="98"/>
    <x v="91"/>
    <x v="37"/>
    <x v="58"/>
    <x v="0"/>
  </r>
  <r>
    <n v="162"/>
    <x v="17"/>
    <s v="Below R2 500"/>
    <n v="2462"/>
    <n v="0.68"/>
    <n v="5"/>
    <n v="0.69"/>
    <n v="0"/>
    <n v="0"/>
    <n v="0"/>
    <n v="0.69"/>
    <n v="0"/>
    <n v="0"/>
    <x v="99"/>
    <x v="92"/>
    <x v="38"/>
    <x v="0"/>
    <x v="0"/>
  </r>
  <r>
    <n v="163"/>
    <x v="18"/>
    <s v="&gt;R75 000"/>
    <n v="0"/>
    <n v="0"/>
    <n v="0"/>
    <n v="0"/>
    <n v="0"/>
    <n v="0"/>
    <n v="0"/>
    <n v="0"/>
    <n v="0"/>
    <n v="0"/>
    <x v="0"/>
    <x v="0"/>
    <x v="0"/>
    <x v="0"/>
    <x v="0"/>
  </r>
  <r>
    <n v="164"/>
    <x v="1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5"/>
    <x v="18"/>
    <s v="Between R50 000 and R25 000"/>
    <n v="27929"/>
    <n v="0.03"/>
    <n v="0"/>
    <n v="0"/>
    <n v="0.03"/>
    <n v="0"/>
    <n v="0"/>
    <n v="0.03"/>
    <n v="0"/>
    <n v="0"/>
    <x v="74"/>
    <x v="70"/>
    <x v="30"/>
    <x v="0"/>
    <x v="0"/>
  </r>
  <r>
    <n v="166"/>
    <x v="1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7"/>
    <x v="1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8"/>
    <x v="18"/>
    <s v="Between R15 000 and R10 000"/>
    <n v="11561"/>
    <n v="0.1"/>
    <n v="1"/>
    <n v="7.0000000000000007E-2"/>
    <n v="0.03"/>
    <n v="0"/>
    <n v="0"/>
    <n v="0.1"/>
    <n v="0.03"/>
    <n v="0"/>
    <x v="75"/>
    <x v="71"/>
    <x v="31"/>
    <x v="47"/>
    <x v="0"/>
  </r>
  <r>
    <n v="169"/>
    <x v="18"/>
    <s v="Between R10 000 and R5 000"/>
    <n v="5995"/>
    <n v="0.66"/>
    <n v="6"/>
    <n v="0.59"/>
    <n v="7.0000000000000007E-2"/>
    <n v="0"/>
    <n v="0"/>
    <n v="0.66"/>
    <n v="0.31"/>
    <n v="0"/>
    <x v="86"/>
    <x v="72"/>
    <x v="32"/>
    <x v="48"/>
    <x v="0"/>
  </r>
  <r>
    <n v="170"/>
    <x v="18"/>
    <s v="Between R5 000 and R2 500"/>
    <n v="3423"/>
    <n v="1.05"/>
    <n v="10"/>
    <n v="0.91"/>
    <n v="0.14000000000000001"/>
    <n v="0"/>
    <n v="0"/>
    <n v="1.05"/>
    <n v="0.77"/>
    <n v="0"/>
    <x v="77"/>
    <x v="73"/>
    <x v="33"/>
    <x v="49"/>
    <x v="0"/>
  </r>
  <r>
    <n v="171"/>
    <x v="18"/>
    <s v="Below R2 500"/>
    <n v="883"/>
    <n v="9.16"/>
    <n v="83"/>
    <n v="8.73"/>
    <n v="0.42"/>
    <n v="0"/>
    <n v="0"/>
    <n v="9.15"/>
    <n v="7.05"/>
    <n v="0"/>
    <x v="87"/>
    <x v="74"/>
    <x v="34"/>
    <x v="50"/>
    <x v="0"/>
  </r>
  <r>
    <n v="172"/>
    <x v="19"/>
    <s v="&gt;R75 000"/>
    <n v="102250"/>
    <n v="1"/>
    <n v="33.299999999999997"/>
    <n v="1"/>
    <n v="0"/>
    <n v="0"/>
    <n v="0"/>
    <n v="1"/>
    <n v="0"/>
    <n v="0"/>
    <x v="100"/>
    <x v="93"/>
    <x v="39"/>
    <x v="0"/>
    <x v="0"/>
  </r>
  <r>
    <n v="173"/>
    <x v="1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4"/>
    <x v="19"/>
    <s v="Between R50 000 and R25 000"/>
    <n v="33620"/>
    <n v="1"/>
    <n v="33.299999999999997"/>
    <n v="1"/>
    <n v="0"/>
    <n v="0"/>
    <n v="0"/>
    <n v="1"/>
    <n v="0"/>
    <n v="0"/>
    <x v="101"/>
    <x v="94"/>
    <x v="40"/>
    <x v="0"/>
    <x v="0"/>
  </r>
  <r>
    <n v="175"/>
    <x v="1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76"/>
    <x v="1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77"/>
    <x v="19"/>
    <s v="Between R15 000 and R10 000"/>
    <n v="12500"/>
    <n v="1"/>
    <n v="33.299999999999997"/>
    <n v="0"/>
    <n v="1"/>
    <n v="0"/>
    <n v="0"/>
    <n v="1"/>
    <n v="0"/>
    <n v="0"/>
    <x v="102"/>
    <x v="95"/>
    <x v="41"/>
    <x v="0"/>
    <x v="0"/>
  </r>
  <r>
    <n v="178"/>
    <x v="1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79"/>
    <x v="1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0"/>
    <x v="1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1"/>
    <x v="20"/>
    <s v="&gt;R75 000"/>
    <n v="0"/>
    <n v="0"/>
    <n v="0"/>
    <n v="0"/>
    <n v="0"/>
    <n v="0"/>
    <n v="0"/>
    <n v="0"/>
    <n v="0"/>
    <n v="0"/>
    <x v="0"/>
    <x v="0"/>
    <x v="0"/>
    <x v="0"/>
    <x v="0"/>
  </r>
  <r>
    <n v="182"/>
    <x v="2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3"/>
    <x v="2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84"/>
    <x v="2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85"/>
    <x v="2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6"/>
    <x v="2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87"/>
    <x v="20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88"/>
    <x v="2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9"/>
    <x v="20"/>
    <s v="Below R2 500"/>
    <n v="0"/>
    <n v="0"/>
    <n v="0"/>
    <n v="0"/>
    <n v="0"/>
    <n v="0"/>
    <n v="0"/>
    <n v="0"/>
    <n v="0"/>
    <n v="0"/>
    <x v="0"/>
    <x v="0"/>
    <x v="0"/>
    <x v="0"/>
    <x v="0"/>
  </r>
  <r>
    <n v="190"/>
    <x v="21"/>
    <s v="&gt;R75 000"/>
    <m/>
    <m/>
    <m/>
    <m/>
    <m/>
    <m/>
    <m/>
    <m/>
    <m/>
    <m/>
    <x v="0"/>
    <x v="0"/>
    <x v="0"/>
    <x v="0"/>
    <x v="0"/>
  </r>
  <r>
    <n v="191"/>
    <x v="21"/>
    <s v="Between R75 000 and R50 000"/>
    <m/>
    <m/>
    <m/>
    <m/>
    <m/>
    <m/>
    <m/>
    <m/>
    <m/>
    <m/>
    <x v="0"/>
    <x v="0"/>
    <x v="0"/>
    <x v="0"/>
    <x v="0"/>
  </r>
  <r>
    <n v="192"/>
    <x v="21"/>
    <s v="Between R50 000 and R25 000"/>
    <m/>
    <m/>
    <m/>
    <m/>
    <m/>
    <m/>
    <m/>
    <m/>
    <m/>
    <m/>
    <x v="0"/>
    <x v="0"/>
    <x v="0"/>
    <x v="0"/>
    <x v="0"/>
  </r>
  <r>
    <n v="193"/>
    <x v="21"/>
    <s v="Between R25 000 and R20 000"/>
    <m/>
    <m/>
    <m/>
    <m/>
    <m/>
    <m/>
    <m/>
    <m/>
    <m/>
    <m/>
    <x v="0"/>
    <x v="0"/>
    <x v="0"/>
    <x v="0"/>
    <x v="0"/>
  </r>
  <r>
    <n v="194"/>
    <x v="21"/>
    <s v="&gt;R75 000Between R20 000 and R15 000"/>
    <n v="20000"/>
    <n v="2"/>
    <n v="50"/>
    <m/>
    <n v="2"/>
    <m/>
    <m/>
    <n v="2"/>
    <n v="1"/>
    <m/>
    <x v="103"/>
    <x v="96"/>
    <x v="42"/>
    <x v="59"/>
    <x v="0"/>
  </r>
  <r>
    <n v="195"/>
    <x v="21"/>
    <s v="Between R15 000 and R10 000"/>
    <n v="10000"/>
    <n v="1"/>
    <n v="25"/>
    <m/>
    <n v="1"/>
    <m/>
    <m/>
    <m/>
    <n v="1"/>
    <n v="1"/>
    <x v="104"/>
    <x v="97"/>
    <x v="0"/>
    <x v="60"/>
    <x v="1"/>
  </r>
  <r>
    <n v="196"/>
    <x v="21"/>
    <s v="Between R10 000 and R5 000"/>
    <n v="5000"/>
    <n v="1"/>
    <n v="25"/>
    <n v="1"/>
    <m/>
    <m/>
    <m/>
    <n v="1"/>
    <m/>
    <m/>
    <x v="105"/>
    <x v="98"/>
    <x v="43"/>
    <x v="0"/>
    <x v="0"/>
  </r>
  <r>
    <n v="197"/>
    <x v="21"/>
    <s v="Between R5 000 and R2 500"/>
    <m/>
    <m/>
    <m/>
    <m/>
    <m/>
    <m/>
    <m/>
    <m/>
    <m/>
    <m/>
    <x v="0"/>
    <x v="0"/>
    <x v="0"/>
    <x v="0"/>
    <x v="0"/>
  </r>
  <r>
    <n v="198"/>
    <x v="21"/>
    <s v="Below R2 500"/>
    <m/>
    <m/>
    <m/>
    <m/>
    <m/>
    <m/>
    <m/>
    <m/>
    <m/>
    <m/>
    <x v="0"/>
    <x v="0"/>
    <x v="0"/>
    <x v="0"/>
    <x v="0"/>
  </r>
  <r>
    <n v="199"/>
    <x v="22"/>
    <s v="&gt;R75 000"/>
    <n v="4284"/>
    <n v="1"/>
    <n v="33"/>
    <n v="0"/>
    <n v="1"/>
    <n v="0"/>
    <n v="0"/>
    <n v="0"/>
    <n v="0"/>
    <n v="0"/>
    <x v="106"/>
    <x v="99"/>
    <x v="0"/>
    <x v="0"/>
    <x v="0"/>
  </r>
  <r>
    <n v="200"/>
    <x v="2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01"/>
    <x v="2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02"/>
    <x v="2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03"/>
    <x v="2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04"/>
    <x v="2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05"/>
    <x v="2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06"/>
    <x v="2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07"/>
    <x v="22"/>
    <s v="Below R2 500"/>
    <n v="2095"/>
    <n v="2"/>
    <n v="67"/>
    <n v="2"/>
    <n v="0"/>
    <n v="0"/>
    <n v="0"/>
    <n v="0"/>
    <n v="0"/>
    <n v="0"/>
    <x v="107"/>
    <x v="100"/>
    <x v="0"/>
    <x v="0"/>
    <x v="0"/>
  </r>
  <r>
    <n v="208"/>
    <x v="23"/>
    <s v="&gt;R75 000"/>
    <n v="0"/>
    <n v="0"/>
    <n v="0"/>
    <n v="0"/>
    <n v="0"/>
    <n v="0"/>
    <n v="0"/>
    <n v="0"/>
    <n v="0"/>
    <n v="0"/>
    <x v="0"/>
    <x v="0"/>
    <x v="0"/>
    <x v="0"/>
    <x v="0"/>
  </r>
  <r>
    <n v="209"/>
    <x v="2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0"/>
    <x v="2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11"/>
    <x v="2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2"/>
    <x v="2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3"/>
    <x v="23"/>
    <s v="Between R15 000 and R10 000"/>
    <n v="13080.75"/>
    <n v="1"/>
    <n v="7"/>
    <n v="0"/>
    <n v="1"/>
    <n v="0"/>
    <n v="0"/>
    <n v="0"/>
    <n v="0"/>
    <n v="0"/>
    <x v="108"/>
    <x v="101"/>
    <x v="0"/>
    <x v="0"/>
    <x v="0"/>
  </r>
  <r>
    <n v="214"/>
    <x v="23"/>
    <s v="Between R10 000 and R5 000"/>
    <n v="5420.89"/>
    <n v="1"/>
    <n v="7"/>
    <n v="1"/>
    <n v="0"/>
    <n v="0"/>
    <n v="0"/>
    <n v="1"/>
    <n v="0"/>
    <n v="0"/>
    <x v="109"/>
    <x v="102"/>
    <x v="44"/>
    <x v="0"/>
    <x v="0"/>
  </r>
  <r>
    <n v="215"/>
    <x v="23"/>
    <s v="Between R5 000 and R2 500"/>
    <n v="4741.0200000000004"/>
    <n v="13"/>
    <n v="87"/>
    <n v="6"/>
    <n v="7"/>
    <n v="0"/>
    <n v="0"/>
    <n v="1"/>
    <n v="0"/>
    <n v="0"/>
    <x v="110"/>
    <x v="103"/>
    <x v="45"/>
    <x v="0"/>
    <x v="0"/>
  </r>
  <r>
    <n v="216"/>
    <x v="23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7"/>
    <x v="24"/>
    <s v="&gt;R75 000"/>
    <n v="0"/>
    <n v="0"/>
    <n v="0"/>
    <n v="0"/>
    <n v="0"/>
    <n v="0"/>
    <n v="0"/>
    <n v="0"/>
    <n v="0"/>
    <n v="0"/>
    <x v="0"/>
    <x v="0"/>
    <x v="0"/>
    <x v="0"/>
    <x v="0"/>
  </r>
  <r>
    <n v="218"/>
    <x v="2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9"/>
    <x v="2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0"/>
    <x v="24"/>
    <s v="Between R25 000 and R20 000"/>
    <n v="23061"/>
    <n v="1"/>
    <n v="10"/>
    <n v="0"/>
    <n v="1"/>
    <n v="0"/>
    <n v="0"/>
    <n v="0"/>
    <n v="0"/>
    <n v="0"/>
    <x v="111"/>
    <x v="104"/>
    <x v="0"/>
    <x v="0"/>
    <x v="0"/>
  </r>
  <r>
    <n v="221"/>
    <x v="24"/>
    <s v="&gt;R75 000Between R20 000 and R15 000"/>
    <n v="18003"/>
    <n v="2"/>
    <n v="20"/>
    <n v="0"/>
    <n v="0"/>
    <n v="0"/>
    <n v="0"/>
    <n v="0"/>
    <n v="2"/>
    <n v="0"/>
    <x v="112"/>
    <x v="0"/>
    <x v="0"/>
    <x v="61"/>
    <x v="0"/>
  </r>
  <r>
    <n v="222"/>
    <x v="24"/>
    <s v="Between R15 000 and R10 000"/>
    <n v="10000"/>
    <n v="1"/>
    <n v="10"/>
    <n v="0"/>
    <n v="1"/>
    <n v="0"/>
    <n v="0"/>
    <n v="0"/>
    <n v="0"/>
    <n v="0"/>
    <x v="104"/>
    <x v="97"/>
    <x v="0"/>
    <x v="0"/>
    <x v="0"/>
  </r>
  <r>
    <n v="223"/>
    <x v="24"/>
    <s v="Between R10 000 and R5 000"/>
    <n v="7666"/>
    <n v="4"/>
    <n v="40"/>
    <n v="0"/>
    <n v="1"/>
    <n v="0"/>
    <n v="0"/>
    <n v="0"/>
    <n v="1"/>
    <n v="1"/>
    <x v="113"/>
    <x v="105"/>
    <x v="0"/>
    <x v="62"/>
    <x v="2"/>
  </r>
  <r>
    <n v="224"/>
    <x v="2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25"/>
    <x v="24"/>
    <s v="Below R2 500"/>
    <n v="2245"/>
    <n v="2"/>
    <n v="20"/>
    <n v="0"/>
    <n v="1"/>
    <n v="0"/>
    <n v="0"/>
    <n v="0"/>
    <n v="1"/>
    <n v="0"/>
    <x v="114"/>
    <x v="106"/>
    <x v="0"/>
    <x v="63"/>
    <x v="0"/>
  </r>
  <r>
    <n v="226"/>
    <x v="25"/>
    <s v="&gt;R75 000"/>
    <n v="0"/>
    <n v="0"/>
    <n v="0"/>
    <n v="0"/>
    <n v="0"/>
    <n v="0"/>
    <n v="0"/>
    <n v="0"/>
    <n v="0"/>
    <n v="0"/>
    <x v="0"/>
    <x v="0"/>
    <x v="0"/>
    <x v="0"/>
    <x v="0"/>
  </r>
  <r>
    <n v="227"/>
    <x v="2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8"/>
    <x v="2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9"/>
    <x v="2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0"/>
    <x v="2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1"/>
    <x v="2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32"/>
    <x v="25"/>
    <s v="Between R10 000 and R5 000"/>
    <n v="7131.21"/>
    <n v="4"/>
    <n v="44"/>
    <n v="0"/>
    <n v="4"/>
    <n v="0"/>
    <n v="0"/>
    <n v="1"/>
    <n v="0"/>
    <n v="0"/>
    <x v="115"/>
    <x v="107"/>
    <x v="46"/>
    <x v="0"/>
    <x v="0"/>
  </r>
  <r>
    <n v="233"/>
    <x v="25"/>
    <s v="Between R5 000 and R2 500"/>
    <n v="3907.42"/>
    <n v="5"/>
    <n v="56"/>
    <n v="2"/>
    <n v="3"/>
    <n v="0"/>
    <n v="0"/>
    <n v="0"/>
    <n v="0"/>
    <n v="0"/>
    <x v="116"/>
    <x v="108"/>
    <x v="0"/>
    <x v="0"/>
    <x v="0"/>
  </r>
  <r>
    <n v="234"/>
    <x v="25"/>
    <s v="Below R2 500"/>
    <n v="0"/>
    <n v="0"/>
    <n v="0"/>
    <n v="0"/>
    <n v="0"/>
    <n v="0"/>
    <n v="0"/>
    <n v="0"/>
    <n v="0"/>
    <n v="0"/>
    <x v="0"/>
    <x v="0"/>
    <x v="0"/>
    <x v="0"/>
    <x v="0"/>
  </r>
  <r>
    <n v="235"/>
    <x v="26"/>
    <s v="&gt;R75 000"/>
    <n v="0"/>
    <n v="0"/>
    <n v="0"/>
    <n v="0"/>
    <n v="0"/>
    <n v="0"/>
    <n v="0"/>
    <n v="0"/>
    <n v="0"/>
    <n v="0"/>
    <x v="0"/>
    <x v="0"/>
    <x v="0"/>
    <x v="0"/>
    <x v="0"/>
  </r>
  <r>
    <n v="236"/>
    <x v="2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7"/>
    <x v="2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38"/>
    <x v="2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9"/>
    <x v="2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40"/>
    <x v="26"/>
    <s v="Between R15 000 and R10 000"/>
    <n v="11396.04"/>
    <n v="1"/>
    <n v="9"/>
    <n v="0"/>
    <n v="0"/>
    <n v="0"/>
    <n v="0"/>
    <n v="0"/>
    <n v="0"/>
    <n v="0"/>
    <x v="117"/>
    <x v="0"/>
    <x v="0"/>
    <x v="0"/>
    <x v="0"/>
  </r>
  <r>
    <n v="241"/>
    <x v="26"/>
    <s v="Between R10 000 and R5 000"/>
    <n v="5553.66"/>
    <n v="1"/>
    <n v="9"/>
    <n v="0"/>
    <n v="1"/>
    <n v="0"/>
    <n v="0"/>
    <n v="0"/>
    <n v="0"/>
    <n v="0"/>
    <x v="118"/>
    <x v="109"/>
    <x v="0"/>
    <x v="0"/>
    <x v="0"/>
  </r>
  <r>
    <n v="242"/>
    <x v="26"/>
    <s v="Between R5 000 and R2 500"/>
    <n v="3934.83"/>
    <n v="8"/>
    <n v="73"/>
    <n v="2"/>
    <n v="6"/>
    <n v="0"/>
    <n v="0"/>
    <n v="1"/>
    <n v="0"/>
    <n v="0"/>
    <x v="119"/>
    <x v="110"/>
    <x v="47"/>
    <x v="0"/>
    <x v="0"/>
  </r>
  <r>
    <n v="243"/>
    <x v="26"/>
    <s v="Below R2 500"/>
    <n v="1839.71"/>
    <n v="1"/>
    <n v="9"/>
    <n v="1"/>
    <n v="0"/>
    <n v="0"/>
    <n v="0"/>
    <n v="0"/>
    <n v="0"/>
    <n v="0"/>
    <x v="120"/>
    <x v="111"/>
    <x v="0"/>
    <x v="0"/>
    <x v="0"/>
  </r>
  <r>
    <n v="244"/>
    <x v="27"/>
    <s v="&gt;R75 000"/>
    <n v="0"/>
    <n v="0"/>
    <n v="0"/>
    <n v="0"/>
    <n v="0"/>
    <n v="0"/>
    <n v="0"/>
    <n v="0"/>
    <n v="0"/>
    <n v="0"/>
    <x v="0"/>
    <x v="0"/>
    <x v="0"/>
    <x v="0"/>
    <x v="0"/>
  </r>
  <r>
    <n v="245"/>
    <x v="2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46"/>
    <x v="27"/>
    <s v="Between R50 000 and R25 000"/>
    <n v="40000"/>
    <n v="1"/>
    <n v="5"/>
    <n v="0"/>
    <n v="1"/>
    <n v="0"/>
    <n v="0"/>
    <n v="1"/>
    <n v="0"/>
    <n v="0"/>
    <x v="103"/>
    <x v="96"/>
    <x v="42"/>
    <x v="0"/>
    <x v="0"/>
  </r>
  <r>
    <n v="247"/>
    <x v="2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48"/>
    <x v="27"/>
    <s v="&gt;R75 000Between R20 000 and R15 000"/>
    <n v="18333"/>
    <n v="1"/>
    <n v="5"/>
    <n v="0"/>
    <n v="0"/>
    <n v="0"/>
    <n v="1"/>
    <n v="0"/>
    <n v="0"/>
    <n v="0"/>
    <x v="121"/>
    <x v="112"/>
    <x v="0"/>
    <x v="0"/>
    <x v="0"/>
  </r>
  <r>
    <n v="249"/>
    <x v="2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50"/>
    <x v="27"/>
    <s v="Between R10 000 and R5 000"/>
    <n v="5222"/>
    <n v="1"/>
    <n v="5"/>
    <n v="0"/>
    <n v="1"/>
    <n v="0"/>
    <n v="0"/>
    <n v="1"/>
    <n v="0"/>
    <n v="0"/>
    <x v="122"/>
    <x v="113"/>
    <x v="48"/>
    <x v="0"/>
    <x v="0"/>
  </r>
  <r>
    <n v="251"/>
    <x v="27"/>
    <s v="Between R5 000 and R2 500"/>
    <n v="3555"/>
    <n v="16"/>
    <n v="85"/>
    <n v="5"/>
    <n v="11"/>
    <n v="0"/>
    <n v="0"/>
    <n v="13"/>
    <n v="4"/>
    <n v="0"/>
    <x v="123"/>
    <x v="114"/>
    <x v="49"/>
    <x v="64"/>
    <x v="0"/>
  </r>
  <r>
    <n v="252"/>
    <x v="27"/>
    <s v="Below R2 500"/>
    <n v="0"/>
    <n v="0"/>
    <n v="0"/>
    <n v="0"/>
    <n v="0"/>
    <n v="0"/>
    <n v="0"/>
    <n v="0"/>
    <n v="0"/>
    <n v="0"/>
    <x v="0"/>
    <x v="0"/>
    <x v="0"/>
    <x v="0"/>
    <x v="0"/>
  </r>
  <r>
    <n v="253"/>
    <x v="28"/>
    <s v="&gt;R75 000"/>
    <n v="0"/>
    <n v="0"/>
    <n v="0"/>
    <n v="0"/>
    <n v="0"/>
    <n v="0"/>
    <n v="0"/>
    <n v="0"/>
    <n v="0"/>
    <n v="0"/>
    <x v="0"/>
    <x v="0"/>
    <x v="0"/>
    <x v="0"/>
    <x v="0"/>
  </r>
  <r>
    <n v="254"/>
    <x v="2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55"/>
    <x v="28"/>
    <s v="Between R50 000 and R25 000"/>
    <n v="42500"/>
    <n v="2"/>
    <n v="18.18"/>
    <n v="1"/>
    <n v="0"/>
    <n v="0"/>
    <n v="0"/>
    <n v="0"/>
    <n v="0"/>
    <n v="0"/>
    <x v="124"/>
    <x v="115"/>
    <x v="0"/>
    <x v="0"/>
    <x v="0"/>
  </r>
  <r>
    <n v="256"/>
    <x v="28"/>
    <s v="Between R25 000 and R20 000"/>
    <n v="19000"/>
    <n v="1"/>
    <n v="9.09"/>
    <n v="0"/>
    <n v="1"/>
    <n v="0"/>
    <n v="0"/>
    <n v="0"/>
    <n v="0"/>
    <n v="0"/>
    <x v="125"/>
    <x v="116"/>
    <x v="0"/>
    <x v="0"/>
    <x v="0"/>
  </r>
  <r>
    <n v="257"/>
    <x v="28"/>
    <s v="&gt;R75 000Between R20 000 and R15 000"/>
    <n v="17600"/>
    <n v="4"/>
    <n v="36.36"/>
    <n v="1"/>
    <n v="2"/>
    <n v="0"/>
    <n v="0"/>
    <n v="0"/>
    <n v="1"/>
    <n v="0"/>
    <x v="126"/>
    <x v="117"/>
    <x v="0"/>
    <x v="65"/>
    <x v="0"/>
  </r>
  <r>
    <n v="258"/>
    <x v="28"/>
    <s v="Between R15 000 and R10 000"/>
    <n v="14000"/>
    <n v="4"/>
    <n v="36.36"/>
    <n v="3"/>
    <n v="1"/>
    <n v="0"/>
    <n v="0"/>
    <n v="0"/>
    <n v="0"/>
    <n v="0"/>
    <x v="127"/>
    <x v="118"/>
    <x v="0"/>
    <x v="0"/>
    <x v="0"/>
  </r>
  <r>
    <n v="259"/>
    <x v="2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60"/>
    <x v="2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61"/>
    <x v="2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62"/>
    <x v="29"/>
    <s v="&gt;R75 000"/>
    <n v="0"/>
    <n v="0"/>
    <n v="0"/>
    <n v="0"/>
    <n v="0"/>
    <n v="0"/>
    <n v="0"/>
    <n v="0"/>
    <n v="0"/>
    <n v="0"/>
    <x v="0"/>
    <x v="0"/>
    <x v="0"/>
    <x v="0"/>
    <x v="0"/>
  </r>
  <r>
    <n v="263"/>
    <x v="2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64"/>
    <x v="2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65"/>
    <x v="29"/>
    <s v="Between R25 000 and R20 000"/>
    <n v="23061"/>
    <n v="1"/>
    <n v="13"/>
    <n v="0"/>
    <n v="1"/>
    <n v="0"/>
    <n v="0"/>
    <n v="0"/>
    <n v="0"/>
    <n v="0"/>
    <x v="111"/>
    <x v="104"/>
    <x v="0"/>
    <x v="0"/>
    <x v="0"/>
  </r>
  <r>
    <n v="266"/>
    <x v="29"/>
    <s v="&gt;R75 000Between R20 000 and R15 000"/>
    <n v="18003"/>
    <n v="2"/>
    <n v="25"/>
    <n v="0"/>
    <n v="0"/>
    <n v="0"/>
    <n v="0"/>
    <n v="0"/>
    <n v="2"/>
    <n v="0"/>
    <x v="112"/>
    <x v="0"/>
    <x v="0"/>
    <x v="61"/>
    <x v="0"/>
  </r>
  <r>
    <n v="267"/>
    <x v="2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68"/>
    <x v="29"/>
    <s v="Between R10 000 and R5 000"/>
    <n v="7666"/>
    <n v="3"/>
    <n v="38"/>
    <n v="0"/>
    <n v="0"/>
    <n v="0"/>
    <n v="0"/>
    <n v="0"/>
    <n v="1"/>
    <n v="0"/>
    <x v="128"/>
    <x v="0"/>
    <x v="0"/>
    <x v="62"/>
    <x v="0"/>
  </r>
  <r>
    <n v="269"/>
    <x v="2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0"/>
    <x v="29"/>
    <s v="Below R2 500"/>
    <n v="2245"/>
    <n v="2"/>
    <n v="25"/>
    <n v="0"/>
    <n v="1"/>
    <n v="0"/>
    <n v="0"/>
    <n v="0"/>
    <n v="1"/>
    <n v="0"/>
    <x v="114"/>
    <x v="106"/>
    <x v="0"/>
    <x v="63"/>
    <x v="0"/>
  </r>
  <r>
    <n v="271"/>
    <x v="30"/>
    <s v="&gt;R75 000"/>
    <n v="0"/>
    <n v="0"/>
    <n v="0"/>
    <n v="0"/>
    <n v="0"/>
    <n v="0"/>
    <n v="0"/>
    <n v="0"/>
    <n v="0"/>
    <n v="0"/>
    <x v="0"/>
    <x v="0"/>
    <x v="0"/>
    <x v="0"/>
    <x v="0"/>
  </r>
  <r>
    <n v="272"/>
    <x v="3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73"/>
    <x v="3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74"/>
    <x v="3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75"/>
    <x v="3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76"/>
    <x v="3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77"/>
    <x v="30"/>
    <s v="Between R10 000 and R5 000"/>
    <n v="5381"/>
    <n v="20"/>
    <n v="100"/>
    <n v="0"/>
    <n v="19"/>
    <n v="1"/>
    <n v="0"/>
    <n v="1"/>
    <n v="20"/>
    <n v="0"/>
    <x v="129"/>
    <x v="119"/>
    <x v="50"/>
    <x v="66"/>
    <x v="0"/>
  </r>
  <r>
    <n v="278"/>
    <x v="3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9"/>
    <x v="3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0"/>
    <x v="31"/>
    <s v="&gt;R75 000"/>
    <m/>
    <m/>
    <m/>
    <m/>
    <m/>
    <m/>
    <m/>
    <m/>
    <m/>
    <m/>
    <x v="0"/>
    <x v="0"/>
    <x v="0"/>
    <x v="0"/>
    <x v="0"/>
  </r>
  <r>
    <n v="281"/>
    <x v="31"/>
    <s v="Between R75 000 and R50 000"/>
    <m/>
    <m/>
    <m/>
    <m/>
    <m/>
    <m/>
    <m/>
    <m/>
    <m/>
    <m/>
    <x v="0"/>
    <x v="0"/>
    <x v="0"/>
    <x v="0"/>
    <x v="0"/>
  </r>
  <r>
    <n v="282"/>
    <x v="31"/>
    <s v="Between R50 000 and R25 000"/>
    <m/>
    <m/>
    <m/>
    <m/>
    <m/>
    <m/>
    <m/>
    <m/>
    <m/>
    <m/>
    <x v="0"/>
    <x v="0"/>
    <x v="0"/>
    <x v="0"/>
    <x v="0"/>
  </r>
  <r>
    <n v="283"/>
    <x v="31"/>
    <s v="Between R25 000 and R20 000"/>
    <m/>
    <m/>
    <m/>
    <m/>
    <m/>
    <m/>
    <m/>
    <m/>
    <m/>
    <m/>
    <x v="0"/>
    <x v="0"/>
    <x v="0"/>
    <x v="0"/>
    <x v="0"/>
  </r>
  <r>
    <n v="284"/>
    <x v="31"/>
    <s v="&gt;R75 000Between R20 000 and R15 000"/>
    <n v="15083"/>
    <n v="2"/>
    <n v="100"/>
    <m/>
    <n v="2"/>
    <m/>
    <m/>
    <n v="1"/>
    <m/>
    <m/>
    <x v="130"/>
    <x v="120"/>
    <x v="51"/>
    <x v="0"/>
    <x v="0"/>
  </r>
  <r>
    <n v="285"/>
    <x v="31"/>
    <s v="Between R15 000 and R10 000"/>
    <m/>
    <m/>
    <m/>
    <m/>
    <m/>
    <m/>
    <m/>
    <m/>
    <m/>
    <m/>
    <x v="0"/>
    <x v="0"/>
    <x v="0"/>
    <x v="0"/>
    <x v="0"/>
  </r>
  <r>
    <n v="286"/>
    <x v="31"/>
    <s v="Between R10 000 and R5 000"/>
    <m/>
    <m/>
    <m/>
    <m/>
    <m/>
    <m/>
    <m/>
    <m/>
    <m/>
    <m/>
    <x v="0"/>
    <x v="0"/>
    <x v="0"/>
    <x v="0"/>
    <x v="0"/>
  </r>
  <r>
    <n v="287"/>
    <x v="31"/>
    <s v="Between R5 000 and R2 500"/>
    <m/>
    <m/>
    <m/>
    <m/>
    <m/>
    <m/>
    <m/>
    <m/>
    <m/>
    <m/>
    <x v="0"/>
    <x v="0"/>
    <x v="0"/>
    <x v="0"/>
    <x v="0"/>
  </r>
  <r>
    <n v="288"/>
    <x v="31"/>
    <s v="Below R2 500"/>
    <m/>
    <m/>
    <m/>
    <m/>
    <m/>
    <m/>
    <m/>
    <m/>
    <m/>
    <m/>
    <x v="0"/>
    <x v="0"/>
    <x v="0"/>
    <x v="0"/>
    <x v="0"/>
  </r>
  <r>
    <n v="289"/>
    <x v="32"/>
    <s v="&gt;R75 000"/>
    <n v="131000"/>
    <n v="3"/>
    <n v="0.67"/>
    <n v="0"/>
    <n v="0"/>
    <n v="0"/>
    <n v="0"/>
    <n v="0"/>
    <n v="0"/>
    <n v="1"/>
    <x v="131"/>
    <x v="0"/>
    <x v="0"/>
    <x v="0"/>
    <x v="3"/>
  </r>
  <r>
    <n v="290"/>
    <x v="32"/>
    <s v="Between R75 000 and R50 000"/>
    <n v="61000"/>
    <n v="4"/>
    <n v="0.89"/>
    <n v="0"/>
    <n v="1"/>
    <n v="0"/>
    <n v="0"/>
    <n v="1"/>
    <n v="0"/>
    <n v="0"/>
    <x v="132"/>
    <x v="121"/>
    <x v="52"/>
    <x v="0"/>
    <x v="0"/>
  </r>
  <r>
    <n v="291"/>
    <x v="32"/>
    <s v="Between R50 000 and R25 000"/>
    <n v="37500"/>
    <n v="16"/>
    <n v="3.57"/>
    <n v="1"/>
    <n v="3"/>
    <n v="0"/>
    <n v="0"/>
    <n v="3"/>
    <n v="1"/>
    <n v="1"/>
    <x v="133"/>
    <x v="122"/>
    <x v="53"/>
    <x v="67"/>
    <x v="4"/>
  </r>
  <r>
    <n v="292"/>
    <x v="32"/>
    <s v="Between R25 000 and R20 000"/>
    <n v="23468"/>
    <n v="3"/>
    <n v="0.67"/>
    <n v="0"/>
    <n v="3"/>
    <n v="0"/>
    <n v="0"/>
    <n v="0"/>
    <n v="0"/>
    <n v="0"/>
    <x v="134"/>
    <x v="123"/>
    <x v="0"/>
    <x v="0"/>
    <x v="0"/>
  </r>
  <r>
    <n v="293"/>
    <x v="32"/>
    <s v="&gt;R75 000Between R20 000 and R15 000"/>
    <n v="16715"/>
    <n v="8"/>
    <n v="1.79"/>
    <n v="4"/>
    <n v="3"/>
    <n v="0"/>
    <n v="0"/>
    <n v="0"/>
    <n v="2"/>
    <n v="1"/>
    <x v="135"/>
    <x v="124"/>
    <x v="0"/>
    <x v="68"/>
    <x v="5"/>
  </r>
  <r>
    <n v="294"/>
    <x v="32"/>
    <s v="Between R15 000 and R10 000"/>
    <n v="12441"/>
    <n v="59"/>
    <n v="13.17"/>
    <n v="28"/>
    <n v="31"/>
    <n v="0"/>
    <n v="0"/>
    <n v="2"/>
    <n v="10"/>
    <n v="0"/>
    <x v="136"/>
    <x v="125"/>
    <x v="54"/>
    <x v="69"/>
    <x v="0"/>
  </r>
  <r>
    <n v="295"/>
    <x v="32"/>
    <s v="Between R10 000 and R5 000"/>
    <n v="7584"/>
    <n v="14"/>
    <n v="3.13"/>
    <n v="10"/>
    <n v="4"/>
    <n v="0"/>
    <n v="0"/>
    <n v="0"/>
    <n v="4"/>
    <n v="1"/>
    <x v="137"/>
    <x v="126"/>
    <x v="0"/>
    <x v="70"/>
    <x v="6"/>
  </r>
  <r>
    <n v="296"/>
    <x v="32"/>
    <s v="Between R5 000 and R2 500"/>
    <n v="3364"/>
    <n v="57"/>
    <n v="12.72"/>
    <n v="38"/>
    <n v="19"/>
    <n v="0"/>
    <n v="0"/>
    <n v="15"/>
    <n v="30"/>
    <n v="0"/>
    <x v="138"/>
    <x v="127"/>
    <x v="55"/>
    <x v="71"/>
    <x v="0"/>
  </r>
  <r>
    <n v="297"/>
    <x v="32"/>
    <s v="Below R2 500"/>
    <n v="1479"/>
    <n v="284"/>
    <n v="63.39"/>
    <n v="176"/>
    <n v="108"/>
    <n v="0"/>
    <n v="0"/>
    <n v="211"/>
    <n v="171"/>
    <n v="0"/>
    <x v="139"/>
    <x v="128"/>
    <x v="56"/>
    <x v="72"/>
    <x v="0"/>
  </r>
  <r>
    <n v="298"/>
    <x v="33"/>
    <s v="&gt;R75 000"/>
    <n v="0"/>
    <n v="0"/>
    <n v="0"/>
    <n v="0"/>
    <n v="0"/>
    <n v="0"/>
    <n v="0"/>
    <n v="0"/>
    <n v="0"/>
    <n v="0"/>
    <x v="0"/>
    <x v="0"/>
    <x v="0"/>
    <x v="0"/>
    <x v="0"/>
  </r>
  <r>
    <n v="299"/>
    <x v="3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00"/>
    <x v="3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301"/>
    <x v="3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302"/>
    <x v="3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303"/>
    <x v="3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304"/>
    <x v="3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305"/>
    <x v="33"/>
    <s v="Between R5 000 and R2 500"/>
    <n v="3059"/>
    <n v="4"/>
    <n v="100"/>
    <n v="0"/>
    <n v="4"/>
    <n v="0"/>
    <n v="0"/>
    <n v="3"/>
    <n v="2"/>
    <n v="0"/>
    <x v="140"/>
    <x v="129"/>
    <x v="57"/>
    <x v="73"/>
    <x v="0"/>
  </r>
  <r>
    <n v="306"/>
    <x v="33"/>
    <s v="Below R2 500"/>
    <n v="0"/>
    <n v="0"/>
    <n v="0"/>
    <n v="0"/>
    <n v="0"/>
    <n v="0"/>
    <n v="0"/>
    <n v="0"/>
    <n v="0"/>
    <n v="0"/>
    <x v="0"/>
    <x v="0"/>
    <x v="0"/>
    <x v="0"/>
    <x v="0"/>
  </r>
  <r>
    <n v="307"/>
    <x v="34"/>
    <s v="&gt;R75 000"/>
    <n v="83500"/>
    <n v="2"/>
    <n v="5.0999999999999996"/>
    <n v="1"/>
    <n v="1"/>
    <n v="0"/>
    <n v="0"/>
    <n v="0"/>
    <n v="0"/>
    <n v="0"/>
    <x v="141"/>
    <x v="130"/>
    <x v="0"/>
    <x v="0"/>
    <x v="0"/>
  </r>
  <r>
    <n v="308"/>
    <x v="34"/>
    <s v="Between R75 000 and R50 000"/>
    <n v="74000"/>
    <n v="1"/>
    <n v="2.6"/>
    <n v="0"/>
    <n v="1"/>
    <n v="0"/>
    <n v="0"/>
    <n v="1"/>
    <n v="0"/>
    <n v="0"/>
    <x v="142"/>
    <x v="131"/>
    <x v="58"/>
    <x v="0"/>
    <x v="0"/>
  </r>
  <r>
    <n v="309"/>
    <x v="34"/>
    <s v="Between R50 000 and R25 000"/>
    <n v="37000"/>
    <n v="9"/>
    <n v="23.1"/>
    <n v="1"/>
    <n v="4"/>
    <n v="0"/>
    <n v="0"/>
    <n v="1"/>
    <n v="0"/>
    <n v="0"/>
    <x v="143"/>
    <x v="132"/>
    <x v="59"/>
    <x v="0"/>
    <x v="0"/>
  </r>
  <r>
    <n v="310"/>
    <x v="34"/>
    <s v="Between R25 000 and R20 000"/>
    <n v="23000"/>
    <n v="1"/>
    <n v="2.6"/>
    <n v="0"/>
    <n v="1"/>
    <n v="0"/>
    <n v="0"/>
    <n v="1"/>
    <n v="0"/>
    <n v="0"/>
    <x v="144"/>
    <x v="133"/>
    <x v="60"/>
    <x v="0"/>
    <x v="0"/>
  </r>
  <r>
    <n v="311"/>
    <x v="34"/>
    <s v="&gt;R75 000Between R20 000 and R15 000"/>
    <n v="16000"/>
    <n v="6"/>
    <n v="15.4"/>
    <n v="3"/>
    <n v="3"/>
    <n v="0"/>
    <n v="0"/>
    <n v="0"/>
    <n v="0"/>
    <n v="0"/>
    <x v="145"/>
    <x v="134"/>
    <x v="0"/>
    <x v="0"/>
    <x v="0"/>
  </r>
  <r>
    <n v="312"/>
    <x v="34"/>
    <s v="Between R15 000 and R10 000"/>
    <n v="14000"/>
    <n v="9"/>
    <n v="23.1"/>
    <n v="6"/>
    <n v="3"/>
    <n v="0"/>
    <n v="0"/>
    <n v="0"/>
    <n v="4"/>
    <n v="1"/>
    <x v="146"/>
    <x v="135"/>
    <x v="0"/>
    <x v="74"/>
    <x v="7"/>
  </r>
  <r>
    <n v="313"/>
    <x v="34"/>
    <s v="Between R10 000 and R5 000"/>
    <n v="8200"/>
    <n v="1"/>
    <n v="2.6"/>
    <n v="0"/>
    <n v="1"/>
    <n v="0"/>
    <n v="0"/>
    <n v="1"/>
    <n v="1"/>
    <n v="0"/>
    <x v="147"/>
    <x v="136"/>
    <x v="61"/>
    <x v="75"/>
    <x v="0"/>
  </r>
  <r>
    <n v="314"/>
    <x v="34"/>
    <s v="Between R5 000 and R2 500"/>
    <n v="3800"/>
    <n v="10"/>
    <n v="25.6"/>
    <n v="9"/>
    <n v="1"/>
    <n v="0"/>
    <n v="0"/>
    <n v="4"/>
    <n v="3"/>
    <n v="2"/>
    <x v="148"/>
    <x v="137"/>
    <x v="62"/>
    <x v="76"/>
    <x v="8"/>
  </r>
  <r>
    <n v="315"/>
    <x v="34"/>
    <s v="Below R2 500"/>
    <n v="0"/>
    <n v="0"/>
    <n v="0"/>
    <n v="0"/>
    <n v="0"/>
    <n v="0"/>
    <n v="0"/>
    <n v="0"/>
    <n v="0"/>
    <n v="0"/>
    <x v="0"/>
    <x v="0"/>
    <x v="0"/>
    <x v="0"/>
    <x v="0"/>
  </r>
  <r>
    <n v="316"/>
    <x v="35"/>
    <s v="&gt;R75 000"/>
    <n v="119910"/>
    <n v="6"/>
    <n v="1.35"/>
    <n v="0"/>
    <n v="5"/>
    <n v="0"/>
    <n v="0"/>
    <n v="1"/>
    <n v="0"/>
    <n v="0"/>
    <x v="149"/>
    <x v="138"/>
    <x v="63"/>
    <x v="0"/>
    <x v="0"/>
  </r>
  <r>
    <n v="317"/>
    <x v="35"/>
    <s v="Between R75 000 and R50 000"/>
    <n v="530963.77"/>
    <n v="8"/>
    <n v="1.8"/>
    <n v="0"/>
    <n v="4"/>
    <n v="0"/>
    <n v="0"/>
    <n v="1"/>
    <n v="0"/>
    <n v="0"/>
    <x v="150"/>
    <x v="139"/>
    <x v="64"/>
    <x v="0"/>
    <x v="0"/>
  </r>
  <r>
    <n v="318"/>
    <x v="35"/>
    <s v="Between R50 000 and R25 000"/>
    <n v="310780.71000000002"/>
    <n v="30"/>
    <n v="6.76"/>
    <n v="6"/>
    <n v="22"/>
    <n v="0"/>
    <n v="0"/>
    <n v="9"/>
    <n v="5"/>
    <n v="0"/>
    <x v="151"/>
    <x v="140"/>
    <x v="65"/>
    <x v="77"/>
    <x v="0"/>
  </r>
  <r>
    <n v="319"/>
    <x v="35"/>
    <s v="Between R25 000 and R20 000"/>
    <n v="21856.99"/>
    <n v="13"/>
    <n v="2.93"/>
    <n v="0"/>
    <n v="9"/>
    <n v="0"/>
    <n v="0"/>
    <n v="2"/>
    <n v="1"/>
    <n v="0"/>
    <x v="152"/>
    <x v="141"/>
    <x v="66"/>
    <x v="78"/>
    <x v="0"/>
  </r>
  <r>
    <n v="320"/>
    <x v="35"/>
    <s v="&gt;R75 000Between R20 000 and R15 000"/>
    <n v="16799.38"/>
    <n v="24"/>
    <n v="5.41"/>
    <n v="7"/>
    <n v="15"/>
    <n v="0"/>
    <n v="0"/>
    <n v="11"/>
    <n v="6"/>
    <n v="0"/>
    <x v="153"/>
    <x v="142"/>
    <x v="67"/>
    <x v="79"/>
    <x v="0"/>
  </r>
  <r>
    <n v="321"/>
    <x v="35"/>
    <s v="Between R15 000 and R10 000"/>
    <n v="12090.02"/>
    <n v="96"/>
    <n v="21.62"/>
    <n v="32"/>
    <n v="64"/>
    <n v="0"/>
    <n v="0"/>
    <n v="8"/>
    <n v="20"/>
    <n v="0"/>
    <x v="154"/>
    <x v="143"/>
    <x v="68"/>
    <x v="80"/>
    <x v="0"/>
  </r>
  <r>
    <n v="322"/>
    <x v="35"/>
    <s v="Between R10 000 and R5 000"/>
    <n v="8689.35"/>
    <n v="138"/>
    <n v="31.08"/>
    <n v="50"/>
    <n v="86"/>
    <n v="0"/>
    <n v="0"/>
    <n v="36"/>
    <n v="53"/>
    <n v="0"/>
    <x v="155"/>
    <x v="144"/>
    <x v="69"/>
    <x v="81"/>
    <x v="0"/>
  </r>
  <r>
    <n v="323"/>
    <x v="35"/>
    <s v="Between R5 000 and R2 500"/>
    <n v="4154.7299999999996"/>
    <n v="129"/>
    <n v="29.05"/>
    <n v="67"/>
    <n v="55"/>
    <n v="0"/>
    <n v="0"/>
    <n v="29"/>
    <n v="106"/>
    <n v="0"/>
    <x v="156"/>
    <x v="145"/>
    <x v="70"/>
    <x v="82"/>
    <x v="0"/>
  </r>
  <r>
    <n v="324"/>
    <x v="35"/>
    <s v="Below R2 500"/>
    <n v="0"/>
    <n v="0"/>
    <n v="0"/>
    <n v="0"/>
    <n v="0"/>
    <n v="0"/>
    <n v="0"/>
    <n v="0"/>
    <n v="0"/>
    <n v="0"/>
    <x v="0"/>
    <x v="0"/>
    <x v="0"/>
    <x v="0"/>
    <x v="0"/>
  </r>
  <r>
    <n v="325"/>
    <x v="36"/>
    <s v="&gt;R75 000"/>
    <n v="110419"/>
    <n v="1"/>
    <n v="11"/>
    <m/>
    <m/>
    <m/>
    <m/>
    <m/>
    <m/>
    <m/>
    <x v="157"/>
    <x v="0"/>
    <x v="0"/>
    <x v="0"/>
    <x v="0"/>
  </r>
  <r>
    <n v="326"/>
    <x v="36"/>
    <s v="Between R75 000 and R50 000"/>
    <n v="56068"/>
    <n v="2"/>
    <n v="22"/>
    <m/>
    <m/>
    <m/>
    <m/>
    <m/>
    <n v="1"/>
    <n v="1"/>
    <x v="158"/>
    <x v="0"/>
    <x v="0"/>
    <x v="83"/>
    <x v="9"/>
  </r>
  <r>
    <n v="327"/>
    <x v="36"/>
    <s v="Between R50 000 and R25 000"/>
    <n v="42302"/>
    <n v="6"/>
    <n v="67"/>
    <n v="2"/>
    <n v="4"/>
    <m/>
    <m/>
    <m/>
    <m/>
    <m/>
    <x v="159"/>
    <x v="146"/>
    <x v="0"/>
    <x v="0"/>
    <x v="0"/>
  </r>
  <r>
    <n v="328"/>
    <x v="36"/>
    <s v="Between R25 000 and R20 000"/>
    <m/>
    <m/>
    <m/>
    <m/>
    <m/>
    <m/>
    <m/>
    <m/>
    <m/>
    <m/>
    <x v="0"/>
    <x v="0"/>
    <x v="0"/>
    <x v="0"/>
    <x v="0"/>
  </r>
  <r>
    <n v="329"/>
    <x v="36"/>
    <s v="&gt;R75 000Between R20 000 and R15 000"/>
    <m/>
    <m/>
    <m/>
    <m/>
    <m/>
    <m/>
    <m/>
    <m/>
    <m/>
    <m/>
    <x v="0"/>
    <x v="0"/>
    <x v="0"/>
    <x v="0"/>
    <x v="0"/>
  </r>
  <r>
    <n v="330"/>
    <x v="36"/>
    <s v="Between R15 000 and R10 000"/>
    <m/>
    <m/>
    <m/>
    <m/>
    <m/>
    <m/>
    <m/>
    <m/>
    <m/>
    <m/>
    <x v="0"/>
    <x v="0"/>
    <x v="0"/>
    <x v="0"/>
    <x v="0"/>
  </r>
  <r>
    <n v="331"/>
    <x v="36"/>
    <s v="Between R10 000 and R5 000"/>
    <m/>
    <m/>
    <m/>
    <m/>
    <m/>
    <m/>
    <m/>
    <m/>
    <m/>
    <m/>
    <x v="0"/>
    <x v="0"/>
    <x v="0"/>
    <x v="0"/>
    <x v="0"/>
  </r>
  <r>
    <n v="332"/>
    <x v="36"/>
    <s v="Between R5 000 and R2 500"/>
    <m/>
    <m/>
    <m/>
    <m/>
    <m/>
    <m/>
    <m/>
    <m/>
    <m/>
    <m/>
    <x v="0"/>
    <x v="0"/>
    <x v="0"/>
    <x v="0"/>
    <x v="0"/>
  </r>
  <r>
    <n v="333"/>
    <x v="36"/>
    <s v="Below R2 500"/>
    <m/>
    <m/>
    <m/>
    <m/>
    <m/>
    <m/>
    <m/>
    <m/>
    <m/>
    <m/>
    <x v="0"/>
    <x v="0"/>
    <x v="0"/>
    <x v="0"/>
    <x v="0"/>
  </r>
  <r>
    <n v="334"/>
    <x v="37"/>
    <s v="&gt;R75 000"/>
    <n v="108955"/>
    <n v="7.6"/>
    <n v="7"/>
    <n v="0"/>
    <n v="1.2"/>
    <n v="0"/>
    <n v="0"/>
    <n v="1.1000000000000001"/>
    <n v="0"/>
    <n v="0.1"/>
    <x v="160"/>
    <x v="147"/>
    <x v="71"/>
    <x v="0"/>
    <x v="10"/>
  </r>
  <r>
    <n v="335"/>
    <x v="37"/>
    <s v="Between R75 000 and R50 000"/>
    <n v="59539"/>
    <n v="9.1999999999999993"/>
    <n v="8"/>
    <n v="1"/>
    <n v="6.1"/>
    <n v="0"/>
    <n v="0"/>
    <n v="0.1"/>
    <n v="4.0999999999999996"/>
    <n v="1"/>
    <x v="161"/>
    <x v="148"/>
    <x v="72"/>
    <x v="84"/>
    <x v="11"/>
  </r>
  <r>
    <n v="336"/>
    <x v="37"/>
    <s v="Between R50 000 and R25 000"/>
    <n v="35823"/>
    <n v="31.3"/>
    <n v="28"/>
    <n v="6.2"/>
    <n v="17.7"/>
    <n v="0"/>
    <n v="0"/>
    <n v="0.5"/>
    <n v="8.5"/>
    <n v="4"/>
    <x v="162"/>
    <x v="149"/>
    <x v="73"/>
    <x v="85"/>
    <x v="12"/>
  </r>
  <r>
    <n v="337"/>
    <x v="37"/>
    <s v="Between R25 000 and R20 000"/>
    <n v="21593"/>
    <n v="3.8"/>
    <n v="3"/>
    <n v="0"/>
    <n v="3.7"/>
    <n v="0"/>
    <n v="0"/>
    <n v="0.5"/>
    <n v="1"/>
    <n v="0"/>
    <x v="163"/>
    <x v="150"/>
    <x v="74"/>
    <x v="86"/>
    <x v="0"/>
  </r>
  <r>
    <n v="338"/>
    <x v="37"/>
    <s v="&gt;R75 000Between R20 000 and R15 000"/>
    <n v="17661"/>
    <n v="5.4"/>
    <n v="5"/>
    <n v="0.7"/>
    <n v="4.8"/>
    <n v="0"/>
    <n v="0"/>
    <n v="0.6"/>
    <n v="0.4"/>
    <n v="0"/>
    <x v="164"/>
    <x v="151"/>
    <x v="75"/>
    <x v="87"/>
    <x v="0"/>
  </r>
  <r>
    <n v="339"/>
    <x v="37"/>
    <s v="Between R15 000 and R10 000"/>
    <n v="12782"/>
    <n v="13.3"/>
    <n v="12"/>
    <n v="4.0999999999999996"/>
    <n v="8.3000000000000007"/>
    <n v="0"/>
    <n v="0"/>
    <n v="4"/>
    <n v="5.2"/>
    <n v="0.1"/>
    <x v="165"/>
    <x v="152"/>
    <x v="76"/>
    <x v="88"/>
    <x v="13"/>
  </r>
  <r>
    <n v="340"/>
    <x v="37"/>
    <s v="Between R10 000 and R5 000"/>
    <n v="7166"/>
    <n v="36.6"/>
    <n v="33"/>
    <n v="16.899999999999999"/>
    <n v="19.600000000000001"/>
    <n v="0"/>
    <n v="0"/>
    <n v="22.8"/>
    <n v="14.9"/>
    <n v="0.3"/>
    <x v="166"/>
    <x v="153"/>
    <x v="77"/>
    <x v="89"/>
    <x v="14"/>
  </r>
  <r>
    <n v="341"/>
    <x v="37"/>
    <s v="Between R5 000 and R2 500"/>
    <n v="4091"/>
    <n v="2"/>
    <n v="2"/>
    <n v="0.6"/>
    <n v="1.5"/>
    <n v="0"/>
    <n v="0"/>
    <n v="1.8"/>
    <n v="1.1000000000000001"/>
    <n v="0"/>
    <x v="167"/>
    <x v="154"/>
    <x v="78"/>
    <x v="90"/>
    <x v="0"/>
  </r>
  <r>
    <n v="342"/>
    <x v="37"/>
    <s v="Below R2 500"/>
    <n v="2283"/>
    <n v="1"/>
    <n v="1"/>
    <n v="0"/>
    <n v="0"/>
    <n v="0"/>
    <n v="0"/>
    <n v="0"/>
    <n v="0"/>
    <n v="0"/>
    <x v="168"/>
    <x v="0"/>
    <x v="0"/>
    <x v="0"/>
    <x v="0"/>
  </r>
  <r>
    <n v="343"/>
    <x v="38"/>
    <s v="&gt;R75 000"/>
    <n v="0"/>
    <n v="0"/>
    <n v="0"/>
    <n v="0"/>
    <n v="0"/>
    <n v="0"/>
    <n v="0"/>
    <n v="0"/>
    <n v="0"/>
    <n v="0"/>
    <x v="0"/>
    <x v="0"/>
    <x v="0"/>
    <x v="0"/>
    <x v="0"/>
  </r>
  <r>
    <n v="344"/>
    <x v="3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45"/>
    <x v="38"/>
    <s v="Between R50 000 and R25 000"/>
    <n v="27943"/>
    <n v="1"/>
    <n v="1.49"/>
    <n v="0"/>
    <n v="1"/>
    <n v="0"/>
    <n v="0"/>
    <n v="1"/>
    <n v="1"/>
    <n v="0"/>
    <x v="169"/>
    <x v="155"/>
    <x v="79"/>
    <x v="91"/>
    <x v="0"/>
  </r>
  <r>
    <n v="346"/>
    <x v="3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347"/>
    <x v="3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348"/>
    <x v="38"/>
    <s v="Between R15 000 and R10 000"/>
    <n v="10884"/>
    <n v="5"/>
    <n v="7.35"/>
    <n v="1"/>
    <n v="4"/>
    <n v="0"/>
    <n v="0"/>
    <n v="1"/>
    <n v="1"/>
    <n v="0"/>
    <x v="170"/>
    <x v="156"/>
    <x v="80"/>
    <x v="92"/>
    <x v="0"/>
  </r>
  <r>
    <n v="349"/>
    <x v="3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350"/>
    <x v="38"/>
    <s v="Between R5 000 and R2 500"/>
    <n v="3342"/>
    <n v="62"/>
    <n v="91.17"/>
    <n v="8"/>
    <n v="52"/>
    <n v="0"/>
    <n v="0"/>
    <n v="40"/>
    <n v="44"/>
    <n v="0"/>
    <x v="171"/>
    <x v="157"/>
    <x v="81"/>
    <x v="93"/>
    <x v="0"/>
  </r>
  <r>
    <n v="351"/>
    <x v="38"/>
    <s v="Below R2 500"/>
    <n v="0"/>
    <n v="0"/>
    <n v="0"/>
    <n v="0"/>
    <n v="0"/>
    <n v="0"/>
    <n v="0"/>
    <n v="0"/>
    <n v="0"/>
    <n v="0"/>
    <x v="0"/>
    <x v="0"/>
    <x v="0"/>
    <x v="0"/>
    <x v="0"/>
  </r>
  <r>
    <n v="352"/>
    <x v="39"/>
    <s v="&gt;R75 000"/>
    <n v="97500"/>
    <n v="1"/>
    <n v="33.33"/>
    <n v="0"/>
    <n v="1"/>
    <n v="0"/>
    <n v="0"/>
    <n v="0"/>
    <n v="0"/>
    <n v="0"/>
    <x v="172"/>
    <x v="158"/>
    <x v="0"/>
    <x v="0"/>
    <x v="0"/>
  </r>
  <r>
    <n v="353"/>
    <x v="3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54"/>
    <x v="39"/>
    <s v="Between R50 000 and R25 000"/>
    <n v="26590"/>
    <n v="1"/>
    <n v="33.33"/>
    <n v="0"/>
    <n v="1"/>
    <n v="0"/>
    <n v="0"/>
    <n v="1"/>
    <n v="0"/>
    <n v="0"/>
    <x v="173"/>
    <x v="159"/>
    <x v="82"/>
    <x v="0"/>
    <x v="0"/>
  </r>
  <r>
    <n v="355"/>
    <x v="39"/>
    <s v="Between R25 000 and R20 000"/>
    <n v="23323"/>
    <n v="1"/>
    <n v="33.33"/>
    <n v="0"/>
    <n v="1"/>
    <n v="0"/>
    <n v="0"/>
    <n v="1"/>
    <n v="1"/>
    <n v="0"/>
    <x v="174"/>
    <x v="160"/>
    <x v="83"/>
    <x v="94"/>
    <x v="0"/>
  </r>
  <r>
    <n v="356"/>
    <x v="3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357"/>
    <x v="3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358"/>
    <x v="3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359"/>
    <x v="3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360"/>
    <x v="39"/>
    <s v="Below R2 500"/>
    <n v="0"/>
    <n v="0"/>
    <n v="0"/>
    <n v="0"/>
    <n v="0"/>
    <n v="0"/>
    <n v="0"/>
    <n v="0"/>
    <n v="0"/>
    <n v="0"/>
    <x v="0"/>
    <x v="0"/>
    <x v="0"/>
    <x v="0"/>
    <x v="0"/>
  </r>
  <r>
    <n v="361"/>
    <x v="40"/>
    <s v="&gt;R75 000"/>
    <m/>
    <m/>
    <m/>
    <m/>
    <m/>
    <m/>
    <m/>
    <m/>
    <m/>
    <m/>
    <x v="0"/>
    <x v="0"/>
    <x v="0"/>
    <x v="0"/>
    <x v="0"/>
  </r>
  <r>
    <n v="362"/>
    <x v="40"/>
    <s v="Between R75 000 and R50 000"/>
    <m/>
    <m/>
    <m/>
    <m/>
    <m/>
    <m/>
    <m/>
    <m/>
    <m/>
    <m/>
    <x v="0"/>
    <x v="0"/>
    <x v="0"/>
    <x v="0"/>
    <x v="0"/>
  </r>
  <r>
    <n v="363"/>
    <x v="40"/>
    <s v="Between R50 000 and R25 000"/>
    <m/>
    <m/>
    <m/>
    <m/>
    <m/>
    <m/>
    <m/>
    <m/>
    <m/>
    <m/>
    <x v="0"/>
    <x v="0"/>
    <x v="0"/>
    <x v="0"/>
    <x v="0"/>
  </r>
  <r>
    <n v="364"/>
    <x v="40"/>
    <s v="Between R25 000 and R20 000"/>
    <m/>
    <m/>
    <m/>
    <m/>
    <m/>
    <m/>
    <m/>
    <m/>
    <m/>
    <m/>
    <x v="0"/>
    <x v="0"/>
    <x v="0"/>
    <x v="0"/>
    <x v="0"/>
  </r>
  <r>
    <n v="365"/>
    <x v="40"/>
    <s v="&gt;R75 000Between R20 000 and R15 000"/>
    <m/>
    <m/>
    <m/>
    <m/>
    <m/>
    <m/>
    <m/>
    <m/>
    <m/>
    <m/>
    <x v="0"/>
    <x v="0"/>
    <x v="0"/>
    <x v="0"/>
    <x v="0"/>
  </r>
  <r>
    <n v="366"/>
    <x v="40"/>
    <s v="Between R15 000 and R10 000"/>
    <m/>
    <m/>
    <m/>
    <m/>
    <m/>
    <m/>
    <m/>
    <m/>
    <m/>
    <m/>
    <x v="0"/>
    <x v="0"/>
    <x v="0"/>
    <x v="0"/>
    <x v="0"/>
  </r>
  <r>
    <n v="367"/>
    <x v="40"/>
    <s v="Between R10 000 and R5 000"/>
    <m/>
    <m/>
    <m/>
    <m/>
    <m/>
    <m/>
    <m/>
    <m/>
    <m/>
    <m/>
    <x v="0"/>
    <x v="0"/>
    <x v="0"/>
    <x v="0"/>
    <x v="0"/>
  </r>
  <r>
    <n v="368"/>
    <x v="40"/>
    <s v="Between R5 000 and R2 500"/>
    <m/>
    <m/>
    <m/>
    <m/>
    <m/>
    <m/>
    <m/>
    <m/>
    <m/>
    <m/>
    <x v="0"/>
    <x v="0"/>
    <x v="0"/>
    <x v="0"/>
    <x v="0"/>
  </r>
  <r>
    <n v="369"/>
    <x v="40"/>
    <s v="Below R2 500"/>
    <m/>
    <m/>
    <m/>
    <m/>
    <m/>
    <m/>
    <m/>
    <m/>
    <m/>
    <m/>
    <x v="0"/>
    <x v="0"/>
    <x v="0"/>
    <x v="0"/>
    <x v="0"/>
  </r>
  <r>
    <n v="370"/>
    <x v="41"/>
    <s v="&gt;R75 000"/>
    <n v="97500"/>
    <n v="2"/>
    <n v="1.1000000000000001"/>
    <n v="0"/>
    <n v="0"/>
    <n v="2"/>
    <n v="0"/>
    <n v="1"/>
    <n v="1"/>
    <n v="0"/>
    <x v="175"/>
    <x v="161"/>
    <x v="84"/>
    <x v="95"/>
    <x v="0"/>
  </r>
  <r>
    <n v="371"/>
    <x v="4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72"/>
    <x v="41"/>
    <s v="Between R50 000 and R25 000"/>
    <n v="35000"/>
    <n v="17"/>
    <n v="9.6999999999999993"/>
    <n v="9"/>
    <n v="4"/>
    <n v="1"/>
    <n v="0"/>
    <n v="0"/>
    <n v="4"/>
    <n v="0"/>
    <x v="176"/>
    <x v="162"/>
    <x v="0"/>
    <x v="96"/>
    <x v="0"/>
  </r>
  <r>
    <n v="373"/>
    <x v="41"/>
    <s v="Between R25 000 and R20 000"/>
    <n v="23500"/>
    <n v="15"/>
    <n v="8.6"/>
    <n v="9"/>
    <n v="4"/>
    <n v="0"/>
    <n v="0"/>
    <n v="0"/>
    <n v="3"/>
    <n v="0"/>
    <x v="177"/>
    <x v="163"/>
    <x v="0"/>
    <x v="97"/>
    <x v="0"/>
  </r>
  <r>
    <n v="374"/>
    <x v="41"/>
    <s v="&gt;R75 000Between R20 000 and R15 000"/>
    <n v="18000"/>
    <n v="30"/>
    <n v="17.100000000000001"/>
    <n v="21"/>
    <n v="9"/>
    <n v="0"/>
    <n v="0"/>
    <n v="0"/>
    <n v="7"/>
    <n v="0"/>
    <x v="178"/>
    <x v="164"/>
    <x v="0"/>
    <x v="98"/>
    <x v="0"/>
  </r>
  <r>
    <n v="375"/>
    <x v="41"/>
    <s v="Between R15 000 and R10 000"/>
    <n v="13500"/>
    <n v="43"/>
    <n v="24.6"/>
    <n v="31"/>
    <n v="11"/>
    <n v="0"/>
    <n v="0"/>
    <n v="0"/>
    <n v="14"/>
    <n v="0"/>
    <x v="179"/>
    <x v="165"/>
    <x v="0"/>
    <x v="99"/>
    <x v="0"/>
  </r>
  <r>
    <n v="376"/>
    <x v="41"/>
    <s v="Between R10 000 and R5 000"/>
    <n v="7500"/>
    <n v="37"/>
    <n v="21.1"/>
    <n v="26"/>
    <n v="11"/>
    <n v="0"/>
    <n v="0"/>
    <n v="0"/>
    <n v="9"/>
    <n v="0"/>
    <x v="180"/>
    <x v="166"/>
    <x v="0"/>
    <x v="100"/>
    <x v="0"/>
  </r>
  <r>
    <n v="377"/>
    <x v="41"/>
    <s v="Between R5 000 and R2 500"/>
    <n v="4600"/>
    <n v="31"/>
    <n v="17.7"/>
    <n v="20"/>
    <n v="11"/>
    <n v="0"/>
    <n v="0"/>
    <n v="13"/>
    <n v="24"/>
    <n v="0"/>
    <x v="181"/>
    <x v="167"/>
    <x v="85"/>
    <x v="101"/>
    <x v="0"/>
  </r>
  <r>
    <n v="378"/>
    <x v="41"/>
    <s v="Below R2 500"/>
    <n v="0"/>
    <n v="0"/>
    <n v="0"/>
    <n v="0"/>
    <n v="0"/>
    <n v="0"/>
    <n v="0"/>
    <n v="0"/>
    <n v="0"/>
    <n v="0"/>
    <x v="0"/>
    <x v="0"/>
    <x v="0"/>
    <x v="0"/>
    <x v="0"/>
  </r>
  <r>
    <n v="379"/>
    <x v="42"/>
    <s v="&gt;R75 000"/>
    <n v="117746.4"/>
    <n v="109"/>
    <n v="3"/>
    <n v="6"/>
    <n v="53"/>
    <n v="3"/>
    <n v="0"/>
    <n v="9"/>
    <n v="6"/>
    <n v="0"/>
    <x v="182"/>
    <x v="168"/>
    <x v="86"/>
    <x v="102"/>
    <x v="0"/>
  </r>
  <r>
    <n v="380"/>
    <x v="42"/>
    <s v="Between R75 000 and R50 000"/>
    <n v="60449.78"/>
    <n v="100"/>
    <n v="3"/>
    <n v="7"/>
    <n v="66"/>
    <n v="3"/>
    <n v="0"/>
    <n v="14"/>
    <n v="9"/>
    <n v="0"/>
    <x v="183"/>
    <x v="169"/>
    <x v="87"/>
    <x v="103"/>
    <x v="0"/>
  </r>
  <r>
    <n v="381"/>
    <x v="42"/>
    <s v="Between R50 000 and R25 000"/>
    <n v="34569.14"/>
    <n v="304"/>
    <n v="9"/>
    <n v="42"/>
    <n v="217"/>
    <n v="6"/>
    <n v="0"/>
    <n v="58"/>
    <n v="61"/>
    <n v="3"/>
    <x v="184"/>
    <x v="170"/>
    <x v="88"/>
    <x v="104"/>
    <x v="15"/>
  </r>
  <r>
    <n v="382"/>
    <x v="42"/>
    <s v="Between R25 000 and R20 000"/>
    <n v="22115.759999999998"/>
    <n v="144"/>
    <n v="4"/>
    <n v="36"/>
    <n v="101"/>
    <n v="0"/>
    <n v="0"/>
    <n v="27"/>
    <n v="36"/>
    <n v="3"/>
    <x v="185"/>
    <x v="171"/>
    <x v="89"/>
    <x v="105"/>
    <x v="16"/>
  </r>
  <r>
    <n v="383"/>
    <x v="42"/>
    <s v="&gt;R75 000Between R20 000 and R15 000"/>
    <n v="16949.41"/>
    <n v="502"/>
    <n v="15"/>
    <n v="211"/>
    <n v="283"/>
    <n v="0"/>
    <n v="0"/>
    <n v="71"/>
    <n v="201"/>
    <n v="4"/>
    <x v="186"/>
    <x v="172"/>
    <x v="90"/>
    <x v="106"/>
    <x v="17"/>
  </r>
  <r>
    <n v="384"/>
    <x v="42"/>
    <s v="Between R15 000 and R10 000"/>
    <n v="12071.18"/>
    <n v="1057"/>
    <n v="32"/>
    <n v="470"/>
    <n v="579"/>
    <n v="0"/>
    <n v="0"/>
    <n v="536"/>
    <n v="493"/>
    <n v="8"/>
    <x v="187"/>
    <x v="173"/>
    <x v="91"/>
    <x v="107"/>
    <x v="18"/>
  </r>
  <r>
    <n v="385"/>
    <x v="42"/>
    <s v="Between R10 000 and R5 000"/>
    <n v="7663.48"/>
    <n v="711"/>
    <n v="22"/>
    <n v="318"/>
    <n v="389"/>
    <n v="0"/>
    <n v="0"/>
    <n v="323"/>
    <n v="381"/>
    <n v="1"/>
    <x v="188"/>
    <x v="174"/>
    <x v="92"/>
    <x v="108"/>
    <x v="19"/>
  </r>
  <r>
    <n v="386"/>
    <x v="42"/>
    <s v="Between R5 000 and R2 500"/>
    <n v="2938.55"/>
    <n v="370"/>
    <n v="11"/>
    <n v="129"/>
    <n v="208"/>
    <n v="30"/>
    <n v="0"/>
    <n v="194"/>
    <n v="324"/>
    <n v="62"/>
    <x v="189"/>
    <x v="175"/>
    <x v="93"/>
    <x v="109"/>
    <x v="20"/>
  </r>
  <r>
    <n v="387"/>
    <x v="42"/>
    <s v="Below R2 500"/>
    <n v="0"/>
    <n v="0"/>
    <n v="0"/>
    <n v="0"/>
    <n v="0"/>
    <n v="0"/>
    <n v="0"/>
    <n v="0"/>
    <n v="0"/>
    <n v="0"/>
    <x v="0"/>
    <x v="0"/>
    <x v="0"/>
    <x v="0"/>
    <x v="0"/>
  </r>
  <r>
    <n v="388"/>
    <x v="43"/>
    <s v="&gt;R75 000"/>
    <n v="0"/>
    <n v="0"/>
    <n v="0"/>
    <n v="0"/>
    <n v="0"/>
    <n v="0"/>
    <n v="0"/>
    <n v="0"/>
    <n v="0"/>
    <n v="0"/>
    <x v="0"/>
    <x v="0"/>
    <x v="0"/>
    <x v="0"/>
    <x v="0"/>
  </r>
  <r>
    <n v="389"/>
    <x v="4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90"/>
    <x v="4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391"/>
    <x v="4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392"/>
    <x v="4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393"/>
    <x v="4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394"/>
    <x v="43"/>
    <s v="Between R10 000 and R5 000"/>
    <n v="6000"/>
    <n v="3"/>
    <n v="75"/>
    <n v="0"/>
    <n v="1"/>
    <n v="2"/>
    <n v="0"/>
    <n v="1"/>
    <n v="2"/>
    <n v="0"/>
    <x v="190"/>
    <x v="176"/>
    <x v="94"/>
    <x v="110"/>
    <x v="0"/>
  </r>
  <r>
    <n v="395"/>
    <x v="4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396"/>
    <x v="43"/>
    <s v="Below R2 500"/>
    <n v="1000"/>
    <n v="1"/>
    <n v="25"/>
    <n v="1"/>
    <n v="0"/>
    <n v="0"/>
    <n v="0"/>
    <n v="0"/>
    <n v="0"/>
    <n v="0"/>
    <x v="191"/>
    <x v="177"/>
    <x v="0"/>
    <x v="0"/>
    <x v="0"/>
  </r>
  <r>
    <n v="397"/>
    <x v="44"/>
    <s v="&gt;R75 000"/>
    <n v="0"/>
    <n v="0"/>
    <n v="0"/>
    <n v="0"/>
    <n v="0"/>
    <n v="0"/>
    <n v="0"/>
    <n v="0"/>
    <n v="0"/>
    <n v="0"/>
    <x v="0"/>
    <x v="0"/>
    <x v="0"/>
    <x v="0"/>
    <x v="0"/>
  </r>
  <r>
    <n v="398"/>
    <x v="4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99"/>
    <x v="4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400"/>
    <x v="4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01"/>
    <x v="4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02"/>
    <x v="4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403"/>
    <x v="4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404"/>
    <x v="4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405"/>
    <x v="44"/>
    <s v="Below R2 500"/>
    <n v="0"/>
    <n v="13"/>
    <n v="100"/>
    <n v="6"/>
    <n v="7"/>
    <n v="0"/>
    <n v="0"/>
    <n v="13"/>
    <n v="4"/>
    <n v="3"/>
    <x v="0"/>
    <x v="0"/>
    <x v="0"/>
    <x v="0"/>
    <x v="0"/>
  </r>
  <r>
    <n v="406"/>
    <x v="45"/>
    <s v="&gt;R75 000"/>
    <n v="0"/>
    <n v="0"/>
    <n v="0"/>
    <n v="0"/>
    <n v="0"/>
    <n v="0"/>
    <n v="0"/>
    <n v="0"/>
    <n v="0"/>
    <n v="0"/>
    <x v="0"/>
    <x v="0"/>
    <x v="0"/>
    <x v="0"/>
    <x v="0"/>
  </r>
  <r>
    <n v="407"/>
    <x v="4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408"/>
    <x v="45"/>
    <s v="Between R50 000 and R25 000"/>
    <n v="25000"/>
    <n v="1"/>
    <n v="25"/>
    <n v="0"/>
    <n v="1"/>
    <n v="0"/>
    <n v="0"/>
    <n v="0"/>
    <n v="0"/>
    <n v="0"/>
    <x v="192"/>
    <x v="178"/>
    <x v="0"/>
    <x v="0"/>
    <x v="0"/>
  </r>
  <r>
    <n v="409"/>
    <x v="4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10"/>
    <x v="4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11"/>
    <x v="4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412"/>
    <x v="45"/>
    <s v="Between R10 000 and R5 000"/>
    <n v="9400"/>
    <n v="1"/>
    <n v="25"/>
    <n v="0"/>
    <n v="1"/>
    <n v="0"/>
    <n v="0"/>
    <n v="1"/>
    <n v="0"/>
    <n v="0"/>
    <x v="193"/>
    <x v="179"/>
    <x v="95"/>
    <x v="0"/>
    <x v="0"/>
  </r>
  <r>
    <n v="413"/>
    <x v="45"/>
    <s v="Between R5 000 and R2 500"/>
    <n v="4000"/>
    <n v="2"/>
    <n v="50"/>
    <n v="0"/>
    <n v="2"/>
    <n v="0"/>
    <n v="0"/>
    <n v="0"/>
    <n v="0"/>
    <n v="0"/>
    <x v="194"/>
    <x v="180"/>
    <x v="0"/>
    <x v="0"/>
    <x v="0"/>
  </r>
  <r>
    <n v="414"/>
    <x v="45"/>
    <s v="Below R2 500"/>
    <n v="0"/>
    <n v="0"/>
    <n v="0"/>
    <n v="0"/>
    <n v="0"/>
    <n v="0"/>
    <n v="0"/>
    <n v="0"/>
    <n v="0"/>
    <n v="0"/>
    <x v="0"/>
    <x v="0"/>
    <x v="0"/>
    <x v="0"/>
    <x v="0"/>
  </r>
  <r>
    <n v="415"/>
    <x v="46"/>
    <s v="&gt;R75 000"/>
    <n v="0"/>
    <n v="0"/>
    <n v="0"/>
    <n v="0"/>
    <n v="0"/>
    <n v="0"/>
    <n v="0"/>
    <n v="0"/>
    <n v="0"/>
    <n v="0"/>
    <x v="0"/>
    <x v="0"/>
    <x v="0"/>
    <x v="0"/>
    <x v="0"/>
  </r>
  <r>
    <n v="416"/>
    <x v="4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417"/>
    <x v="4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418"/>
    <x v="4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19"/>
    <x v="4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20"/>
    <x v="4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421"/>
    <x v="46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422"/>
    <x v="46"/>
    <s v="Between R5 000 and R2 500"/>
    <n v="3815.43"/>
    <n v="7"/>
    <n v="100"/>
    <n v="2"/>
    <n v="5"/>
    <n v="0"/>
    <n v="0"/>
    <n v="4"/>
    <n v="4"/>
    <n v="0"/>
    <x v="195"/>
    <x v="181"/>
    <x v="96"/>
    <x v="111"/>
    <x v="0"/>
  </r>
  <r>
    <n v="423"/>
    <x v="46"/>
    <s v="Below R2 500"/>
    <n v="0"/>
    <n v="0"/>
    <n v="0"/>
    <n v="0"/>
    <n v="0"/>
    <n v="0"/>
    <n v="0"/>
    <n v="0"/>
    <n v="0"/>
    <n v="0"/>
    <x v="0"/>
    <x v="0"/>
    <x v="0"/>
    <x v="0"/>
    <x v="0"/>
  </r>
  <r>
    <n v="424"/>
    <x v="47"/>
    <s v="&gt;R75 000"/>
    <m/>
    <m/>
    <m/>
    <m/>
    <m/>
    <m/>
    <m/>
    <m/>
    <m/>
    <m/>
    <x v="0"/>
    <x v="0"/>
    <x v="0"/>
    <x v="0"/>
    <x v="0"/>
  </r>
  <r>
    <n v="425"/>
    <x v="47"/>
    <s v="Between R75 000 and R50 000"/>
    <m/>
    <m/>
    <m/>
    <m/>
    <m/>
    <m/>
    <m/>
    <m/>
    <m/>
    <m/>
    <x v="0"/>
    <x v="0"/>
    <x v="0"/>
    <x v="0"/>
    <x v="0"/>
  </r>
  <r>
    <n v="426"/>
    <x v="47"/>
    <s v="Between R50 000 and R25 000"/>
    <n v="34000"/>
    <n v="0.125"/>
    <n v="3.4"/>
    <m/>
    <m/>
    <m/>
    <m/>
    <m/>
    <m/>
    <m/>
    <x v="196"/>
    <x v="0"/>
    <x v="0"/>
    <x v="0"/>
    <x v="0"/>
  </r>
  <r>
    <n v="427"/>
    <x v="47"/>
    <s v="Between R25 000 and R20 000"/>
    <n v="23550"/>
    <n v="0.875"/>
    <n v="24.1"/>
    <m/>
    <n v="0.75"/>
    <m/>
    <m/>
    <m/>
    <n v="0.125"/>
    <m/>
    <x v="197"/>
    <x v="182"/>
    <x v="0"/>
    <x v="112"/>
    <x v="0"/>
  </r>
  <r>
    <n v="428"/>
    <x v="47"/>
    <s v="&gt;R75 000Between R20 000 and R15 000"/>
    <n v="19810"/>
    <n v="0.625"/>
    <n v="17.2"/>
    <m/>
    <n v="0.375"/>
    <m/>
    <m/>
    <n v="0.125"/>
    <m/>
    <m/>
    <x v="198"/>
    <x v="183"/>
    <x v="97"/>
    <x v="0"/>
    <x v="0"/>
  </r>
  <r>
    <n v="429"/>
    <x v="47"/>
    <s v="Between R15 000 and R10 000"/>
    <m/>
    <m/>
    <m/>
    <m/>
    <m/>
    <m/>
    <m/>
    <m/>
    <m/>
    <m/>
    <x v="0"/>
    <x v="0"/>
    <x v="0"/>
    <x v="0"/>
    <x v="0"/>
  </r>
  <r>
    <n v="430"/>
    <x v="47"/>
    <s v="Between R10 000 and R5 000"/>
    <n v="10000"/>
    <n v="2"/>
    <n v="55.2"/>
    <n v="2"/>
    <m/>
    <m/>
    <m/>
    <m/>
    <m/>
    <m/>
    <x v="199"/>
    <x v="184"/>
    <x v="0"/>
    <x v="0"/>
    <x v="0"/>
  </r>
  <r>
    <n v="431"/>
    <x v="47"/>
    <s v="Between R5 000 and R2 500"/>
    <m/>
    <m/>
    <m/>
    <m/>
    <m/>
    <m/>
    <m/>
    <m/>
    <m/>
    <m/>
    <x v="0"/>
    <x v="0"/>
    <x v="0"/>
    <x v="0"/>
    <x v="0"/>
  </r>
  <r>
    <n v="432"/>
    <x v="47"/>
    <s v="Below R2 500"/>
    <m/>
    <m/>
    <m/>
    <m/>
    <m/>
    <m/>
    <m/>
    <m/>
    <m/>
    <m/>
    <x v="0"/>
    <x v="0"/>
    <x v="0"/>
    <x v="0"/>
    <x v="0"/>
  </r>
  <r>
    <n v="433"/>
    <x v="48"/>
    <s v="&gt;R75 000"/>
    <m/>
    <m/>
    <m/>
    <m/>
    <m/>
    <m/>
    <m/>
    <m/>
    <m/>
    <m/>
    <x v="0"/>
    <x v="0"/>
    <x v="0"/>
    <x v="0"/>
    <x v="0"/>
  </r>
  <r>
    <n v="434"/>
    <x v="48"/>
    <s v="Between R75 000 and R50 000"/>
    <m/>
    <m/>
    <m/>
    <m/>
    <m/>
    <m/>
    <m/>
    <m/>
    <m/>
    <m/>
    <x v="0"/>
    <x v="0"/>
    <x v="0"/>
    <x v="0"/>
    <x v="0"/>
  </r>
  <r>
    <n v="435"/>
    <x v="48"/>
    <s v="Between R50 000 and R25 000"/>
    <n v="34000"/>
    <n v="0.125"/>
    <n v="2.7"/>
    <m/>
    <n v="0.125"/>
    <m/>
    <m/>
    <m/>
    <m/>
    <m/>
    <x v="196"/>
    <x v="185"/>
    <x v="0"/>
    <x v="0"/>
    <x v="0"/>
  </r>
  <r>
    <n v="436"/>
    <x v="48"/>
    <s v="Between R25 000 and R20 000"/>
    <n v="23550"/>
    <n v="0.875"/>
    <n v="18.899999999999999"/>
    <m/>
    <n v="0.875"/>
    <m/>
    <m/>
    <m/>
    <n v="0.125"/>
    <m/>
    <x v="197"/>
    <x v="186"/>
    <x v="0"/>
    <x v="112"/>
    <x v="0"/>
  </r>
  <r>
    <n v="437"/>
    <x v="48"/>
    <s v="&gt;R75 000Between R20 000 and R15 000"/>
    <n v="19810"/>
    <n v="0.625"/>
    <n v="13.51"/>
    <m/>
    <n v="0.625"/>
    <m/>
    <m/>
    <n v="0.125"/>
    <m/>
    <m/>
    <x v="198"/>
    <x v="187"/>
    <x v="97"/>
    <x v="0"/>
    <x v="0"/>
  </r>
  <r>
    <n v="438"/>
    <x v="48"/>
    <s v="Between R15 000 and R10 000"/>
    <m/>
    <m/>
    <m/>
    <m/>
    <m/>
    <m/>
    <m/>
    <m/>
    <m/>
    <m/>
    <x v="0"/>
    <x v="0"/>
    <x v="0"/>
    <x v="0"/>
    <x v="0"/>
  </r>
  <r>
    <n v="439"/>
    <x v="48"/>
    <s v="Between R10 000 and R5 000"/>
    <n v="10000"/>
    <n v="3"/>
    <n v="64.86"/>
    <n v="2"/>
    <m/>
    <m/>
    <m/>
    <n v="2"/>
    <m/>
    <m/>
    <x v="200"/>
    <x v="184"/>
    <x v="98"/>
    <x v="0"/>
    <x v="0"/>
  </r>
  <r>
    <n v="440"/>
    <x v="48"/>
    <s v="Between R5 000 and R2 500"/>
    <m/>
    <m/>
    <m/>
    <m/>
    <m/>
    <m/>
    <m/>
    <m/>
    <m/>
    <m/>
    <x v="0"/>
    <x v="0"/>
    <x v="0"/>
    <x v="0"/>
    <x v="0"/>
  </r>
  <r>
    <n v="441"/>
    <x v="48"/>
    <s v="Below R2 500"/>
    <m/>
    <m/>
    <m/>
    <m/>
    <m/>
    <m/>
    <m/>
    <m/>
    <m/>
    <m/>
    <x v="0"/>
    <x v="0"/>
    <x v="0"/>
    <x v="0"/>
    <x v="0"/>
  </r>
  <r>
    <n v="442"/>
    <x v="49"/>
    <s v="&gt;R75 000"/>
    <n v="83805.759999999995"/>
    <n v="0.16"/>
    <n v="20"/>
    <m/>
    <n v="0.16"/>
    <m/>
    <m/>
    <m/>
    <m/>
    <m/>
    <x v="201"/>
    <x v="188"/>
    <x v="0"/>
    <x v="0"/>
    <x v="0"/>
  </r>
  <r>
    <n v="443"/>
    <x v="49"/>
    <s v="Between R75 000 and R50 000"/>
    <n v="52610.03"/>
    <n v="0.08"/>
    <n v="10"/>
    <m/>
    <n v="0.08"/>
    <m/>
    <m/>
    <m/>
    <m/>
    <m/>
    <x v="202"/>
    <x v="189"/>
    <x v="0"/>
    <x v="0"/>
    <x v="0"/>
  </r>
  <r>
    <n v="444"/>
    <x v="49"/>
    <s v="Between R50 000 and R25 000"/>
    <n v="33609.629999999997"/>
    <n v="0.56000000000000005"/>
    <n v="70"/>
    <m/>
    <n v="0.56000000000000005"/>
    <m/>
    <m/>
    <m/>
    <m/>
    <m/>
    <x v="203"/>
    <x v="190"/>
    <x v="0"/>
    <x v="0"/>
    <x v="0"/>
  </r>
  <r>
    <n v="445"/>
    <x v="49"/>
    <s v="Between R25 000 and R20 000"/>
    <m/>
    <m/>
    <m/>
    <m/>
    <m/>
    <m/>
    <m/>
    <m/>
    <m/>
    <m/>
    <x v="0"/>
    <x v="0"/>
    <x v="0"/>
    <x v="0"/>
    <x v="0"/>
  </r>
  <r>
    <n v="446"/>
    <x v="49"/>
    <s v="&gt;R75 000Between R20 000 and R15 000"/>
    <m/>
    <m/>
    <m/>
    <m/>
    <m/>
    <m/>
    <m/>
    <m/>
    <m/>
    <m/>
    <x v="0"/>
    <x v="0"/>
    <x v="0"/>
    <x v="0"/>
    <x v="0"/>
  </r>
  <r>
    <n v="447"/>
    <x v="49"/>
    <s v="Between R15 000 and R10 000"/>
    <m/>
    <m/>
    <m/>
    <m/>
    <m/>
    <m/>
    <m/>
    <m/>
    <m/>
    <m/>
    <x v="0"/>
    <x v="0"/>
    <x v="0"/>
    <x v="0"/>
    <x v="0"/>
  </r>
  <r>
    <n v="448"/>
    <x v="49"/>
    <s v="Between R10 000 and R5 000"/>
    <m/>
    <m/>
    <m/>
    <m/>
    <m/>
    <m/>
    <m/>
    <m/>
    <m/>
    <m/>
    <x v="0"/>
    <x v="0"/>
    <x v="0"/>
    <x v="0"/>
    <x v="0"/>
  </r>
  <r>
    <n v="449"/>
    <x v="49"/>
    <s v="Between R5 000 and R2 500"/>
    <m/>
    <m/>
    <m/>
    <m/>
    <m/>
    <m/>
    <m/>
    <m/>
    <m/>
    <m/>
    <x v="0"/>
    <x v="0"/>
    <x v="0"/>
    <x v="0"/>
    <x v="0"/>
  </r>
  <r>
    <n v="450"/>
    <x v="49"/>
    <s v="Below R2 500"/>
    <m/>
    <m/>
    <m/>
    <m/>
    <m/>
    <m/>
    <m/>
    <m/>
    <m/>
    <m/>
    <x v="0"/>
    <x v="0"/>
    <x v="0"/>
    <x v="0"/>
    <x v="0"/>
  </r>
  <r>
    <n v="451"/>
    <x v="50"/>
    <s v="&gt;R75 000"/>
    <n v="129389.52"/>
    <n v="66.2"/>
    <n v="6"/>
    <n v="8.1199999999999992"/>
    <n v="25.79"/>
    <n v="5.12"/>
    <n v="0"/>
    <n v="8.1199999999999992"/>
    <n v="2.56"/>
    <n v="0"/>
    <x v="204"/>
    <x v="191"/>
    <x v="99"/>
    <x v="113"/>
    <x v="0"/>
  </r>
  <r>
    <n v="452"/>
    <x v="50"/>
    <s v="Between R75 000 and R50 000"/>
    <n v="59870.8"/>
    <n v="41.02"/>
    <n v="3.7"/>
    <n v="2.5099999999999998"/>
    <n v="28.51"/>
    <n v="1"/>
    <n v="0"/>
    <n v="5"/>
    <n v="3.8"/>
    <n v="0"/>
    <x v="205"/>
    <x v="192"/>
    <x v="100"/>
    <x v="114"/>
    <x v="0"/>
  </r>
  <r>
    <n v="453"/>
    <x v="50"/>
    <s v="Between R50 000 and R25 000"/>
    <n v="33855.06"/>
    <n v="93.93"/>
    <n v="8.5"/>
    <n v="15"/>
    <n v="68.569999999999993"/>
    <n v="0"/>
    <n v="0"/>
    <n v="28.56"/>
    <n v="19.8"/>
    <n v="1"/>
    <x v="206"/>
    <x v="193"/>
    <x v="101"/>
    <x v="115"/>
    <x v="21"/>
  </r>
  <r>
    <n v="454"/>
    <x v="50"/>
    <s v="Between R25 000 and R20 000"/>
    <n v="22259.29"/>
    <n v="49"/>
    <n v="4.4000000000000004"/>
    <n v="13"/>
    <n v="35"/>
    <n v="0"/>
    <n v="0"/>
    <n v="21"/>
    <n v="6"/>
    <n v="0"/>
    <x v="207"/>
    <x v="194"/>
    <x v="102"/>
    <x v="116"/>
    <x v="0"/>
  </r>
  <r>
    <n v="455"/>
    <x v="50"/>
    <s v="&gt;R75 000Between R20 000 and R15 000"/>
    <n v="16953.95"/>
    <n v="91"/>
    <n v="8.1999999999999993"/>
    <n v="35"/>
    <n v="56"/>
    <n v="0"/>
    <n v="0"/>
    <n v="26"/>
    <n v="11"/>
    <n v="1"/>
    <x v="208"/>
    <x v="195"/>
    <x v="103"/>
    <x v="117"/>
    <x v="22"/>
  </r>
  <r>
    <n v="456"/>
    <x v="50"/>
    <s v="Between R15 000 and R10 000"/>
    <n v="12251.4"/>
    <n v="339"/>
    <n v="30.6"/>
    <n v="166"/>
    <n v="173"/>
    <n v="0"/>
    <n v="0"/>
    <n v="98"/>
    <n v="121"/>
    <n v="7"/>
    <x v="209"/>
    <x v="196"/>
    <x v="104"/>
    <x v="118"/>
    <x v="23"/>
  </r>
  <r>
    <n v="457"/>
    <x v="50"/>
    <s v="Between R10 000 and R5 000"/>
    <n v="7484.44"/>
    <n v="407"/>
    <n v="36.700000000000003"/>
    <n v="255"/>
    <n v="152"/>
    <n v="0"/>
    <n v="0"/>
    <n v="373"/>
    <n v="132"/>
    <n v="23"/>
    <x v="210"/>
    <x v="197"/>
    <x v="105"/>
    <x v="119"/>
    <x v="24"/>
  </r>
  <r>
    <n v="458"/>
    <x v="50"/>
    <s v="Between R5 000 and R2 500"/>
    <n v="3626.56"/>
    <n v="22"/>
    <n v="2"/>
    <n v="9"/>
    <n v="13"/>
    <n v="0"/>
    <n v="0"/>
    <n v="15"/>
    <n v="19"/>
    <n v="0"/>
    <x v="211"/>
    <x v="198"/>
    <x v="106"/>
    <x v="120"/>
    <x v="0"/>
  </r>
  <r>
    <n v="459"/>
    <x v="50"/>
    <s v="Below R2 500"/>
    <n v="0"/>
    <n v="0"/>
    <n v="0"/>
    <n v="0"/>
    <n v="0"/>
    <n v="0"/>
    <n v="0"/>
    <n v="0"/>
    <n v="0"/>
    <n v="0"/>
    <x v="0"/>
    <x v="0"/>
    <x v="0"/>
    <x v="0"/>
    <x v="0"/>
  </r>
  <r>
    <n v="460"/>
    <x v="51"/>
    <s v="&gt;R75 000"/>
    <n v="0"/>
    <n v="0"/>
    <n v="0"/>
    <n v="0"/>
    <n v="0"/>
    <n v="0"/>
    <n v="0"/>
    <n v="0"/>
    <n v="0"/>
    <n v="0"/>
    <x v="0"/>
    <x v="0"/>
    <x v="0"/>
    <x v="0"/>
    <x v="0"/>
  </r>
  <r>
    <n v="461"/>
    <x v="5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462"/>
    <x v="5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463"/>
    <x v="5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64"/>
    <x v="5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65"/>
    <x v="51"/>
    <s v="Between R15 000 and R10 000"/>
    <n v="10527"/>
    <n v="0.5"/>
    <n v="17"/>
    <n v="0"/>
    <n v="0.5"/>
    <n v="0"/>
    <n v="0"/>
    <n v="0"/>
    <n v="0"/>
    <n v="0"/>
    <x v="212"/>
    <x v="199"/>
    <x v="0"/>
    <x v="0"/>
    <x v="0"/>
  </r>
  <r>
    <n v="466"/>
    <x v="51"/>
    <s v="Between R10 000 and R5 000"/>
    <n v="6870"/>
    <n v="1.5"/>
    <n v="50"/>
    <n v="0"/>
    <n v="1.5"/>
    <n v="0"/>
    <n v="0"/>
    <n v="0"/>
    <n v="0.5"/>
    <n v="0"/>
    <x v="213"/>
    <x v="200"/>
    <x v="0"/>
    <x v="121"/>
    <x v="0"/>
  </r>
  <r>
    <n v="467"/>
    <x v="51"/>
    <s v="Between R5 000 and R2 500"/>
    <n v="3824"/>
    <n v="1"/>
    <n v="33"/>
    <n v="0"/>
    <n v="1"/>
    <n v="0"/>
    <n v="0"/>
    <n v="0"/>
    <n v="0.5"/>
    <n v="0"/>
    <x v="214"/>
    <x v="201"/>
    <x v="0"/>
    <x v="122"/>
    <x v="0"/>
  </r>
  <r>
    <n v="468"/>
    <x v="51"/>
    <s v="Below R2 500"/>
    <n v="0"/>
    <n v="0"/>
    <n v="0"/>
    <n v="0"/>
    <n v="0"/>
    <n v="0"/>
    <n v="0"/>
    <n v="0"/>
    <n v="0"/>
    <n v="0"/>
    <x v="0"/>
    <x v="0"/>
    <x v="0"/>
    <x v="0"/>
    <x v="0"/>
  </r>
  <r>
    <n v="469"/>
    <x v="52"/>
    <s v="&gt;R75 000"/>
    <n v="0"/>
    <n v="0"/>
    <n v="0"/>
    <n v="0"/>
    <n v="0"/>
    <n v="0"/>
    <n v="0"/>
    <n v="0"/>
    <n v="0"/>
    <n v="0"/>
    <x v="0"/>
    <x v="0"/>
    <x v="0"/>
    <x v="0"/>
    <x v="0"/>
  </r>
  <r>
    <n v="470"/>
    <x v="5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471"/>
    <x v="52"/>
    <s v="Between R50 000 and R25 000"/>
    <n v="28700.14"/>
    <n v="5.5"/>
    <n v="2.66"/>
    <n v="0"/>
    <n v="2.5"/>
    <n v="0"/>
    <n v="0"/>
    <n v="3"/>
    <n v="0"/>
    <n v="1"/>
    <x v="215"/>
    <x v="202"/>
    <x v="107"/>
    <x v="0"/>
    <x v="25"/>
  </r>
  <r>
    <n v="472"/>
    <x v="5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73"/>
    <x v="52"/>
    <s v="&gt;R75 000Between R20 000 and R15 000"/>
    <n v="15827.72"/>
    <n v="3"/>
    <n v="1.45"/>
    <n v="1"/>
    <n v="1"/>
    <n v="0"/>
    <n v="0"/>
    <n v="2"/>
    <n v="1"/>
    <n v="0"/>
    <x v="216"/>
    <x v="203"/>
    <x v="108"/>
    <x v="123"/>
    <x v="0"/>
  </r>
  <r>
    <n v="474"/>
    <x v="52"/>
    <s v="Between R15 000 and R10 000"/>
    <n v="12378.06"/>
    <n v="4"/>
    <n v="1.94"/>
    <n v="1.5"/>
    <n v="0"/>
    <n v="0"/>
    <n v="0"/>
    <n v="2"/>
    <n v="1"/>
    <n v="1"/>
    <x v="217"/>
    <x v="204"/>
    <x v="109"/>
    <x v="124"/>
    <x v="26"/>
  </r>
  <r>
    <n v="475"/>
    <x v="52"/>
    <s v="Between R10 000 and R5 000"/>
    <n v="6925.38"/>
    <n v="20.5"/>
    <n v="9.93"/>
    <n v="12"/>
    <n v="7"/>
    <n v="0"/>
    <n v="0"/>
    <n v="6"/>
    <n v="7.5"/>
    <n v="2"/>
    <x v="218"/>
    <x v="205"/>
    <x v="110"/>
    <x v="125"/>
    <x v="27"/>
  </r>
  <r>
    <n v="476"/>
    <x v="52"/>
    <s v="Between R5 000 and R2 500"/>
    <n v="3808.66"/>
    <n v="145"/>
    <n v="70.22"/>
    <n v="83.5"/>
    <n v="61.5"/>
    <n v="0"/>
    <n v="0"/>
    <n v="96"/>
    <n v="98"/>
    <n v="19"/>
    <x v="219"/>
    <x v="206"/>
    <x v="111"/>
    <x v="126"/>
    <x v="28"/>
  </r>
  <r>
    <n v="477"/>
    <x v="52"/>
    <s v="Below R2 500"/>
    <n v="1387.54"/>
    <n v="31.5"/>
    <n v="15.25"/>
    <n v="9"/>
    <n v="22.5"/>
    <n v="0"/>
    <n v="0"/>
    <n v="12"/>
    <n v="27.5"/>
    <n v="20"/>
    <x v="220"/>
    <x v="207"/>
    <x v="112"/>
    <x v="127"/>
    <x v="29"/>
  </r>
  <r>
    <n v="478"/>
    <x v="53"/>
    <s v="&gt;R75 000"/>
    <n v="123018.54"/>
    <n v="30.32"/>
    <n v="4.2"/>
    <n v="0.88"/>
    <n v="6.8"/>
    <n v="1.88"/>
    <n v="0"/>
    <n v="1.88"/>
    <n v="1.18"/>
    <n v="0"/>
    <x v="221"/>
    <x v="208"/>
    <x v="113"/>
    <x v="128"/>
    <x v="0"/>
  </r>
  <r>
    <n v="479"/>
    <x v="53"/>
    <s v="Between R75 000 and R50 000"/>
    <n v="62135.13"/>
    <n v="17.64"/>
    <n v="2.5"/>
    <n v="2"/>
    <n v="8.64"/>
    <n v="0"/>
    <n v="0"/>
    <n v="1"/>
    <n v="2.2000000000000002"/>
    <n v="0"/>
    <x v="222"/>
    <x v="209"/>
    <x v="114"/>
    <x v="129"/>
    <x v="0"/>
  </r>
  <r>
    <n v="480"/>
    <x v="53"/>
    <s v="Between R50 000 and R25 000"/>
    <n v="33776.080000000002"/>
    <n v="29.08"/>
    <n v="4.0999999999999996"/>
    <n v="15"/>
    <n v="7.44"/>
    <n v="0"/>
    <n v="0"/>
    <n v="8.44"/>
    <n v="10.199999999999999"/>
    <n v="0"/>
    <x v="223"/>
    <x v="210"/>
    <x v="115"/>
    <x v="130"/>
    <x v="0"/>
  </r>
  <r>
    <n v="481"/>
    <x v="53"/>
    <s v="Between R25 000 and R20 000"/>
    <n v="22032.23"/>
    <n v="8"/>
    <n v="1.1000000000000001"/>
    <n v="2"/>
    <n v="4"/>
    <n v="0"/>
    <n v="0"/>
    <n v="2"/>
    <n v="3"/>
    <n v="0"/>
    <x v="224"/>
    <x v="211"/>
    <x v="116"/>
    <x v="131"/>
    <x v="0"/>
  </r>
  <r>
    <n v="482"/>
    <x v="53"/>
    <s v="&gt;R75 000Between R20 000 and R15 000"/>
    <n v="16999.54"/>
    <n v="32"/>
    <n v="4.5"/>
    <n v="11"/>
    <n v="21"/>
    <n v="0"/>
    <n v="0"/>
    <n v="8"/>
    <n v="7"/>
    <n v="0"/>
    <x v="225"/>
    <x v="212"/>
    <x v="117"/>
    <x v="132"/>
    <x v="0"/>
  </r>
  <r>
    <n v="483"/>
    <x v="53"/>
    <s v="Between R15 000 and R10 000"/>
    <n v="11732.46"/>
    <n v="203"/>
    <n v="28.4"/>
    <n v="105"/>
    <n v="96"/>
    <n v="0"/>
    <n v="0"/>
    <n v="57"/>
    <n v="94"/>
    <n v="1"/>
    <x v="226"/>
    <x v="213"/>
    <x v="118"/>
    <x v="133"/>
    <x v="30"/>
  </r>
  <r>
    <n v="484"/>
    <x v="53"/>
    <s v="Between R10 000 and R5 000"/>
    <n v="7185.95"/>
    <n v="376"/>
    <n v="52.5"/>
    <n v="176"/>
    <n v="199"/>
    <n v="0"/>
    <n v="0"/>
    <n v="320"/>
    <n v="143"/>
    <n v="5"/>
    <x v="227"/>
    <x v="214"/>
    <x v="119"/>
    <x v="134"/>
    <x v="31"/>
  </r>
  <r>
    <n v="485"/>
    <x v="53"/>
    <s v="Between R5 000 and R2 500"/>
    <n v="3632.71"/>
    <n v="20"/>
    <n v="2.8"/>
    <n v="8"/>
    <n v="12"/>
    <n v="0"/>
    <n v="0"/>
    <n v="16"/>
    <n v="14"/>
    <n v="0"/>
    <x v="228"/>
    <x v="215"/>
    <x v="120"/>
    <x v="135"/>
    <x v="0"/>
  </r>
  <r>
    <n v="486"/>
    <x v="53"/>
    <s v="Below R2 500"/>
    <n v="0"/>
    <n v="0"/>
    <n v="0"/>
    <n v="0"/>
    <n v="0"/>
    <n v="0"/>
    <n v="0"/>
    <n v="0"/>
    <n v="0"/>
    <n v="0"/>
    <x v="0"/>
    <x v="0"/>
    <x v="0"/>
    <x v="0"/>
    <x v="0"/>
  </r>
  <r>
    <n v="487"/>
    <x v="54"/>
    <s v="&gt;R75 000"/>
    <n v="0"/>
    <n v="0"/>
    <n v="0"/>
    <n v="0"/>
    <n v="0"/>
    <n v="0"/>
    <n v="0"/>
    <n v="0"/>
    <n v="0"/>
    <n v="0"/>
    <x v="0"/>
    <x v="0"/>
    <x v="0"/>
    <x v="0"/>
    <x v="0"/>
  </r>
  <r>
    <n v="488"/>
    <x v="5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489"/>
    <x v="5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490"/>
    <x v="5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491"/>
    <x v="5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492"/>
    <x v="5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493"/>
    <x v="5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494"/>
    <x v="5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495"/>
    <x v="54"/>
    <s v="Below R2 500"/>
    <m/>
    <m/>
    <m/>
    <m/>
    <m/>
    <m/>
    <m/>
    <m/>
    <m/>
    <m/>
    <x v="0"/>
    <x v="0"/>
    <x v="0"/>
    <x v="0"/>
    <x v="0"/>
  </r>
  <r>
    <n v="496"/>
    <x v="55"/>
    <s v="&gt;R75 000"/>
    <m/>
    <m/>
    <m/>
    <m/>
    <m/>
    <m/>
    <m/>
    <m/>
    <m/>
    <m/>
    <x v="0"/>
    <x v="0"/>
    <x v="0"/>
    <x v="0"/>
    <x v="0"/>
  </r>
  <r>
    <n v="497"/>
    <x v="55"/>
    <s v="Between R75 000 and R50 000"/>
    <m/>
    <m/>
    <m/>
    <m/>
    <m/>
    <m/>
    <m/>
    <m/>
    <m/>
    <m/>
    <x v="0"/>
    <x v="0"/>
    <x v="0"/>
    <x v="0"/>
    <x v="0"/>
  </r>
  <r>
    <n v="498"/>
    <x v="55"/>
    <s v="Between R50 000 and R25 000"/>
    <m/>
    <m/>
    <m/>
    <m/>
    <m/>
    <m/>
    <m/>
    <m/>
    <m/>
    <m/>
    <x v="0"/>
    <x v="0"/>
    <x v="0"/>
    <x v="0"/>
    <x v="0"/>
  </r>
  <r>
    <n v="499"/>
    <x v="55"/>
    <s v="Between R25 000 and R20 000"/>
    <m/>
    <m/>
    <m/>
    <m/>
    <m/>
    <m/>
    <m/>
    <m/>
    <m/>
    <m/>
    <x v="0"/>
    <x v="0"/>
    <x v="0"/>
    <x v="0"/>
    <x v="0"/>
  </r>
  <r>
    <n v="500"/>
    <x v="55"/>
    <s v="&gt;R75 000Between R20 000 and R15 000"/>
    <m/>
    <m/>
    <m/>
    <m/>
    <m/>
    <m/>
    <m/>
    <m/>
    <m/>
    <m/>
    <x v="0"/>
    <x v="0"/>
    <x v="0"/>
    <x v="0"/>
    <x v="0"/>
  </r>
  <r>
    <n v="501"/>
    <x v="55"/>
    <s v="Between R15 000 and R10 000"/>
    <m/>
    <m/>
    <m/>
    <m/>
    <m/>
    <m/>
    <m/>
    <m/>
    <m/>
    <m/>
    <x v="0"/>
    <x v="0"/>
    <x v="0"/>
    <x v="0"/>
    <x v="0"/>
  </r>
  <r>
    <n v="502"/>
    <x v="55"/>
    <s v="Between R10 000 and R5 000"/>
    <m/>
    <m/>
    <m/>
    <m/>
    <m/>
    <m/>
    <m/>
    <m/>
    <m/>
    <m/>
    <x v="0"/>
    <x v="0"/>
    <x v="0"/>
    <x v="0"/>
    <x v="0"/>
  </r>
  <r>
    <n v="503"/>
    <x v="55"/>
    <s v="Between R5 000 and R2 500"/>
    <m/>
    <m/>
    <m/>
    <m/>
    <m/>
    <m/>
    <m/>
    <m/>
    <m/>
    <m/>
    <x v="0"/>
    <x v="0"/>
    <x v="0"/>
    <x v="0"/>
    <x v="0"/>
  </r>
  <r>
    <n v="504"/>
    <x v="55"/>
    <s v="Below R2 500"/>
    <m/>
    <m/>
    <m/>
    <m/>
    <m/>
    <m/>
    <m/>
    <m/>
    <m/>
    <m/>
    <x v="0"/>
    <x v="0"/>
    <x v="0"/>
    <x v="0"/>
    <x v="0"/>
  </r>
  <r>
    <n v="505"/>
    <x v="56"/>
    <s v="&gt;R75 000"/>
    <n v="105000"/>
    <n v="1"/>
    <n v="7"/>
    <n v="0"/>
    <n v="0"/>
    <n v="0"/>
    <n v="0"/>
    <n v="0"/>
    <n v="0"/>
    <n v="0"/>
    <x v="229"/>
    <x v="0"/>
    <x v="0"/>
    <x v="0"/>
    <x v="0"/>
  </r>
  <r>
    <n v="506"/>
    <x v="5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07"/>
    <x v="56"/>
    <s v="Between R50 000 and R25 000"/>
    <n v="31000"/>
    <n v="5"/>
    <n v="33"/>
    <n v="1"/>
    <n v="2"/>
    <n v="0"/>
    <n v="0"/>
    <n v="0"/>
    <n v="0"/>
    <n v="0"/>
    <x v="230"/>
    <x v="216"/>
    <x v="0"/>
    <x v="0"/>
    <x v="0"/>
  </r>
  <r>
    <n v="508"/>
    <x v="5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09"/>
    <x v="5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510"/>
    <x v="56"/>
    <s v="Between R15 000 and R10 000"/>
    <n v="15000"/>
    <n v="3"/>
    <n v="20"/>
    <n v="1"/>
    <n v="0"/>
    <n v="0"/>
    <n v="0"/>
    <n v="1"/>
    <n v="0"/>
    <n v="0"/>
    <x v="231"/>
    <x v="217"/>
    <x v="121"/>
    <x v="0"/>
    <x v="0"/>
  </r>
  <r>
    <n v="511"/>
    <x v="56"/>
    <s v="Between R10 000 and R5 000"/>
    <n v="6875"/>
    <n v="2"/>
    <n v="13"/>
    <n v="2"/>
    <n v="0"/>
    <n v="0"/>
    <n v="0"/>
    <n v="1"/>
    <n v="0"/>
    <n v="0"/>
    <x v="232"/>
    <x v="218"/>
    <x v="122"/>
    <x v="0"/>
    <x v="0"/>
  </r>
  <r>
    <n v="512"/>
    <x v="56"/>
    <s v="Between R5 000 and R2 500"/>
    <n v="3000"/>
    <n v="4"/>
    <n v="27"/>
    <n v="4"/>
    <n v="0"/>
    <n v="0"/>
    <n v="0"/>
    <n v="3"/>
    <n v="1"/>
    <n v="1"/>
    <x v="233"/>
    <x v="219"/>
    <x v="123"/>
    <x v="136"/>
    <x v="32"/>
  </r>
  <r>
    <n v="513"/>
    <x v="56"/>
    <s v="Below R2 500"/>
    <n v="0"/>
    <n v="0"/>
    <n v="0"/>
    <n v="0"/>
    <n v="0"/>
    <n v="0"/>
    <n v="0"/>
    <n v="0"/>
    <n v="0"/>
    <n v="0"/>
    <x v="0"/>
    <x v="0"/>
    <x v="0"/>
    <x v="0"/>
    <x v="0"/>
  </r>
  <r>
    <n v="514"/>
    <x v="57"/>
    <s v="&gt;R75 000"/>
    <n v="0"/>
    <n v="0"/>
    <n v="0"/>
    <n v="0"/>
    <n v="0"/>
    <n v="0"/>
    <n v="0"/>
    <n v="0"/>
    <n v="0"/>
    <n v="0"/>
    <x v="0"/>
    <x v="0"/>
    <x v="0"/>
    <x v="0"/>
    <x v="0"/>
  </r>
  <r>
    <n v="515"/>
    <x v="5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16"/>
    <x v="5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517"/>
    <x v="5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18"/>
    <x v="5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519"/>
    <x v="5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520"/>
    <x v="57"/>
    <s v="Between R10 000 and R5 000"/>
    <n v="10000"/>
    <n v="1"/>
    <n v="7.1"/>
    <n v="0"/>
    <n v="0"/>
    <n v="0"/>
    <n v="0"/>
    <n v="1"/>
    <n v="0"/>
    <n v="0"/>
    <x v="104"/>
    <x v="0"/>
    <x v="124"/>
    <x v="0"/>
    <x v="0"/>
  </r>
  <r>
    <n v="521"/>
    <x v="57"/>
    <s v="Between R5 000 and R2 500"/>
    <n v="3000"/>
    <n v="11"/>
    <n v="78.599999999999994"/>
    <n v="9"/>
    <n v="1"/>
    <n v="0"/>
    <n v="0"/>
    <n v="0"/>
    <n v="0"/>
    <n v="1"/>
    <x v="234"/>
    <x v="220"/>
    <x v="0"/>
    <x v="0"/>
    <x v="32"/>
  </r>
  <r>
    <n v="522"/>
    <x v="57"/>
    <s v="Below R2 500"/>
    <n v="625"/>
    <n v="2"/>
    <n v="14.3"/>
    <n v="0"/>
    <n v="1"/>
    <n v="0"/>
    <n v="0"/>
    <n v="0"/>
    <n v="1"/>
    <n v="0"/>
    <x v="235"/>
    <x v="221"/>
    <x v="0"/>
    <x v="137"/>
    <x v="0"/>
  </r>
  <r>
    <n v="523"/>
    <x v="58"/>
    <s v="&gt;R75 000"/>
    <n v="133000"/>
    <n v="2"/>
    <n v="10"/>
    <m/>
    <m/>
    <m/>
    <m/>
    <m/>
    <m/>
    <m/>
    <x v="236"/>
    <x v="0"/>
    <x v="0"/>
    <x v="0"/>
    <x v="0"/>
  </r>
  <r>
    <n v="524"/>
    <x v="58"/>
    <s v="Between R75 000 and R50 000"/>
    <n v="55750"/>
    <n v="8"/>
    <n v="40"/>
    <m/>
    <n v="2"/>
    <m/>
    <m/>
    <m/>
    <m/>
    <m/>
    <x v="237"/>
    <x v="222"/>
    <x v="0"/>
    <x v="0"/>
    <x v="0"/>
  </r>
  <r>
    <n v="525"/>
    <x v="58"/>
    <s v="Between R50 000 and R25 000"/>
    <n v="41500"/>
    <n v="4"/>
    <n v="20"/>
    <m/>
    <n v="3"/>
    <m/>
    <m/>
    <m/>
    <m/>
    <m/>
    <x v="238"/>
    <x v="223"/>
    <x v="0"/>
    <x v="0"/>
    <x v="0"/>
  </r>
  <r>
    <n v="526"/>
    <x v="58"/>
    <s v="Between R25 000 and R20 000"/>
    <n v="20500"/>
    <n v="2"/>
    <n v="10"/>
    <m/>
    <n v="1"/>
    <m/>
    <m/>
    <m/>
    <m/>
    <m/>
    <x v="239"/>
    <x v="224"/>
    <x v="0"/>
    <x v="0"/>
    <x v="0"/>
  </r>
  <r>
    <n v="527"/>
    <x v="58"/>
    <s v="&gt;R75 000Between R20 000 and R15 000"/>
    <n v="17500"/>
    <n v="2"/>
    <n v="10"/>
    <m/>
    <n v="1"/>
    <m/>
    <m/>
    <m/>
    <m/>
    <m/>
    <x v="240"/>
    <x v="225"/>
    <x v="0"/>
    <x v="0"/>
    <x v="0"/>
  </r>
  <r>
    <n v="528"/>
    <x v="58"/>
    <s v="Between R15 000 and R10 000"/>
    <n v="12700"/>
    <n v="1"/>
    <n v="5"/>
    <m/>
    <m/>
    <m/>
    <m/>
    <m/>
    <m/>
    <m/>
    <x v="241"/>
    <x v="0"/>
    <x v="0"/>
    <x v="0"/>
    <x v="0"/>
  </r>
  <r>
    <n v="529"/>
    <x v="58"/>
    <s v="Between R10 000 and R5 000"/>
    <n v="6000"/>
    <n v="1"/>
    <n v="5"/>
    <m/>
    <n v="1"/>
    <m/>
    <m/>
    <m/>
    <m/>
    <m/>
    <x v="242"/>
    <x v="226"/>
    <x v="0"/>
    <x v="0"/>
    <x v="0"/>
  </r>
  <r>
    <n v="530"/>
    <x v="58"/>
    <s v="Between R5 000 and R2 500"/>
    <m/>
    <m/>
    <m/>
    <m/>
    <m/>
    <m/>
    <m/>
    <m/>
    <m/>
    <m/>
    <x v="0"/>
    <x v="0"/>
    <x v="0"/>
    <x v="0"/>
    <x v="0"/>
  </r>
  <r>
    <n v="531"/>
    <x v="58"/>
    <s v="Below R2 500"/>
    <m/>
    <m/>
    <m/>
    <m/>
    <m/>
    <m/>
    <m/>
    <m/>
    <m/>
    <m/>
    <x v="0"/>
    <x v="0"/>
    <x v="0"/>
    <x v="0"/>
    <x v="0"/>
  </r>
  <r>
    <n v="532"/>
    <x v="59"/>
    <s v="&gt;R75 000"/>
    <n v="0"/>
    <n v="0"/>
    <n v="0"/>
    <n v="0"/>
    <n v="0"/>
    <n v="0"/>
    <n v="0"/>
    <n v="0"/>
    <n v="0"/>
    <n v="0"/>
    <x v="0"/>
    <x v="0"/>
    <x v="0"/>
    <x v="0"/>
    <x v="0"/>
  </r>
  <r>
    <n v="533"/>
    <x v="5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34"/>
    <x v="5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535"/>
    <x v="5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36"/>
    <x v="5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537"/>
    <x v="5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538"/>
    <x v="5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539"/>
    <x v="59"/>
    <s v="Between R5 000 and R2 500"/>
    <n v="4100"/>
    <n v="1"/>
    <n v="5"/>
    <n v="1"/>
    <n v="0"/>
    <n v="0"/>
    <n v="0"/>
    <n v="0"/>
    <n v="0"/>
    <n v="0"/>
    <x v="243"/>
    <x v="227"/>
    <x v="0"/>
    <x v="0"/>
    <x v="0"/>
  </r>
  <r>
    <n v="540"/>
    <x v="59"/>
    <s v="Below R2 500"/>
    <n v="650"/>
    <n v="18"/>
    <n v="95"/>
    <n v="18"/>
    <n v="0"/>
    <n v="0"/>
    <n v="0"/>
    <n v="0"/>
    <n v="0"/>
    <n v="0"/>
    <x v="244"/>
    <x v="228"/>
    <x v="0"/>
    <x v="0"/>
    <x v="0"/>
  </r>
  <r>
    <n v="541"/>
    <x v="60"/>
    <s v="&gt;R75 000"/>
    <n v="0"/>
    <n v="0"/>
    <n v="0"/>
    <n v="0"/>
    <n v="0"/>
    <n v="0"/>
    <n v="0"/>
    <n v="0"/>
    <n v="0"/>
    <n v="0"/>
    <x v="0"/>
    <x v="0"/>
    <x v="0"/>
    <x v="0"/>
    <x v="0"/>
  </r>
  <r>
    <n v="542"/>
    <x v="60"/>
    <s v="Between R75 000 and R50 000"/>
    <n v="65078"/>
    <n v="3"/>
    <n v="3.3"/>
    <n v="0"/>
    <n v="0"/>
    <n v="0"/>
    <n v="0"/>
    <n v="0"/>
    <n v="0"/>
    <n v="0"/>
    <x v="245"/>
    <x v="0"/>
    <x v="0"/>
    <x v="0"/>
    <x v="0"/>
  </r>
  <r>
    <n v="543"/>
    <x v="60"/>
    <s v="Between R50 000 and R25 000"/>
    <n v="32689"/>
    <n v="12"/>
    <n v="13.19"/>
    <n v="2"/>
    <n v="2"/>
    <n v="0"/>
    <n v="0"/>
    <n v="2"/>
    <n v="0"/>
    <n v="1"/>
    <x v="246"/>
    <x v="229"/>
    <x v="125"/>
    <x v="0"/>
    <x v="33"/>
  </r>
  <r>
    <n v="544"/>
    <x v="60"/>
    <s v="Between R25 000 and R20 000"/>
    <n v="22239"/>
    <n v="9"/>
    <n v="9.89"/>
    <n v="0"/>
    <n v="4"/>
    <n v="0"/>
    <n v="0"/>
    <n v="0"/>
    <n v="0"/>
    <n v="1"/>
    <x v="247"/>
    <x v="230"/>
    <x v="0"/>
    <x v="0"/>
    <x v="34"/>
  </r>
  <r>
    <n v="545"/>
    <x v="60"/>
    <s v="&gt;R75 000Between R20 000 and R15 000"/>
    <n v="16971"/>
    <n v="29"/>
    <n v="29.67"/>
    <n v="18"/>
    <n v="4"/>
    <n v="0"/>
    <n v="0"/>
    <n v="2"/>
    <n v="0"/>
    <n v="1"/>
    <x v="248"/>
    <x v="231"/>
    <x v="126"/>
    <x v="0"/>
    <x v="35"/>
  </r>
  <r>
    <n v="546"/>
    <x v="60"/>
    <s v="Between R15 000 and R10 000"/>
    <n v="12059"/>
    <n v="4"/>
    <n v="3.3"/>
    <n v="6"/>
    <n v="1"/>
    <n v="0"/>
    <n v="0"/>
    <n v="0"/>
    <n v="0"/>
    <n v="1"/>
    <x v="249"/>
    <x v="232"/>
    <x v="0"/>
    <x v="0"/>
    <x v="36"/>
  </r>
  <r>
    <n v="547"/>
    <x v="60"/>
    <s v="Between R10 000 and R5 000"/>
    <n v="7090"/>
    <n v="35"/>
    <n v="32.97"/>
    <n v="6"/>
    <n v="15"/>
    <n v="0"/>
    <n v="0"/>
    <n v="4"/>
    <n v="0"/>
    <n v="2"/>
    <x v="250"/>
    <x v="233"/>
    <x v="127"/>
    <x v="0"/>
    <x v="37"/>
  </r>
  <r>
    <n v="548"/>
    <x v="60"/>
    <s v="Between R5 000 and R2 500"/>
    <n v="4012"/>
    <n v="7"/>
    <n v="7.68"/>
    <n v="2"/>
    <n v="4"/>
    <n v="0"/>
    <n v="0"/>
    <n v="3"/>
    <n v="0"/>
    <n v="0"/>
    <x v="251"/>
    <x v="234"/>
    <x v="128"/>
    <x v="0"/>
    <x v="0"/>
  </r>
  <r>
    <n v="549"/>
    <x v="60"/>
    <s v="Below R2 500"/>
    <n v="0"/>
    <n v="0"/>
    <n v="0"/>
    <n v="0"/>
    <n v="0"/>
    <n v="0"/>
    <n v="0"/>
    <n v="0"/>
    <n v="0"/>
    <n v="0"/>
    <x v="0"/>
    <x v="0"/>
    <x v="0"/>
    <x v="0"/>
    <x v="0"/>
  </r>
  <r>
    <n v="550"/>
    <x v="61"/>
    <s v="&gt;R75 000"/>
    <n v="0"/>
    <n v="0"/>
    <n v="0"/>
    <n v="0"/>
    <n v="0"/>
    <n v="0"/>
    <n v="0"/>
    <n v="0"/>
    <n v="0"/>
    <n v="0"/>
    <x v="0"/>
    <x v="0"/>
    <x v="0"/>
    <x v="0"/>
    <x v="0"/>
  </r>
  <r>
    <n v="551"/>
    <x v="6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52"/>
    <x v="6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553"/>
    <x v="61"/>
    <s v="Between R25 000 and R20 000"/>
    <n v="23061"/>
    <n v="1"/>
    <n v="13"/>
    <n v="0"/>
    <n v="1"/>
    <n v="0"/>
    <n v="0"/>
    <n v="0"/>
    <n v="0"/>
    <n v="0"/>
    <x v="111"/>
    <x v="104"/>
    <x v="0"/>
    <x v="0"/>
    <x v="0"/>
  </r>
  <r>
    <n v="554"/>
    <x v="61"/>
    <s v="&gt;R75 000Between R20 000 and R15 000"/>
    <n v="18003"/>
    <n v="2"/>
    <n v="25"/>
    <n v="0"/>
    <n v="0"/>
    <n v="0"/>
    <n v="0"/>
    <n v="0"/>
    <n v="2"/>
    <n v="0"/>
    <x v="112"/>
    <x v="0"/>
    <x v="0"/>
    <x v="61"/>
    <x v="0"/>
  </r>
  <r>
    <n v="555"/>
    <x v="6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556"/>
    <x v="61"/>
    <s v="Between R10 000 and R5 000"/>
    <n v="7666"/>
    <n v="3"/>
    <n v="38"/>
    <n v="0"/>
    <n v="0"/>
    <n v="0"/>
    <n v="0"/>
    <n v="0"/>
    <n v="1"/>
    <n v="0"/>
    <x v="128"/>
    <x v="0"/>
    <x v="0"/>
    <x v="62"/>
    <x v="0"/>
  </r>
  <r>
    <n v="557"/>
    <x v="6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558"/>
    <x v="61"/>
    <s v="Below R2 500"/>
    <n v="2245"/>
    <n v="2"/>
    <n v="25"/>
    <n v="0"/>
    <n v="1"/>
    <n v="0"/>
    <n v="0"/>
    <n v="0"/>
    <n v="1"/>
    <n v="0"/>
    <x v="114"/>
    <x v="106"/>
    <x v="0"/>
    <x v="63"/>
    <x v="0"/>
  </r>
  <r>
    <n v="559"/>
    <x v="62"/>
    <s v="&gt;R75 000"/>
    <n v="0"/>
    <n v="0"/>
    <n v="0"/>
    <n v="0"/>
    <n v="0"/>
    <n v="0"/>
    <n v="0"/>
    <n v="0"/>
    <n v="0"/>
    <n v="0"/>
    <x v="0"/>
    <x v="0"/>
    <x v="0"/>
    <x v="0"/>
    <x v="0"/>
  </r>
  <r>
    <n v="560"/>
    <x v="6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61"/>
    <x v="6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562"/>
    <x v="6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63"/>
    <x v="6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564"/>
    <x v="6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565"/>
    <x v="62"/>
    <s v="Between R10 000 and R5 000"/>
    <n v="7500"/>
    <n v="1"/>
    <n v="8.4"/>
    <n v="1"/>
    <n v="0"/>
    <n v="0"/>
    <n v="0"/>
    <n v="0"/>
    <n v="0"/>
    <n v="0"/>
    <x v="252"/>
    <x v="235"/>
    <x v="0"/>
    <x v="0"/>
    <x v="0"/>
  </r>
  <r>
    <n v="566"/>
    <x v="62"/>
    <s v="Between R5 000 and R2 500"/>
    <n v="400"/>
    <n v="11"/>
    <n v="91.6"/>
    <n v="8"/>
    <n v="0"/>
    <n v="0"/>
    <n v="0"/>
    <n v="2"/>
    <n v="0"/>
    <n v="1"/>
    <x v="253"/>
    <x v="236"/>
    <x v="129"/>
    <x v="0"/>
    <x v="38"/>
  </r>
  <r>
    <n v="567"/>
    <x v="62"/>
    <s v="Below R2 500"/>
    <n v="0"/>
    <n v="0"/>
    <n v="0"/>
    <n v="0"/>
    <n v="0"/>
    <n v="0"/>
    <n v="0"/>
    <n v="0"/>
    <n v="0"/>
    <n v="0"/>
    <x v="0"/>
    <x v="0"/>
    <x v="0"/>
    <x v="0"/>
    <x v="0"/>
  </r>
  <r>
    <n v="568"/>
    <x v="63"/>
    <s v="&gt;R75 000"/>
    <n v="0"/>
    <n v="0"/>
    <n v="0"/>
    <n v="0"/>
    <n v="0"/>
    <n v="0"/>
    <n v="0"/>
    <n v="0"/>
    <n v="0"/>
    <n v="0"/>
    <x v="0"/>
    <x v="0"/>
    <x v="0"/>
    <x v="0"/>
    <x v="0"/>
  </r>
  <r>
    <n v="569"/>
    <x v="6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570"/>
    <x v="6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571"/>
    <x v="6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572"/>
    <x v="6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573"/>
    <x v="6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574"/>
    <x v="6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575"/>
    <x v="63"/>
    <s v="Between R5 000 and R2 500"/>
    <n v="2500"/>
    <n v="3"/>
    <n v="100"/>
    <n v="3"/>
    <n v="0"/>
    <n v="0"/>
    <n v="0"/>
    <n v="0"/>
    <n v="0"/>
    <n v="0"/>
    <x v="252"/>
    <x v="235"/>
    <x v="0"/>
    <x v="0"/>
    <x v="0"/>
  </r>
  <r>
    <n v="576"/>
    <x v="63"/>
    <s v="Below R2 500"/>
    <n v="0"/>
    <n v="0"/>
    <n v="0"/>
    <n v="0"/>
    <n v="0"/>
    <n v="0"/>
    <n v="0"/>
    <n v="0"/>
    <n v="0"/>
    <m/>
    <x v="0"/>
    <x v="0"/>
    <x v="0"/>
    <x v="0"/>
    <x v="0"/>
  </r>
  <r>
    <n v="577"/>
    <x v="64"/>
    <s v="&gt;R75 000"/>
    <m/>
    <m/>
    <m/>
    <m/>
    <m/>
    <m/>
    <m/>
    <m/>
    <m/>
    <m/>
    <x v="0"/>
    <x v="0"/>
    <x v="0"/>
    <x v="0"/>
    <x v="0"/>
  </r>
  <r>
    <n v="578"/>
    <x v="64"/>
    <s v="Between R75 000 and R50 000"/>
    <m/>
    <m/>
    <m/>
    <m/>
    <m/>
    <m/>
    <m/>
    <m/>
    <m/>
    <m/>
    <x v="0"/>
    <x v="0"/>
    <x v="0"/>
    <x v="0"/>
    <x v="0"/>
  </r>
  <r>
    <n v="579"/>
    <x v="64"/>
    <s v="Between R50 000 and R25 000"/>
    <m/>
    <m/>
    <m/>
    <m/>
    <m/>
    <m/>
    <m/>
    <m/>
    <m/>
    <m/>
    <x v="0"/>
    <x v="0"/>
    <x v="0"/>
    <x v="0"/>
    <x v="0"/>
  </r>
  <r>
    <n v="580"/>
    <x v="64"/>
    <s v="Between R25 000 and R20 000"/>
    <m/>
    <m/>
    <m/>
    <m/>
    <m/>
    <m/>
    <m/>
    <m/>
    <m/>
    <m/>
    <x v="0"/>
    <x v="0"/>
    <x v="0"/>
    <x v="0"/>
    <x v="0"/>
  </r>
  <r>
    <n v="581"/>
    <x v="64"/>
    <s v="&gt;R75 000Between R20 000 and R15 000"/>
    <m/>
    <m/>
    <m/>
    <m/>
    <m/>
    <m/>
    <m/>
    <m/>
    <m/>
    <m/>
    <x v="0"/>
    <x v="0"/>
    <x v="0"/>
    <x v="0"/>
    <x v="0"/>
  </r>
  <r>
    <n v="582"/>
    <x v="64"/>
    <s v="Between R15 000 and R10 000"/>
    <m/>
    <m/>
    <m/>
    <m/>
    <m/>
    <m/>
    <m/>
    <m/>
    <m/>
    <m/>
    <x v="0"/>
    <x v="0"/>
    <x v="0"/>
    <x v="0"/>
    <x v="0"/>
  </r>
  <r>
    <n v="583"/>
    <x v="64"/>
    <s v="Between R10 000 and R5 000"/>
    <m/>
    <m/>
    <m/>
    <m/>
    <m/>
    <m/>
    <m/>
    <m/>
    <m/>
    <m/>
    <x v="0"/>
    <x v="0"/>
    <x v="0"/>
    <x v="0"/>
    <x v="0"/>
  </r>
  <r>
    <n v="584"/>
    <x v="64"/>
    <s v="Between R5 000 and R2 500"/>
    <m/>
    <m/>
    <m/>
    <m/>
    <m/>
    <m/>
    <m/>
    <m/>
    <m/>
    <m/>
    <x v="0"/>
    <x v="0"/>
    <x v="0"/>
    <x v="0"/>
    <x v="0"/>
  </r>
  <r>
    <n v="585"/>
    <x v="64"/>
    <s v="Below R2 500"/>
    <m/>
    <m/>
    <m/>
    <m/>
    <m/>
    <m/>
    <m/>
    <m/>
    <m/>
    <m/>
    <x v="0"/>
    <x v="0"/>
    <x v="0"/>
    <x v="0"/>
    <x v="0"/>
  </r>
  <r>
    <n v="586"/>
    <x v="65"/>
    <s v="&gt;R75 000"/>
    <m/>
    <m/>
    <m/>
    <m/>
    <m/>
    <m/>
    <m/>
    <m/>
    <m/>
    <m/>
    <x v="0"/>
    <x v="0"/>
    <x v="0"/>
    <x v="0"/>
    <x v="0"/>
  </r>
  <r>
    <n v="587"/>
    <x v="65"/>
    <s v="Between R75 000 and R50 000"/>
    <m/>
    <m/>
    <m/>
    <m/>
    <m/>
    <m/>
    <m/>
    <m/>
    <m/>
    <m/>
    <x v="0"/>
    <x v="0"/>
    <x v="0"/>
    <x v="0"/>
    <x v="0"/>
  </r>
  <r>
    <n v="588"/>
    <x v="65"/>
    <s v="Between R50 000 and R25 000"/>
    <m/>
    <m/>
    <m/>
    <m/>
    <m/>
    <m/>
    <m/>
    <m/>
    <m/>
    <m/>
    <x v="0"/>
    <x v="0"/>
    <x v="0"/>
    <x v="0"/>
    <x v="0"/>
  </r>
  <r>
    <n v="589"/>
    <x v="65"/>
    <s v="Between R25 000 and R20 000"/>
    <m/>
    <m/>
    <m/>
    <m/>
    <m/>
    <m/>
    <m/>
    <m/>
    <m/>
    <m/>
    <x v="0"/>
    <x v="0"/>
    <x v="0"/>
    <x v="0"/>
    <x v="0"/>
  </r>
  <r>
    <n v="590"/>
    <x v="65"/>
    <s v="&gt;R75 000Between R20 000 and R15 000"/>
    <m/>
    <m/>
    <m/>
    <m/>
    <m/>
    <m/>
    <m/>
    <m/>
    <m/>
    <m/>
    <x v="0"/>
    <x v="0"/>
    <x v="0"/>
    <x v="0"/>
    <x v="0"/>
  </r>
  <r>
    <n v="591"/>
    <x v="65"/>
    <s v="Between R15 000 and R10 000"/>
    <m/>
    <m/>
    <m/>
    <m/>
    <m/>
    <m/>
    <m/>
    <m/>
    <m/>
    <m/>
    <x v="0"/>
    <x v="0"/>
    <x v="0"/>
    <x v="0"/>
    <x v="0"/>
  </r>
  <r>
    <n v="592"/>
    <x v="65"/>
    <s v="Between R10 000 and R5 000"/>
    <m/>
    <m/>
    <m/>
    <m/>
    <m/>
    <m/>
    <m/>
    <m/>
    <m/>
    <m/>
    <x v="0"/>
    <x v="0"/>
    <x v="0"/>
    <x v="0"/>
    <x v="0"/>
  </r>
  <r>
    <n v="593"/>
    <x v="65"/>
    <s v="Between R5 000 and R2 500"/>
    <m/>
    <m/>
    <m/>
    <m/>
    <m/>
    <m/>
    <m/>
    <m/>
    <m/>
    <m/>
    <x v="0"/>
    <x v="0"/>
    <x v="0"/>
    <x v="0"/>
    <x v="0"/>
  </r>
  <r>
    <n v="594"/>
    <x v="65"/>
    <s v="Below R2 500"/>
    <m/>
    <m/>
    <m/>
    <m/>
    <m/>
    <m/>
    <m/>
    <m/>
    <m/>
    <m/>
    <x v="0"/>
    <x v="0"/>
    <x v="0"/>
    <x v="0"/>
    <x v="0"/>
  </r>
  <r>
    <n v="595"/>
    <x v="66"/>
    <s v="&gt;R75 000"/>
    <m/>
    <m/>
    <m/>
    <m/>
    <m/>
    <m/>
    <m/>
    <m/>
    <m/>
    <m/>
    <x v="0"/>
    <x v="0"/>
    <x v="0"/>
    <x v="0"/>
    <x v="0"/>
  </r>
  <r>
    <n v="596"/>
    <x v="66"/>
    <s v="Between R75 000 and R50 000"/>
    <m/>
    <m/>
    <m/>
    <m/>
    <m/>
    <m/>
    <m/>
    <m/>
    <m/>
    <m/>
    <x v="0"/>
    <x v="0"/>
    <x v="0"/>
    <x v="0"/>
    <x v="0"/>
  </r>
  <r>
    <n v="597"/>
    <x v="66"/>
    <s v="Between R50 000 and R25 000"/>
    <m/>
    <m/>
    <m/>
    <m/>
    <m/>
    <m/>
    <m/>
    <m/>
    <m/>
    <m/>
    <x v="0"/>
    <x v="0"/>
    <x v="0"/>
    <x v="0"/>
    <x v="0"/>
  </r>
  <r>
    <n v="598"/>
    <x v="66"/>
    <s v="Between R25 000 and R20 000"/>
    <m/>
    <m/>
    <m/>
    <m/>
    <m/>
    <m/>
    <m/>
    <m/>
    <m/>
    <m/>
    <x v="0"/>
    <x v="0"/>
    <x v="0"/>
    <x v="0"/>
    <x v="0"/>
  </r>
  <r>
    <n v="599"/>
    <x v="66"/>
    <s v="&gt;R75 000Between R20 000 and R15 000"/>
    <m/>
    <m/>
    <m/>
    <m/>
    <m/>
    <m/>
    <m/>
    <m/>
    <m/>
    <m/>
    <x v="0"/>
    <x v="0"/>
    <x v="0"/>
    <x v="0"/>
    <x v="0"/>
  </r>
  <r>
    <n v="600"/>
    <x v="66"/>
    <s v="Between R15 000 and R10 000"/>
    <m/>
    <m/>
    <m/>
    <m/>
    <m/>
    <m/>
    <m/>
    <m/>
    <m/>
    <m/>
    <x v="0"/>
    <x v="0"/>
    <x v="0"/>
    <x v="0"/>
    <x v="0"/>
  </r>
  <r>
    <n v="601"/>
    <x v="66"/>
    <s v="Between R10 000 and R5 000"/>
    <m/>
    <m/>
    <m/>
    <m/>
    <m/>
    <m/>
    <m/>
    <m/>
    <m/>
    <m/>
    <x v="0"/>
    <x v="0"/>
    <x v="0"/>
    <x v="0"/>
    <x v="0"/>
  </r>
  <r>
    <n v="602"/>
    <x v="66"/>
    <s v="Between R5 000 and R2 500"/>
    <m/>
    <m/>
    <m/>
    <m/>
    <m/>
    <m/>
    <m/>
    <m/>
    <m/>
    <m/>
    <x v="0"/>
    <x v="0"/>
    <x v="0"/>
    <x v="0"/>
    <x v="0"/>
  </r>
  <r>
    <n v="603"/>
    <x v="66"/>
    <s v="Below R2 500"/>
    <m/>
    <m/>
    <m/>
    <m/>
    <m/>
    <m/>
    <m/>
    <m/>
    <m/>
    <m/>
    <x v="0"/>
    <x v="0"/>
    <x v="0"/>
    <x v="0"/>
    <x v="0"/>
  </r>
  <r>
    <n v="604"/>
    <x v="67"/>
    <s v="&gt;R75 000"/>
    <m/>
    <m/>
    <m/>
    <m/>
    <m/>
    <m/>
    <m/>
    <m/>
    <m/>
    <m/>
    <x v="0"/>
    <x v="0"/>
    <x v="0"/>
    <x v="0"/>
    <x v="0"/>
  </r>
  <r>
    <n v="605"/>
    <x v="67"/>
    <s v="Between R75 000 and R50 000"/>
    <m/>
    <m/>
    <m/>
    <m/>
    <m/>
    <m/>
    <m/>
    <m/>
    <m/>
    <m/>
    <x v="0"/>
    <x v="0"/>
    <x v="0"/>
    <x v="0"/>
    <x v="0"/>
  </r>
  <r>
    <n v="606"/>
    <x v="67"/>
    <s v="Between R50 000 and R25 000"/>
    <m/>
    <m/>
    <m/>
    <m/>
    <m/>
    <m/>
    <m/>
    <m/>
    <m/>
    <m/>
    <x v="0"/>
    <x v="0"/>
    <x v="0"/>
    <x v="0"/>
    <x v="0"/>
  </r>
  <r>
    <n v="607"/>
    <x v="67"/>
    <s v="Between R25 000 and R20 000"/>
    <m/>
    <m/>
    <m/>
    <m/>
    <m/>
    <m/>
    <m/>
    <m/>
    <m/>
    <m/>
    <x v="0"/>
    <x v="0"/>
    <x v="0"/>
    <x v="0"/>
    <x v="0"/>
  </r>
  <r>
    <n v="608"/>
    <x v="67"/>
    <s v="&gt;R75 000Between R20 000 and R15 000"/>
    <m/>
    <m/>
    <m/>
    <m/>
    <m/>
    <m/>
    <m/>
    <m/>
    <m/>
    <m/>
    <x v="0"/>
    <x v="0"/>
    <x v="0"/>
    <x v="0"/>
    <x v="0"/>
  </r>
  <r>
    <n v="609"/>
    <x v="67"/>
    <s v="Between R15 000 and R10 000"/>
    <m/>
    <m/>
    <m/>
    <m/>
    <m/>
    <m/>
    <m/>
    <m/>
    <m/>
    <m/>
    <x v="0"/>
    <x v="0"/>
    <x v="0"/>
    <x v="0"/>
    <x v="0"/>
  </r>
  <r>
    <n v="610"/>
    <x v="67"/>
    <s v="Between R10 000 and R5 000"/>
    <m/>
    <m/>
    <m/>
    <m/>
    <m/>
    <m/>
    <m/>
    <m/>
    <m/>
    <m/>
    <x v="0"/>
    <x v="0"/>
    <x v="0"/>
    <x v="0"/>
    <x v="0"/>
  </r>
  <r>
    <n v="611"/>
    <x v="67"/>
    <s v="Between R5 000 and R2 500"/>
    <m/>
    <m/>
    <m/>
    <m/>
    <m/>
    <m/>
    <m/>
    <m/>
    <m/>
    <m/>
    <x v="0"/>
    <x v="0"/>
    <x v="0"/>
    <x v="0"/>
    <x v="0"/>
  </r>
  <r>
    <n v="612"/>
    <x v="67"/>
    <s v="Below R2 500"/>
    <m/>
    <m/>
    <m/>
    <m/>
    <m/>
    <m/>
    <m/>
    <m/>
    <m/>
    <m/>
    <x v="0"/>
    <x v="0"/>
    <x v="0"/>
    <x v="0"/>
    <x v="0"/>
  </r>
  <r>
    <n v="613"/>
    <x v="68"/>
    <s v="&gt;R75 000"/>
    <m/>
    <m/>
    <m/>
    <m/>
    <m/>
    <m/>
    <m/>
    <m/>
    <m/>
    <m/>
    <x v="0"/>
    <x v="0"/>
    <x v="0"/>
    <x v="0"/>
    <x v="0"/>
  </r>
  <r>
    <n v="614"/>
    <x v="68"/>
    <s v="Between R75 000 and R50 000"/>
    <m/>
    <m/>
    <m/>
    <m/>
    <m/>
    <m/>
    <m/>
    <m/>
    <m/>
    <m/>
    <x v="0"/>
    <x v="0"/>
    <x v="0"/>
    <x v="0"/>
    <x v="0"/>
  </r>
  <r>
    <n v="615"/>
    <x v="68"/>
    <s v="Between R50 000 and R25 000"/>
    <m/>
    <m/>
    <m/>
    <m/>
    <m/>
    <m/>
    <m/>
    <m/>
    <m/>
    <m/>
    <x v="0"/>
    <x v="0"/>
    <x v="0"/>
    <x v="0"/>
    <x v="0"/>
  </r>
  <r>
    <n v="616"/>
    <x v="68"/>
    <s v="Between R25 000 and R20 000"/>
    <m/>
    <m/>
    <m/>
    <m/>
    <m/>
    <m/>
    <m/>
    <m/>
    <m/>
    <m/>
    <x v="0"/>
    <x v="0"/>
    <x v="0"/>
    <x v="0"/>
    <x v="0"/>
  </r>
  <r>
    <n v="617"/>
    <x v="68"/>
    <s v="&gt;R75 000Between R20 000 and R15 000"/>
    <m/>
    <m/>
    <m/>
    <m/>
    <m/>
    <m/>
    <m/>
    <m/>
    <m/>
    <m/>
    <x v="0"/>
    <x v="0"/>
    <x v="0"/>
    <x v="0"/>
    <x v="0"/>
  </r>
  <r>
    <n v="618"/>
    <x v="68"/>
    <s v="Between R15 000 and R10 000"/>
    <m/>
    <m/>
    <m/>
    <m/>
    <m/>
    <m/>
    <m/>
    <m/>
    <m/>
    <m/>
    <x v="0"/>
    <x v="0"/>
    <x v="0"/>
    <x v="0"/>
    <x v="0"/>
  </r>
  <r>
    <n v="619"/>
    <x v="68"/>
    <s v="Between R10 000 and R5 000"/>
    <m/>
    <m/>
    <m/>
    <m/>
    <m/>
    <m/>
    <m/>
    <m/>
    <m/>
    <m/>
    <x v="0"/>
    <x v="0"/>
    <x v="0"/>
    <x v="0"/>
    <x v="0"/>
  </r>
  <r>
    <n v="620"/>
    <x v="68"/>
    <s v="Between R5 000 and R2 500"/>
    <m/>
    <m/>
    <m/>
    <m/>
    <m/>
    <m/>
    <m/>
    <m/>
    <m/>
    <m/>
    <x v="0"/>
    <x v="0"/>
    <x v="0"/>
    <x v="0"/>
    <x v="0"/>
  </r>
  <r>
    <n v="621"/>
    <x v="68"/>
    <s v="Below R2 500"/>
    <m/>
    <m/>
    <m/>
    <m/>
    <m/>
    <m/>
    <m/>
    <m/>
    <m/>
    <m/>
    <x v="0"/>
    <x v="0"/>
    <x v="0"/>
    <x v="0"/>
    <x v="0"/>
  </r>
  <r>
    <n v="622"/>
    <x v="69"/>
    <s v="&gt;R75 000"/>
    <n v="0"/>
    <n v="0"/>
    <n v="0"/>
    <n v="0"/>
    <n v="0"/>
    <n v="0"/>
    <n v="0"/>
    <n v="0"/>
    <n v="0"/>
    <n v="0"/>
    <x v="0"/>
    <x v="0"/>
    <x v="0"/>
    <x v="0"/>
    <x v="0"/>
  </r>
  <r>
    <n v="623"/>
    <x v="6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624"/>
    <x v="69"/>
    <s v="Between R50 000 and R25 000"/>
    <n v="34000"/>
    <n v="2"/>
    <n v="18"/>
    <n v="0"/>
    <n v="2"/>
    <n v="0"/>
    <n v="0"/>
    <n v="0"/>
    <n v="0"/>
    <n v="0"/>
    <x v="254"/>
    <x v="237"/>
    <x v="0"/>
    <x v="0"/>
    <x v="0"/>
  </r>
  <r>
    <n v="625"/>
    <x v="6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626"/>
    <x v="6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627"/>
    <x v="69"/>
    <s v="Between R15 000 and R10 000"/>
    <n v="12722"/>
    <n v="3"/>
    <n v="27"/>
    <n v="0"/>
    <n v="3"/>
    <n v="0"/>
    <n v="0"/>
    <n v="0"/>
    <n v="0"/>
    <n v="0"/>
    <x v="255"/>
    <x v="238"/>
    <x v="0"/>
    <x v="0"/>
    <x v="0"/>
  </r>
  <r>
    <n v="628"/>
    <x v="69"/>
    <s v="Between R10 000 and R5 000"/>
    <n v="5803"/>
    <n v="3"/>
    <n v="27"/>
    <n v="0"/>
    <n v="3"/>
    <n v="0"/>
    <n v="0"/>
    <n v="0"/>
    <n v="0"/>
    <n v="0"/>
    <x v="256"/>
    <x v="239"/>
    <x v="0"/>
    <x v="0"/>
    <x v="0"/>
  </r>
  <r>
    <n v="629"/>
    <x v="69"/>
    <s v="Between R5 000 and R2 500"/>
    <n v="3552"/>
    <n v="2"/>
    <n v="18"/>
    <n v="0"/>
    <n v="2"/>
    <n v="0"/>
    <n v="0"/>
    <n v="2"/>
    <n v="1"/>
    <n v="0"/>
    <x v="257"/>
    <x v="240"/>
    <x v="130"/>
    <x v="138"/>
    <x v="0"/>
  </r>
  <r>
    <n v="630"/>
    <x v="69"/>
    <s v="Below R2 500"/>
    <n v="2077"/>
    <n v="1"/>
    <n v="9"/>
    <n v="0"/>
    <n v="1"/>
    <n v="0"/>
    <n v="0"/>
    <n v="0"/>
    <n v="1"/>
    <n v="0"/>
    <x v="258"/>
    <x v="241"/>
    <x v="0"/>
    <x v="139"/>
    <x v="0"/>
  </r>
  <r>
    <n v="631"/>
    <x v="70"/>
    <s v="&gt;R75 000"/>
    <m/>
    <m/>
    <m/>
    <m/>
    <m/>
    <m/>
    <m/>
    <m/>
    <m/>
    <m/>
    <x v="0"/>
    <x v="0"/>
    <x v="0"/>
    <x v="0"/>
    <x v="0"/>
  </r>
  <r>
    <n v="632"/>
    <x v="70"/>
    <s v="Between R75 000 and R50 000"/>
    <m/>
    <m/>
    <m/>
    <m/>
    <m/>
    <m/>
    <m/>
    <m/>
    <m/>
    <m/>
    <x v="0"/>
    <x v="0"/>
    <x v="0"/>
    <x v="0"/>
    <x v="0"/>
  </r>
  <r>
    <n v="633"/>
    <x v="70"/>
    <s v="Between R50 000 and R25 000"/>
    <m/>
    <m/>
    <m/>
    <m/>
    <m/>
    <m/>
    <m/>
    <m/>
    <m/>
    <m/>
    <x v="0"/>
    <x v="0"/>
    <x v="0"/>
    <x v="0"/>
    <x v="0"/>
  </r>
  <r>
    <n v="634"/>
    <x v="70"/>
    <s v="Between R25 000 and R20 000"/>
    <m/>
    <m/>
    <m/>
    <m/>
    <m/>
    <m/>
    <m/>
    <m/>
    <m/>
    <m/>
    <x v="0"/>
    <x v="0"/>
    <x v="0"/>
    <x v="0"/>
    <x v="0"/>
  </r>
  <r>
    <n v="635"/>
    <x v="70"/>
    <s v="&gt;R75 000Between R20 000 and R15 000"/>
    <m/>
    <m/>
    <m/>
    <m/>
    <m/>
    <m/>
    <m/>
    <m/>
    <m/>
    <m/>
    <x v="0"/>
    <x v="0"/>
    <x v="0"/>
    <x v="0"/>
    <x v="0"/>
  </r>
  <r>
    <n v="636"/>
    <x v="70"/>
    <s v="Between R15 000 and R10 000"/>
    <m/>
    <m/>
    <m/>
    <m/>
    <m/>
    <m/>
    <m/>
    <m/>
    <m/>
    <m/>
    <x v="0"/>
    <x v="0"/>
    <x v="0"/>
    <x v="0"/>
    <x v="0"/>
  </r>
  <r>
    <n v="637"/>
    <x v="70"/>
    <s v="Between R10 000 and R5 000"/>
    <m/>
    <m/>
    <m/>
    <m/>
    <m/>
    <m/>
    <m/>
    <m/>
    <m/>
    <m/>
    <x v="0"/>
    <x v="0"/>
    <x v="0"/>
    <x v="0"/>
    <x v="0"/>
  </r>
  <r>
    <n v="638"/>
    <x v="70"/>
    <s v="Between R5 000 and R2 500"/>
    <m/>
    <m/>
    <m/>
    <m/>
    <m/>
    <m/>
    <m/>
    <m/>
    <m/>
    <m/>
    <x v="0"/>
    <x v="0"/>
    <x v="0"/>
    <x v="0"/>
    <x v="0"/>
  </r>
  <r>
    <n v="639"/>
    <x v="70"/>
    <s v="Below R2 500"/>
    <n v="0"/>
    <n v="2"/>
    <n v="100"/>
    <n v="0"/>
    <n v="2"/>
    <n v="0"/>
    <n v="0"/>
    <n v="1"/>
    <n v="0"/>
    <n v="0"/>
    <x v="0"/>
    <x v="0"/>
    <x v="0"/>
    <x v="0"/>
    <x v="0"/>
  </r>
  <r>
    <n v="640"/>
    <x v="71"/>
    <s v="&gt;R75 000"/>
    <n v="110419.601"/>
    <n v="1"/>
    <n v="8"/>
    <m/>
    <m/>
    <m/>
    <m/>
    <m/>
    <m/>
    <m/>
    <x v="259"/>
    <x v="0"/>
    <x v="0"/>
    <x v="0"/>
    <x v="0"/>
  </r>
  <r>
    <n v="641"/>
    <x v="71"/>
    <s v="Between R75 000 and R50 000"/>
    <n v="56068.5"/>
    <n v="2"/>
    <n v="15"/>
    <m/>
    <m/>
    <m/>
    <m/>
    <m/>
    <n v="1"/>
    <m/>
    <x v="260"/>
    <x v="0"/>
    <x v="0"/>
    <x v="140"/>
    <x v="0"/>
  </r>
  <r>
    <n v="642"/>
    <x v="71"/>
    <s v="Between R50 000 and R25 000"/>
    <n v="123176.61"/>
    <n v="8"/>
    <n v="62"/>
    <n v="2"/>
    <n v="6"/>
    <m/>
    <m/>
    <n v="2"/>
    <m/>
    <m/>
    <x v="261"/>
    <x v="242"/>
    <x v="131"/>
    <x v="0"/>
    <x v="0"/>
  </r>
  <r>
    <n v="643"/>
    <x v="71"/>
    <s v="Between R25 000 and R20 000"/>
    <n v="23587.01"/>
    <n v="1"/>
    <n v="8"/>
    <m/>
    <n v="1"/>
    <m/>
    <m/>
    <n v="1"/>
    <m/>
    <m/>
    <x v="262"/>
    <x v="243"/>
    <x v="132"/>
    <x v="0"/>
    <x v="0"/>
  </r>
  <r>
    <n v="644"/>
    <x v="71"/>
    <s v="&gt;R75 000Between R20 000 and R15 000"/>
    <n v="17708.79"/>
    <n v="1"/>
    <n v="8"/>
    <m/>
    <n v="1"/>
    <m/>
    <m/>
    <m/>
    <m/>
    <m/>
    <x v="263"/>
    <x v="244"/>
    <x v="0"/>
    <x v="0"/>
    <x v="0"/>
  </r>
  <r>
    <n v="645"/>
    <x v="71"/>
    <s v="Between R15 000 and R10 000"/>
    <m/>
    <m/>
    <m/>
    <m/>
    <m/>
    <m/>
    <m/>
    <m/>
    <m/>
    <m/>
    <x v="0"/>
    <x v="0"/>
    <x v="0"/>
    <x v="0"/>
    <x v="0"/>
  </r>
  <r>
    <n v="646"/>
    <x v="71"/>
    <s v="Between R10 000 and R5 000"/>
    <m/>
    <m/>
    <m/>
    <m/>
    <m/>
    <m/>
    <m/>
    <m/>
    <m/>
    <m/>
    <x v="0"/>
    <x v="0"/>
    <x v="0"/>
    <x v="0"/>
    <x v="0"/>
  </r>
  <r>
    <n v="647"/>
    <x v="71"/>
    <s v="Between R5 000 and R2 500"/>
    <m/>
    <m/>
    <m/>
    <m/>
    <m/>
    <m/>
    <m/>
    <m/>
    <m/>
    <m/>
    <x v="0"/>
    <x v="0"/>
    <x v="0"/>
    <x v="0"/>
    <x v="0"/>
  </r>
  <r>
    <n v="648"/>
    <x v="71"/>
    <s v="Below R2 500"/>
    <m/>
    <m/>
    <m/>
    <m/>
    <m/>
    <m/>
    <m/>
    <m/>
    <m/>
    <m/>
    <x v="0"/>
    <x v="0"/>
    <x v="0"/>
    <x v="0"/>
    <x v="0"/>
  </r>
  <r>
    <n v="649"/>
    <x v="72"/>
    <s v="&gt;R75 000"/>
    <n v="119163"/>
    <n v="1.3"/>
    <n v="1"/>
    <n v="0"/>
    <n v="0.4"/>
    <n v="0"/>
    <n v="0"/>
    <n v="0.2"/>
    <n v="0"/>
    <n v="0.2"/>
    <x v="264"/>
    <x v="245"/>
    <x v="133"/>
    <x v="0"/>
    <x v="39"/>
  </r>
  <r>
    <n v="650"/>
    <x v="72"/>
    <s v="Between R75 000 and R50 000"/>
    <n v="62477"/>
    <n v="0.4"/>
    <n v="0"/>
    <n v="0"/>
    <n v="0.2"/>
    <n v="0"/>
    <n v="0"/>
    <n v="0.2"/>
    <n v="0.2"/>
    <n v="0"/>
    <x v="265"/>
    <x v="246"/>
    <x v="134"/>
    <x v="141"/>
    <x v="0"/>
  </r>
  <r>
    <n v="651"/>
    <x v="72"/>
    <s v="Between R50 000 and R25 000"/>
    <n v="33432"/>
    <n v="5.3"/>
    <n v="5"/>
    <n v="0.4"/>
    <n v="3.7"/>
    <n v="0"/>
    <n v="0"/>
    <n v="1.1000000000000001"/>
    <n v="1.1000000000000001"/>
    <n v="0"/>
    <x v="266"/>
    <x v="247"/>
    <x v="135"/>
    <x v="142"/>
    <x v="0"/>
  </r>
  <r>
    <n v="652"/>
    <x v="72"/>
    <s v="Between R25 000 and R20 000"/>
    <n v="22221"/>
    <n v="1.8"/>
    <n v="2"/>
    <n v="0"/>
    <n v="1.5"/>
    <n v="0"/>
    <n v="0"/>
    <n v="1.1000000000000001"/>
    <n v="0"/>
    <n v="0"/>
    <x v="267"/>
    <x v="248"/>
    <x v="136"/>
    <x v="0"/>
    <x v="0"/>
  </r>
  <r>
    <n v="653"/>
    <x v="72"/>
    <s v="&gt;R75 000Between R20 000 and R15 000"/>
    <n v="16628"/>
    <n v="5.5"/>
    <n v="5"/>
    <n v="1.5"/>
    <n v="4"/>
    <n v="0"/>
    <n v="0"/>
    <n v="1.3"/>
    <n v="0.9"/>
    <n v="0"/>
    <x v="268"/>
    <x v="249"/>
    <x v="137"/>
    <x v="143"/>
    <x v="0"/>
  </r>
  <r>
    <n v="654"/>
    <x v="72"/>
    <s v="Between R15 000 and R10 000"/>
    <n v="12460"/>
    <n v="21.1"/>
    <n v="19"/>
    <n v="9.1999999999999993"/>
    <n v="11.9"/>
    <n v="0"/>
    <n v="0"/>
    <n v="4.5999999999999996"/>
    <n v="7.3"/>
    <n v="0.2"/>
    <x v="269"/>
    <x v="250"/>
    <x v="138"/>
    <x v="144"/>
    <x v="40"/>
  </r>
  <r>
    <n v="655"/>
    <x v="72"/>
    <s v="Between R10 000 and R5 000"/>
    <n v="6921"/>
    <n v="69.099999999999994"/>
    <n v="63"/>
    <n v="38.299999999999997"/>
    <n v="30.8"/>
    <n v="0"/>
    <n v="0"/>
    <n v="49.3"/>
    <n v="24.6"/>
    <n v="0.7"/>
    <x v="270"/>
    <x v="251"/>
    <x v="139"/>
    <x v="145"/>
    <x v="41"/>
  </r>
  <r>
    <n v="656"/>
    <x v="72"/>
    <s v="Between R5 000 and R2 500"/>
    <n v="4091"/>
    <n v="4.5999999999999996"/>
    <n v="4"/>
    <n v="1.3"/>
    <n v="3.3"/>
    <n v="0"/>
    <n v="0"/>
    <n v="4.2"/>
    <n v="2.4"/>
    <n v="0"/>
    <x v="271"/>
    <x v="252"/>
    <x v="140"/>
    <x v="146"/>
    <x v="0"/>
  </r>
  <r>
    <n v="657"/>
    <x v="72"/>
    <s v="Below R2 500"/>
    <n v="0"/>
    <n v="0"/>
    <n v="0"/>
    <n v="0"/>
    <n v="0"/>
    <n v="0"/>
    <n v="0"/>
    <n v="0"/>
    <n v="0"/>
    <n v="0"/>
    <x v="0"/>
    <x v="0"/>
    <x v="0"/>
    <x v="0"/>
    <x v="0"/>
  </r>
  <r>
    <n v="658"/>
    <x v="73"/>
    <s v="&gt;R75 000"/>
    <m/>
    <m/>
    <m/>
    <m/>
    <m/>
    <m/>
    <m/>
    <m/>
    <m/>
    <m/>
    <x v="0"/>
    <x v="0"/>
    <x v="0"/>
    <x v="0"/>
    <x v="0"/>
  </r>
  <r>
    <n v="659"/>
    <x v="73"/>
    <s v="Between R75 000 and R50 000"/>
    <n v="63758"/>
    <n v="1"/>
    <n v="1.64"/>
    <m/>
    <m/>
    <m/>
    <m/>
    <m/>
    <m/>
    <m/>
    <x v="272"/>
    <x v="0"/>
    <x v="0"/>
    <x v="0"/>
    <x v="0"/>
  </r>
  <r>
    <n v="660"/>
    <x v="73"/>
    <s v="Between R50 000 and R25 000"/>
    <n v="35290"/>
    <n v="6"/>
    <n v="9.84"/>
    <n v="1"/>
    <n v="3"/>
    <m/>
    <m/>
    <m/>
    <m/>
    <m/>
    <x v="273"/>
    <x v="253"/>
    <x v="0"/>
    <x v="0"/>
    <x v="0"/>
  </r>
  <r>
    <n v="661"/>
    <x v="73"/>
    <s v="Between R25 000 and R20 000"/>
    <n v="21307"/>
    <n v="2"/>
    <n v="3.28"/>
    <n v="1"/>
    <m/>
    <m/>
    <m/>
    <n v="1"/>
    <n v="1"/>
    <m/>
    <x v="274"/>
    <x v="254"/>
    <x v="141"/>
    <x v="147"/>
    <x v="0"/>
  </r>
  <r>
    <n v="662"/>
    <x v="73"/>
    <s v="&gt;R75 000Between R20 000 and R15 000"/>
    <n v="17716"/>
    <n v="2"/>
    <n v="3.28"/>
    <n v="1"/>
    <m/>
    <m/>
    <m/>
    <m/>
    <m/>
    <m/>
    <x v="275"/>
    <x v="255"/>
    <x v="0"/>
    <x v="0"/>
    <x v="0"/>
  </r>
  <r>
    <n v="663"/>
    <x v="73"/>
    <s v="Between R15 000 and R10 000"/>
    <n v="11006"/>
    <n v="3"/>
    <n v="4.92"/>
    <n v="2"/>
    <n v="1"/>
    <m/>
    <m/>
    <n v="1"/>
    <n v="1"/>
    <m/>
    <x v="276"/>
    <x v="256"/>
    <x v="142"/>
    <x v="148"/>
    <x v="0"/>
  </r>
  <r>
    <n v="664"/>
    <x v="73"/>
    <s v="Between R10 000 and R5 000"/>
    <n v="7348"/>
    <n v="29"/>
    <n v="47.54"/>
    <n v="22"/>
    <n v="7"/>
    <m/>
    <m/>
    <n v="9"/>
    <n v="20"/>
    <n v="1"/>
    <x v="277"/>
    <x v="257"/>
    <x v="143"/>
    <x v="149"/>
    <x v="42"/>
  </r>
  <r>
    <n v="665"/>
    <x v="73"/>
    <s v="Between R5 000 and R2 500"/>
    <n v="4166"/>
    <n v="17"/>
    <n v="27.86"/>
    <n v="11"/>
    <n v="6"/>
    <m/>
    <m/>
    <n v="12"/>
    <n v="5"/>
    <m/>
    <x v="278"/>
    <x v="258"/>
    <x v="144"/>
    <x v="150"/>
    <x v="0"/>
  </r>
  <r>
    <n v="666"/>
    <x v="73"/>
    <s v="Below R2 500"/>
    <n v="1859"/>
    <n v="1"/>
    <n v="1.64"/>
    <n v="1"/>
    <m/>
    <m/>
    <m/>
    <m/>
    <m/>
    <m/>
    <x v="279"/>
    <x v="259"/>
    <x v="0"/>
    <x v="0"/>
    <x v="0"/>
  </r>
  <r>
    <n v="667"/>
    <x v="74"/>
    <s v="&gt;R75 000"/>
    <m/>
    <m/>
    <m/>
    <m/>
    <m/>
    <m/>
    <m/>
    <m/>
    <m/>
    <m/>
    <x v="0"/>
    <x v="0"/>
    <x v="0"/>
    <x v="0"/>
    <x v="0"/>
  </r>
  <r>
    <n v="668"/>
    <x v="74"/>
    <s v="Between R75 000 and R50 000"/>
    <m/>
    <m/>
    <m/>
    <m/>
    <m/>
    <m/>
    <m/>
    <m/>
    <m/>
    <m/>
    <x v="0"/>
    <x v="0"/>
    <x v="0"/>
    <x v="0"/>
    <x v="0"/>
  </r>
  <r>
    <n v="669"/>
    <x v="74"/>
    <s v="Between R50 000 and R25 000"/>
    <m/>
    <m/>
    <m/>
    <m/>
    <m/>
    <m/>
    <m/>
    <m/>
    <m/>
    <m/>
    <x v="0"/>
    <x v="0"/>
    <x v="0"/>
    <x v="0"/>
    <x v="0"/>
  </r>
  <r>
    <n v="670"/>
    <x v="74"/>
    <s v="Between R25 000 and R20 000"/>
    <m/>
    <m/>
    <m/>
    <m/>
    <m/>
    <m/>
    <m/>
    <m/>
    <m/>
    <m/>
    <x v="0"/>
    <x v="0"/>
    <x v="0"/>
    <x v="0"/>
    <x v="0"/>
  </r>
  <r>
    <n v="671"/>
    <x v="74"/>
    <s v="&gt;R75 000Between R20 000 and R15 000"/>
    <m/>
    <m/>
    <m/>
    <m/>
    <m/>
    <m/>
    <m/>
    <m/>
    <m/>
    <m/>
    <x v="0"/>
    <x v="0"/>
    <x v="0"/>
    <x v="0"/>
    <x v="0"/>
  </r>
  <r>
    <n v="672"/>
    <x v="74"/>
    <s v="Between R15 000 and R10 000"/>
    <m/>
    <m/>
    <m/>
    <m/>
    <m/>
    <m/>
    <m/>
    <m/>
    <m/>
    <m/>
    <x v="0"/>
    <x v="0"/>
    <x v="0"/>
    <x v="0"/>
    <x v="0"/>
  </r>
  <r>
    <n v="673"/>
    <x v="74"/>
    <s v="Between R10 000 and R5 000"/>
    <m/>
    <m/>
    <m/>
    <m/>
    <m/>
    <m/>
    <m/>
    <m/>
    <m/>
    <m/>
    <x v="0"/>
    <x v="0"/>
    <x v="0"/>
    <x v="0"/>
    <x v="0"/>
  </r>
  <r>
    <n v="674"/>
    <x v="74"/>
    <s v="Between R5 000 and R2 500"/>
    <m/>
    <m/>
    <m/>
    <m/>
    <m/>
    <m/>
    <m/>
    <m/>
    <m/>
    <m/>
    <x v="0"/>
    <x v="0"/>
    <x v="0"/>
    <x v="0"/>
    <x v="0"/>
  </r>
  <r>
    <n v="675"/>
    <x v="74"/>
    <s v="Below R2 500"/>
    <m/>
    <m/>
    <m/>
    <m/>
    <m/>
    <m/>
    <m/>
    <m/>
    <m/>
    <m/>
    <x v="0"/>
    <x v="0"/>
    <x v="0"/>
    <x v="0"/>
    <x v="0"/>
  </r>
  <r>
    <n v="676"/>
    <x v="75"/>
    <s v="&gt;R75 000"/>
    <m/>
    <m/>
    <m/>
    <m/>
    <m/>
    <m/>
    <m/>
    <m/>
    <m/>
    <m/>
    <x v="0"/>
    <x v="0"/>
    <x v="0"/>
    <x v="0"/>
    <x v="0"/>
  </r>
  <r>
    <n v="677"/>
    <x v="75"/>
    <s v="Between R75 000 and R50 000"/>
    <m/>
    <m/>
    <m/>
    <m/>
    <m/>
    <m/>
    <m/>
    <m/>
    <m/>
    <m/>
    <x v="0"/>
    <x v="0"/>
    <x v="0"/>
    <x v="0"/>
    <x v="0"/>
  </r>
  <r>
    <n v="678"/>
    <x v="75"/>
    <s v="Between R50 000 and R25 000"/>
    <m/>
    <m/>
    <m/>
    <m/>
    <m/>
    <m/>
    <m/>
    <m/>
    <m/>
    <m/>
    <x v="0"/>
    <x v="0"/>
    <x v="0"/>
    <x v="0"/>
    <x v="0"/>
  </r>
  <r>
    <n v="679"/>
    <x v="75"/>
    <s v="Between R25 000 and R20 000"/>
    <m/>
    <m/>
    <m/>
    <m/>
    <m/>
    <m/>
    <m/>
    <m/>
    <m/>
    <m/>
    <x v="0"/>
    <x v="0"/>
    <x v="0"/>
    <x v="0"/>
    <x v="0"/>
  </r>
  <r>
    <n v="680"/>
    <x v="75"/>
    <s v="&gt;R75 000Between R20 000 and R15 000"/>
    <m/>
    <m/>
    <m/>
    <m/>
    <m/>
    <m/>
    <m/>
    <m/>
    <m/>
    <m/>
    <x v="0"/>
    <x v="0"/>
    <x v="0"/>
    <x v="0"/>
    <x v="0"/>
  </r>
  <r>
    <n v="681"/>
    <x v="75"/>
    <s v="Between R15 000 and R10 000"/>
    <m/>
    <m/>
    <m/>
    <m/>
    <m/>
    <m/>
    <m/>
    <m/>
    <m/>
    <m/>
    <x v="0"/>
    <x v="0"/>
    <x v="0"/>
    <x v="0"/>
    <x v="0"/>
  </r>
  <r>
    <n v="682"/>
    <x v="75"/>
    <s v="Between R10 000 and R5 000"/>
    <m/>
    <m/>
    <m/>
    <m/>
    <m/>
    <m/>
    <m/>
    <m/>
    <m/>
    <m/>
    <x v="0"/>
    <x v="0"/>
    <x v="0"/>
    <x v="0"/>
    <x v="0"/>
  </r>
  <r>
    <n v="683"/>
    <x v="75"/>
    <s v="Between R5 000 and R2 500"/>
    <m/>
    <m/>
    <m/>
    <m/>
    <m/>
    <m/>
    <m/>
    <m/>
    <m/>
    <m/>
    <x v="0"/>
    <x v="0"/>
    <x v="0"/>
    <x v="0"/>
    <x v="0"/>
  </r>
  <r>
    <n v="684"/>
    <x v="75"/>
    <s v="Below R2 500"/>
    <m/>
    <m/>
    <m/>
    <m/>
    <m/>
    <m/>
    <m/>
    <m/>
    <m/>
    <m/>
    <x v="0"/>
    <x v="0"/>
    <x v="0"/>
    <x v="0"/>
    <x v="0"/>
  </r>
  <r>
    <n v="685"/>
    <x v="76"/>
    <s v="&gt;R75 000"/>
    <n v="117668"/>
    <n v="3"/>
    <n v="5.7"/>
    <n v="0"/>
    <n v="0"/>
    <n v="3"/>
    <n v="0"/>
    <n v="0"/>
    <n v="0"/>
    <n v="0"/>
    <x v="280"/>
    <x v="260"/>
    <x v="0"/>
    <x v="0"/>
    <x v="0"/>
  </r>
  <r>
    <n v="686"/>
    <x v="76"/>
    <s v="Between R75 000 and R50 000"/>
    <n v="58429"/>
    <n v="2"/>
    <n v="3.8"/>
    <n v="0"/>
    <n v="0"/>
    <n v="2"/>
    <n v="0"/>
    <n v="2"/>
    <n v="0"/>
    <n v="0"/>
    <x v="281"/>
    <x v="261"/>
    <x v="145"/>
    <x v="0"/>
    <x v="0"/>
  </r>
  <r>
    <n v="687"/>
    <x v="76"/>
    <s v="Between R50 000 and R25 000"/>
    <n v="27500"/>
    <n v="1"/>
    <n v="1.9"/>
    <n v="0"/>
    <n v="1"/>
    <n v="0"/>
    <n v="0"/>
    <n v="0"/>
    <n v="1"/>
    <n v="0"/>
    <x v="282"/>
    <x v="262"/>
    <x v="0"/>
    <x v="151"/>
    <x v="0"/>
  </r>
  <r>
    <n v="688"/>
    <x v="76"/>
    <s v="Between R25 000 and R20 000"/>
    <n v="20000"/>
    <n v="2"/>
    <n v="3.8"/>
    <n v="0"/>
    <n v="2"/>
    <n v="0"/>
    <n v="0"/>
    <n v="1"/>
    <n v="0"/>
    <n v="0"/>
    <x v="103"/>
    <x v="96"/>
    <x v="98"/>
    <x v="0"/>
    <x v="0"/>
  </r>
  <r>
    <n v="689"/>
    <x v="76"/>
    <s v="&gt;R75 000Between R20 000 and R15 000"/>
    <n v="16800"/>
    <n v="4"/>
    <n v="7.5"/>
    <n v="0"/>
    <n v="3"/>
    <n v="1"/>
    <n v="0"/>
    <n v="3"/>
    <n v="1"/>
    <n v="0"/>
    <x v="283"/>
    <x v="263"/>
    <x v="146"/>
    <x v="152"/>
    <x v="0"/>
  </r>
  <r>
    <n v="690"/>
    <x v="76"/>
    <s v="Between R15 000 and R10 000"/>
    <n v="12200"/>
    <n v="5"/>
    <n v="9.4"/>
    <n v="1"/>
    <n v="2"/>
    <n v="2"/>
    <n v="0"/>
    <n v="4"/>
    <n v="2"/>
    <n v="0"/>
    <x v="284"/>
    <x v="121"/>
    <x v="147"/>
    <x v="153"/>
    <x v="0"/>
  </r>
  <r>
    <n v="691"/>
    <x v="76"/>
    <s v="Between R10 000 and R5 000"/>
    <n v="7838"/>
    <n v="13"/>
    <n v="24.5"/>
    <n v="0"/>
    <n v="12"/>
    <n v="1"/>
    <n v="0"/>
    <n v="3"/>
    <n v="1"/>
    <n v="0"/>
    <x v="285"/>
    <x v="264"/>
    <x v="148"/>
    <x v="154"/>
    <x v="0"/>
  </r>
  <r>
    <n v="692"/>
    <x v="76"/>
    <s v="Between R5 000 and R2 500"/>
    <n v="4147"/>
    <n v="22"/>
    <n v="41.5"/>
    <n v="10"/>
    <n v="12"/>
    <n v="0"/>
    <n v="0"/>
    <n v="2"/>
    <n v="20"/>
    <n v="4"/>
    <x v="286"/>
    <x v="265"/>
    <x v="149"/>
    <x v="155"/>
    <x v="43"/>
  </r>
  <r>
    <n v="693"/>
    <x v="76"/>
    <s v="Below R2 500"/>
    <n v="808"/>
    <n v="1"/>
    <n v="1.9"/>
    <n v="0"/>
    <n v="0"/>
    <n v="1"/>
    <n v="0"/>
    <n v="0"/>
    <n v="1"/>
    <n v="0"/>
    <x v="287"/>
    <x v="266"/>
    <x v="0"/>
    <x v="156"/>
    <x v="0"/>
  </r>
  <r>
    <n v="694"/>
    <x v="77"/>
    <s v="&gt;R75 000"/>
    <n v="86642"/>
    <n v="3"/>
    <n v="11.5"/>
    <n v="0"/>
    <n v="3"/>
    <n v="0"/>
    <n v="0"/>
    <n v="2"/>
    <n v="1"/>
    <n v="0"/>
    <x v="288"/>
    <x v="267"/>
    <x v="150"/>
    <x v="157"/>
    <x v="0"/>
  </r>
  <r>
    <n v="695"/>
    <x v="77"/>
    <s v="Between R75 000 and R50 000"/>
    <n v="65971"/>
    <n v="1"/>
    <n v="3.9"/>
    <n v="0"/>
    <n v="0"/>
    <n v="0"/>
    <n v="0"/>
    <n v="0"/>
    <n v="0"/>
    <n v="0"/>
    <x v="289"/>
    <x v="0"/>
    <x v="0"/>
    <x v="0"/>
    <x v="0"/>
  </r>
  <r>
    <n v="696"/>
    <x v="77"/>
    <s v="Between R50 000 and R25 000"/>
    <n v="31273"/>
    <n v="2"/>
    <n v="7.7"/>
    <n v="0"/>
    <n v="2"/>
    <n v="0"/>
    <n v="0"/>
    <n v="0"/>
    <n v="0"/>
    <n v="0"/>
    <x v="290"/>
    <x v="268"/>
    <x v="0"/>
    <x v="0"/>
    <x v="0"/>
  </r>
  <r>
    <n v="697"/>
    <x v="77"/>
    <s v="Between R25 000 and R20 000"/>
    <n v="23299"/>
    <n v="6"/>
    <n v="23.1"/>
    <n v="0"/>
    <n v="6"/>
    <n v="0"/>
    <n v="0"/>
    <n v="0"/>
    <n v="3"/>
    <n v="0"/>
    <x v="291"/>
    <x v="269"/>
    <x v="0"/>
    <x v="158"/>
    <x v="0"/>
  </r>
  <r>
    <n v="698"/>
    <x v="77"/>
    <s v="&gt;R75 000Between R20 000 and R15 000"/>
    <n v="15515"/>
    <n v="2"/>
    <n v="7.7"/>
    <n v="0"/>
    <n v="2"/>
    <n v="0"/>
    <n v="0"/>
    <n v="2"/>
    <n v="0"/>
    <n v="0"/>
    <x v="292"/>
    <x v="270"/>
    <x v="151"/>
    <x v="0"/>
    <x v="0"/>
  </r>
  <r>
    <n v="699"/>
    <x v="7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700"/>
    <x v="77"/>
    <s v="Between R10 000 and R5 000"/>
    <n v="6946"/>
    <n v="5"/>
    <n v="19.2"/>
    <n v="1"/>
    <n v="3"/>
    <n v="0"/>
    <n v="0"/>
    <n v="2"/>
    <n v="1"/>
    <n v="0"/>
    <x v="293"/>
    <x v="271"/>
    <x v="152"/>
    <x v="159"/>
    <x v="0"/>
  </r>
  <r>
    <n v="701"/>
    <x v="77"/>
    <s v="Between R5 000 and R2 500"/>
    <n v="4021"/>
    <n v="3"/>
    <n v="11.5"/>
    <n v="0"/>
    <n v="1"/>
    <n v="0"/>
    <n v="0"/>
    <n v="0"/>
    <n v="1"/>
    <n v="1"/>
    <x v="294"/>
    <x v="272"/>
    <x v="0"/>
    <x v="160"/>
    <x v="44"/>
  </r>
  <r>
    <n v="702"/>
    <x v="77"/>
    <s v="Below R2 500"/>
    <n v="1320"/>
    <n v="4"/>
    <n v="15.4"/>
    <n v="0"/>
    <n v="4"/>
    <n v="0"/>
    <n v="0"/>
    <n v="0"/>
    <n v="1"/>
    <n v="0"/>
    <x v="295"/>
    <x v="273"/>
    <x v="0"/>
    <x v="161"/>
    <x v="0"/>
  </r>
  <r>
    <n v="703"/>
    <x v="78"/>
    <s v="&gt;R75 000"/>
    <m/>
    <m/>
    <m/>
    <m/>
    <m/>
    <m/>
    <m/>
    <m/>
    <m/>
    <m/>
    <x v="0"/>
    <x v="0"/>
    <x v="0"/>
    <x v="0"/>
    <x v="0"/>
  </r>
  <r>
    <n v="704"/>
    <x v="78"/>
    <s v="Between R75 000 and R50 000"/>
    <m/>
    <m/>
    <m/>
    <m/>
    <m/>
    <m/>
    <m/>
    <m/>
    <m/>
    <m/>
    <x v="0"/>
    <x v="0"/>
    <x v="0"/>
    <x v="0"/>
    <x v="0"/>
  </r>
  <r>
    <n v="705"/>
    <x v="78"/>
    <s v="Between R50 000 and R25 000"/>
    <n v="34984"/>
    <n v="2"/>
    <n v="5"/>
    <m/>
    <m/>
    <m/>
    <m/>
    <m/>
    <m/>
    <m/>
    <x v="296"/>
    <x v="0"/>
    <x v="0"/>
    <x v="0"/>
    <x v="0"/>
  </r>
  <r>
    <n v="706"/>
    <x v="78"/>
    <s v="Between R25 000 and R20 000"/>
    <n v="20200"/>
    <n v="1"/>
    <n v="2.5"/>
    <m/>
    <m/>
    <m/>
    <m/>
    <n v="1"/>
    <m/>
    <m/>
    <x v="297"/>
    <x v="0"/>
    <x v="153"/>
    <x v="0"/>
    <x v="0"/>
  </r>
  <r>
    <n v="707"/>
    <x v="78"/>
    <s v="&gt;R75 000Between R20 000 and R15 000"/>
    <n v="17672"/>
    <n v="2"/>
    <n v="5"/>
    <n v="1"/>
    <m/>
    <m/>
    <m/>
    <m/>
    <n v="1"/>
    <m/>
    <x v="298"/>
    <x v="274"/>
    <x v="0"/>
    <x v="162"/>
    <x v="0"/>
  </r>
  <r>
    <n v="708"/>
    <x v="78"/>
    <s v="Between R15 000 and R10 000"/>
    <n v="11699"/>
    <n v="3"/>
    <n v="7.5"/>
    <n v="3"/>
    <m/>
    <m/>
    <m/>
    <n v="1"/>
    <n v="1"/>
    <m/>
    <x v="299"/>
    <x v="275"/>
    <x v="154"/>
    <x v="163"/>
    <x v="0"/>
  </r>
  <r>
    <n v="709"/>
    <x v="78"/>
    <s v="Between R10 000 and R5 000"/>
    <n v="6812"/>
    <n v="21"/>
    <n v="52.5"/>
    <n v="18"/>
    <n v="1"/>
    <m/>
    <m/>
    <n v="7"/>
    <n v="9"/>
    <m/>
    <x v="300"/>
    <x v="276"/>
    <x v="155"/>
    <x v="164"/>
    <x v="0"/>
  </r>
  <r>
    <n v="710"/>
    <x v="78"/>
    <s v="Between R5 000 and R2 500"/>
    <n v="4732"/>
    <n v="10"/>
    <n v="25"/>
    <n v="10"/>
    <m/>
    <m/>
    <m/>
    <n v="3"/>
    <n v="4"/>
    <m/>
    <x v="301"/>
    <x v="277"/>
    <x v="156"/>
    <x v="165"/>
    <x v="0"/>
  </r>
  <r>
    <n v="711"/>
    <x v="78"/>
    <s v="Below R2 500"/>
    <n v="2450"/>
    <n v="1"/>
    <n v="2.5"/>
    <n v="1"/>
    <m/>
    <m/>
    <m/>
    <m/>
    <n v="1"/>
    <m/>
    <x v="302"/>
    <x v="278"/>
    <x v="0"/>
    <x v="166"/>
    <x v="0"/>
  </r>
  <r>
    <n v="712"/>
    <x v="79"/>
    <s v="&gt;R75 000"/>
    <n v="0"/>
    <n v="0"/>
    <n v="0"/>
    <n v="0"/>
    <n v="0"/>
    <n v="0"/>
    <n v="0"/>
    <n v="0"/>
    <n v="0"/>
    <n v="0"/>
    <x v="0"/>
    <x v="0"/>
    <x v="0"/>
    <x v="0"/>
    <x v="0"/>
  </r>
  <r>
    <n v="713"/>
    <x v="7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714"/>
    <x v="7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715"/>
    <x v="7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716"/>
    <x v="7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717"/>
    <x v="7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718"/>
    <x v="7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719"/>
    <x v="7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720"/>
    <x v="79"/>
    <s v="Below R2 500"/>
    <n v="0"/>
    <n v="0"/>
    <n v="0"/>
    <n v="0"/>
    <n v="0"/>
    <n v="0"/>
    <n v="0"/>
    <n v="0"/>
    <n v="0"/>
    <n v="0"/>
    <x v="0"/>
    <x v="0"/>
    <x v="0"/>
    <x v="0"/>
    <x v="0"/>
  </r>
  <r>
    <n v="721"/>
    <x v="80"/>
    <s v="&gt;R75 000"/>
    <n v="131204"/>
    <n v="5"/>
    <n v="2.9"/>
    <n v="1"/>
    <n v="0"/>
    <n v="0"/>
    <n v="0"/>
    <n v="0"/>
    <n v="0"/>
    <n v="0"/>
    <x v="303"/>
    <x v="279"/>
    <x v="0"/>
    <x v="0"/>
    <x v="0"/>
  </r>
  <r>
    <n v="722"/>
    <x v="80"/>
    <s v="Between R75 000 and R50 000"/>
    <n v="50025"/>
    <n v="1"/>
    <n v="0.6"/>
    <n v="1"/>
    <n v="0"/>
    <n v="0"/>
    <n v="0"/>
    <n v="0"/>
    <n v="0"/>
    <n v="0"/>
    <x v="304"/>
    <x v="280"/>
    <x v="0"/>
    <x v="0"/>
    <x v="0"/>
  </r>
  <r>
    <n v="723"/>
    <x v="80"/>
    <s v="Between R50 000 and R25 000"/>
    <n v="26394"/>
    <n v="2"/>
    <n v="1.2"/>
    <n v="0"/>
    <n v="1"/>
    <n v="0"/>
    <n v="0"/>
    <n v="0"/>
    <n v="1"/>
    <n v="0"/>
    <x v="305"/>
    <x v="281"/>
    <x v="0"/>
    <x v="167"/>
    <x v="0"/>
  </r>
  <r>
    <n v="724"/>
    <x v="80"/>
    <s v="Between R25 000 and R20 000"/>
    <n v="22035"/>
    <n v="2"/>
    <n v="1.2"/>
    <n v="1"/>
    <n v="0"/>
    <n v="0"/>
    <n v="0"/>
    <n v="0"/>
    <n v="0"/>
    <n v="0"/>
    <x v="306"/>
    <x v="282"/>
    <x v="0"/>
    <x v="0"/>
    <x v="0"/>
  </r>
  <r>
    <n v="725"/>
    <x v="80"/>
    <s v="&gt;R75 000Between R20 000 and R15 000"/>
    <n v="16739"/>
    <n v="6"/>
    <n v="3.5"/>
    <n v="3"/>
    <n v="0"/>
    <n v="0"/>
    <n v="0"/>
    <n v="1"/>
    <n v="1"/>
    <n v="0"/>
    <x v="307"/>
    <x v="283"/>
    <x v="157"/>
    <x v="168"/>
    <x v="0"/>
  </r>
  <r>
    <n v="726"/>
    <x v="80"/>
    <s v="Between R15 000 and R10 000"/>
    <n v="12648"/>
    <n v="12"/>
    <n v="7.1"/>
    <n v="4"/>
    <n v="4"/>
    <n v="0"/>
    <n v="0"/>
    <n v="0"/>
    <n v="2"/>
    <n v="0"/>
    <x v="308"/>
    <x v="284"/>
    <x v="0"/>
    <x v="169"/>
    <x v="0"/>
  </r>
  <r>
    <n v="727"/>
    <x v="80"/>
    <s v="Between R10 000 and R5 000"/>
    <n v="6757"/>
    <n v="80"/>
    <n v="47.1"/>
    <n v="68"/>
    <n v="10"/>
    <n v="0"/>
    <n v="0"/>
    <n v="0"/>
    <n v="23"/>
    <n v="0"/>
    <x v="309"/>
    <x v="285"/>
    <x v="0"/>
    <x v="170"/>
    <x v="0"/>
  </r>
  <r>
    <n v="728"/>
    <x v="80"/>
    <s v="Between R5 000 and R2 500"/>
    <n v="4004"/>
    <n v="44"/>
    <n v="25.9"/>
    <n v="41"/>
    <n v="1"/>
    <n v="0"/>
    <n v="0"/>
    <n v="0"/>
    <n v="13"/>
    <n v="0"/>
    <x v="310"/>
    <x v="286"/>
    <x v="0"/>
    <x v="171"/>
    <x v="0"/>
  </r>
  <r>
    <n v="729"/>
    <x v="80"/>
    <s v="Below R2 500"/>
    <n v="1821"/>
    <n v="18"/>
    <n v="10.6"/>
    <n v="12"/>
    <n v="4"/>
    <n v="0"/>
    <n v="0"/>
    <n v="0"/>
    <n v="5"/>
    <n v="0"/>
    <x v="311"/>
    <x v="287"/>
    <x v="0"/>
    <x v="172"/>
    <x v="0"/>
  </r>
  <r>
    <n v="730"/>
    <x v="81"/>
    <s v="&gt;R75 000"/>
    <n v="133859"/>
    <n v="0.65"/>
    <n v="4.29"/>
    <n v="0"/>
    <n v="0"/>
    <n v="0"/>
    <n v="0"/>
    <n v="0"/>
    <n v="0"/>
    <n v="0"/>
    <x v="312"/>
    <x v="0"/>
    <x v="0"/>
    <x v="0"/>
    <x v="0"/>
  </r>
  <r>
    <n v="731"/>
    <x v="81"/>
    <s v="Between R75 000 and R50 000"/>
    <n v="60432"/>
    <n v="1.3"/>
    <n v="8.58"/>
    <n v="1"/>
    <n v="0"/>
    <n v="0"/>
    <n v="0"/>
    <n v="0"/>
    <n v="1"/>
    <n v="0"/>
    <x v="313"/>
    <x v="288"/>
    <x v="0"/>
    <x v="173"/>
    <x v="0"/>
  </r>
  <r>
    <n v="732"/>
    <x v="81"/>
    <s v="Between R50 000 and R25 000"/>
    <n v="47341"/>
    <n v="3.9"/>
    <n v="25.74"/>
    <n v="0"/>
    <n v="0"/>
    <n v="0"/>
    <n v="0"/>
    <n v="0"/>
    <n v="0"/>
    <n v="0"/>
    <x v="314"/>
    <x v="0"/>
    <x v="0"/>
    <x v="0"/>
    <x v="0"/>
  </r>
  <r>
    <n v="733"/>
    <x v="8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734"/>
    <x v="8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735"/>
    <x v="81"/>
    <s v="Between R15 000 and R10 000"/>
    <n v="12000"/>
    <n v="1"/>
    <n v="6.6"/>
    <n v="0"/>
    <n v="1"/>
    <n v="0"/>
    <n v="0"/>
    <n v="1"/>
    <n v="0"/>
    <n v="0"/>
    <x v="233"/>
    <x v="219"/>
    <x v="158"/>
    <x v="0"/>
    <x v="0"/>
  </r>
  <r>
    <n v="736"/>
    <x v="8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737"/>
    <x v="81"/>
    <s v="Between R5 000 and R2 500"/>
    <n v="5490"/>
    <n v="8.3000000000000007"/>
    <n v="54.78"/>
    <n v="0"/>
    <n v="5"/>
    <n v="0"/>
    <n v="0"/>
    <n v="0"/>
    <n v="0"/>
    <n v="0"/>
    <x v="315"/>
    <x v="289"/>
    <x v="0"/>
    <x v="0"/>
    <x v="0"/>
  </r>
  <r>
    <n v="738"/>
    <x v="81"/>
    <s v="Below R2 500"/>
    <n v="0"/>
    <n v="0"/>
    <n v="0"/>
    <n v="0"/>
    <n v="0"/>
    <n v="0"/>
    <n v="0"/>
    <n v="0"/>
    <n v="0"/>
    <n v="0"/>
    <x v="0"/>
    <x v="0"/>
    <x v="0"/>
    <x v="0"/>
    <x v="0"/>
  </r>
  <r>
    <n v="739"/>
    <x v="82"/>
    <s v="&gt;R75 000"/>
    <n v="0"/>
    <n v="0"/>
    <n v="0"/>
    <n v="0"/>
    <n v="0"/>
    <n v="0"/>
    <n v="0"/>
    <n v="0"/>
    <n v="0"/>
    <n v="0"/>
    <x v="0"/>
    <x v="0"/>
    <x v="0"/>
    <x v="0"/>
    <x v="0"/>
  </r>
  <r>
    <n v="740"/>
    <x v="8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741"/>
    <x v="82"/>
    <s v="Between R50 000 and R25 000"/>
    <n v="46300"/>
    <n v="2"/>
    <n v="8"/>
    <n v="0"/>
    <n v="1"/>
    <n v="0"/>
    <n v="0"/>
    <n v="0"/>
    <n v="0"/>
    <n v="0"/>
    <x v="316"/>
    <x v="290"/>
    <x v="0"/>
    <x v="0"/>
    <x v="0"/>
  </r>
  <r>
    <n v="742"/>
    <x v="82"/>
    <s v="Between R25 000 and R20 000"/>
    <n v="24350"/>
    <n v="1"/>
    <n v="4"/>
    <n v="0"/>
    <n v="1"/>
    <n v="0"/>
    <n v="0"/>
    <n v="0"/>
    <n v="0"/>
    <n v="0"/>
    <x v="317"/>
    <x v="291"/>
    <x v="0"/>
    <x v="0"/>
    <x v="0"/>
  </r>
  <r>
    <n v="743"/>
    <x v="82"/>
    <s v="&gt;R75 000Between R20 000 and R15 000"/>
    <n v="17550"/>
    <n v="1"/>
    <n v="4"/>
    <n v="0"/>
    <n v="1"/>
    <n v="0"/>
    <n v="0"/>
    <n v="0"/>
    <n v="0"/>
    <n v="0"/>
    <x v="318"/>
    <x v="292"/>
    <x v="0"/>
    <x v="0"/>
    <x v="0"/>
  </r>
  <r>
    <n v="744"/>
    <x v="82"/>
    <s v="Between R15 000 and R10 000"/>
    <n v="11700"/>
    <n v="1"/>
    <n v="4"/>
    <n v="1"/>
    <n v="0"/>
    <n v="0"/>
    <n v="0"/>
    <n v="0"/>
    <n v="0"/>
    <n v="0"/>
    <x v="244"/>
    <x v="228"/>
    <x v="0"/>
    <x v="0"/>
    <x v="0"/>
  </r>
  <r>
    <n v="745"/>
    <x v="82"/>
    <s v="Between R10 000 and R5 000"/>
    <n v="8580"/>
    <n v="19"/>
    <n v="76"/>
    <n v="19"/>
    <n v="0"/>
    <n v="0"/>
    <n v="0"/>
    <n v="0"/>
    <n v="0"/>
    <n v="1"/>
    <x v="319"/>
    <x v="293"/>
    <x v="0"/>
    <x v="0"/>
    <x v="45"/>
  </r>
  <r>
    <n v="746"/>
    <x v="8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747"/>
    <x v="82"/>
    <s v="Below R2 500"/>
    <n v="500"/>
    <n v="1"/>
    <n v="4"/>
    <n v="1"/>
    <n v="0"/>
    <n v="0"/>
    <n v="0"/>
    <n v="2"/>
    <n v="0"/>
    <n v="0"/>
    <x v="320"/>
    <x v="294"/>
    <x v="159"/>
    <x v="0"/>
    <x v="0"/>
  </r>
  <r>
    <n v="748"/>
    <x v="83"/>
    <s v="&gt;R75 000"/>
    <m/>
    <m/>
    <m/>
    <m/>
    <m/>
    <m/>
    <m/>
    <m/>
    <m/>
    <m/>
    <x v="0"/>
    <x v="0"/>
    <x v="0"/>
    <x v="0"/>
    <x v="0"/>
  </r>
  <r>
    <n v="749"/>
    <x v="83"/>
    <s v="Between R75 000 and R50 000"/>
    <m/>
    <m/>
    <m/>
    <m/>
    <m/>
    <m/>
    <m/>
    <m/>
    <m/>
    <m/>
    <x v="0"/>
    <x v="0"/>
    <x v="0"/>
    <x v="0"/>
    <x v="0"/>
  </r>
  <r>
    <n v="750"/>
    <x v="83"/>
    <s v="Between R50 000 and R25 000"/>
    <m/>
    <m/>
    <m/>
    <m/>
    <m/>
    <m/>
    <m/>
    <m/>
    <m/>
    <m/>
    <x v="0"/>
    <x v="0"/>
    <x v="0"/>
    <x v="0"/>
    <x v="0"/>
  </r>
  <r>
    <n v="751"/>
    <x v="83"/>
    <s v="Between R25 000 and R20 000"/>
    <m/>
    <m/>
    <m/>
    <m/>
    <m/>
    <m/>
    <m/>
    <m/>
    <m/>
    <m/>
    <x v="0"/>
    <x v="0"/>
    <x v="0"/>
    <x v="0"/>
    <x v="0"/>
  </r>
  <r>
    <n v="752"/>
    <x v="83"/>
    <s v="&gt;R75 000Between R20 000 and R15 000"/>
    <m/>
    <m/>
    <m/>
    <m/>
    <m/>
    <m/>
    <m/>
    <m/>
    <m/>
    <m/>
    <x v="0"/>
    <x v="0"/>
    <x v="0"/>
    <x v="0"/>
    <x v="0"/>
  </r>
  <r>
    <n v="753"/>
    <x v="83"/>
    <s v="Between R15 000 and R10 000"/>
    <m/>
    <m/>
    <m/>
    <m/>
    <m/>
    <m/>
    <m/>
    <m/>
    <m/>
    <m/>
    <x v="0"/>
    <x v="0"/>
    <x v="0"/>
    <x v="0"/>
    <x v="0"/>
  </r>
  <r>
    <n v="754"/>
    <x v="83"/>
    <s v="Between R10 000 and R5 000"/>
    <m/>
    <m/>
    <m/>
    <m/>
    <m/>
    <m/>
    <m/>
    <m/>
    <m/>
    <m/>
    <x v="0"/>
    <x v="0"/>
    <x v="0"/>
    <x v="0"/>
    <x v="0"/>
  </r>
  <r>
    <n v="755"/>
    <x v="83"/>
    <s v="Between R5 000 and R2 500"/>
    <m/>
    <m/>
    <m/>
    <m/>
    <m/>
    <m/>
    <m/>
    <m/>
    <m/>
    <m/>
    <x v="0"/>
    <x v="0"/>
    <x v="0"/>
    <x v="0"/>
    <x v="0"/>
  </r>
  <r>
    <n v="756"/>
    <x v="83"/>
    <s v="Below R2 500"/>
    <n v="519"/>
    <n v="3"/>
    <n v="100"/>
    <m/>
    <n v="3"/>
    <m/>
    <m/>
    <n v="1"/>
    <m/>
    <n v="2"/>
    <x v="321"/>
    <x v="295"/>
    <x v="160"/>
    <x v="0"/>
    <x v="46"/>
  </r>
  <r>
    <n v="757"/>
    <x v="84"/>
    <s v="&gt;R75 000"/>
    <m/>
    <m/>
    <m/>
    <m/>
    <m/>
    <m/>
    <m/>
    <m/>
    <m/>
    <m/>
    <x v="0"/>
    <x v="0"/>
    <x v="0"/>
    <x v="0"/>
    <x v="0"/>
  </r>
  <r>
    <n v="758"/>
    <x v="84"/>
    <s v="Between R75 000 and R50 000"/>
    <m/>
    <m/>
    <m/>
    <m/>
    <m/>
    <m/>
    <m/>
    <m/>
    <m/>
    <m/>
    <x v="0"/>
    <x v="0"/>
    <x v="0"/>
    <x v="0"/>
    <x v="0"/>
  </r>
  <r>
    <n v="759"/>
    <x v="84"/>
    <s v="Between R50 000 and R25 000"/>
    <m/>
    <m/>
    <m/>
    <m/>
    <m/>
    <m/>
    <m/>
    <m/>
    <m/>
    <m/>
    <x v="0"/>
    <x v="0"/>
    <x v="0"/>
    <x v="0"/>
    <x v="0"/>
  </r>
  <r>
    <n v="760"/>
    <x v="84"/>
    <s v="Between R25 000 and R20 000"/>
    <m/>
    <m/>
    <m/>
    <m/>
    <m/>
    <m/>
    <m/>
    <m/>
    <m/>
    <m/>
    <x v="0"/>
    <x v="0"/>
    <x v="0"/>
    <x v="0"/>
    <x v="0"/>
  </r>
  <r>
    <n v="761"/>
    <x v="84"/>
    <s v="&gt;R75 000Between R20 000 and R15 000"/>
    <m/>
    <m/>
    <m/>
    <m/>
    <m/>
    <m/>
    <m/>
    <m/>
    <m/>
    <m/>
    <x v="0"/>
    <x v="0"/>
    <x v="0"/>
    <x v="0"/>
    <x v="0"/>
  </r>
  <r>
    <n v="762"/>
    <x v="84"/>
    <s v="Between R15 000 and R10 000"/>
    <m/>
    <m/>
    <m/>
    <m/>
    <m/>
    <m/>
    <m/>
    <m/>
    <m/>
    <m/>
    <x v="0"/>
    <x v="0"/>
    <x v="0"/>
    <x v="0"/>
    <x v="0"/>
  </r>
  <r>
    <n v="763"/>
    <x v="84"/>
    <s v="Between R10 000 and R5 000"/>
    <m/>
    <m/>
    <m/>
    <m/>
    <m/>
    <m/>
    <m/>
    <m/>
    <m/>
    <m/>
    <x v="0"/>
    <x v="0"/>
    <x v="0"/>
    <x v="0"/>
    <x v="0"/>
  </r>
  <r>
    <n v="764"/>
    <x v="84"/>
    <s v="Between R5 000 and R2 500"/>
    <m/>
    <m/>
    <m/>
    <m/>
    <m/>
    <m/>
    <m/>
    <m/>
    <m/>
    <m/>
    <x v="0"/>
    <x v="0"/>
    <x v="0"/>
    <x v="0"/>
    <x v="0"/>
  </r>
  <r>
    <n v="765"/>
    <x v="84"/>
    <s v="Below R2 500"/>
    <m/>
    <m/>
    <m/>
    <m/>
    <m/>
    <m/>
    <m/>
    <m/>
    <m/>
    <m/>
    <x v="0"/>
    <x v="0"/>
    <x v="0"/>
    <x v="0"/>
    <x v="0"/>
  </r>
  <r>
    <n v="766"/>
    <x v="85"/>
    <s v="&gt;R75 000"/>
    <n v="121463.65"/>
    <n v="2"/>
    <n v="5"/>
    <n v="0"/>
    <n v="0"/>
    <n v="0"/>
    <n v="0"/>
    <n v="0"/>
    <n v="0"/>
    <n v="0"/>
    <x v="322"/>
    <x v="0"/>
    <x v="0"/>
    <x v="0"/>
    <x v="0"/>
  </r>
  <r>
    <n v="767"/>
    <x v="85"/>
    <s v="Between R75 000 and R50 000"/>
    <n v="60514.64"/>
    <n v="7.99"/>
    <n v="21"/>
    <n v="0"/>
    <n v="0"/>
    <n v="0"/>
    <n v="0"/>
    <n v="0"/>
    <n v="0"/>
    <n v="0"/>
    <x v="323"/>
    <x v="0"/>
    <x v="0"/>
    <x v="0"/>
    <x v="0"/>
  </r>
  <r>
    <n v="768"/>
    <x v="85"/>
    <s v="Between R50 000 and R25 000"/>
    <n v="40074.86"/>
    <n v="3.99"/>
    <n v="11"/>
    <n v="0"/>
    <n v="2"/>
    <n v="0"/>
    <n v="0"/>
    <n v="1"/>
    <n v="0"/>
    <n v="0"/>
    <x v="324"/>
    <x v="296"/>
    <x v="161"/>
    <x v="0"/>
    <x v="0"/>
  </r>
  <r>
    <n v="769"/>
    <x v="85"/>
    <s v="Between R25 000 and R20 000"/>
    <n v="22452.12"/>
    <n v="2"/>
    <n v="5"/>
    <n v="2"/>
    <n v="0"/>
    <n v="0"/>
    <n v="0"/>
    <n v="0"/>
    <n v="0"/>
    <n v="0"/>
    <x v="325"/>
    <x v="297"/>
    <x v="0"/>
    <x v="0"/>
    <x v="0"/>
  </r>
  <r>
    <n v="770"/>
    <x v="85"/>
    <s v="&gt;R75 000Between R20 000 and R15 000"/>
    <n v="19906.37"/>
    <n v="1"/>
    <n v="2"/>
    <n v="1"/>
    <n v="0"/>
    <n v="0"/>
    <n v="0"/>
    <n v="0"/>
    <n v="0"/>
    <n v="0"/>
    <x v="326"/>
    <x v="298"/>
    <x v="0"/>
    <x v="0"/>
    <x v="0"/>
  </r>
  <r>
    <n v="771"/>
    <x v="85"/>
    <s v="Between R15 000 and R10 000"/>
    <n v="12330.24"/>
    <n v="2"/>
    <n v="6"/>
    <n v="1"/>
    <n v="1"/>
    <n v="0"/>
    <n v="0"/>
    <n v="0"/>
    <n v="0"/>
    <n v="1"/>
    <x v="327"/>
    <x v="299"/>
    <x v="0"/>
    <x v="0"/>
    <x v="47"/>
  </r>
  <r>
    <n v="772"/>
    <x v="85"/>
    <s v="Between R10 000 and R5 000"/>
    <n v="7323.64"/>
    <n v="20.94"/>
    <n v="50"/>
    <n v="19.899999999999999"/>
    <n v="0"/>
    <n v="0"/>
    <n v="0"/>
    <n v="0"/>
    <n v="1.97"/>
    <n v="0"/>
    <x v="328"/>
    <x v="300"/>
    <x v="0"/>
    <x v="174"/>
    <x v="0"/>
  </r>
  <r>
    <n v="773"/>
    <x v="8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774"/>
    <x v="85"/>
    <s v="Below R2 500"/>
    <n v="0"/>
    <n v="0"/>
    <n v="0"/>
    <n v="0"/>
    <n v="0"/>
    <n v="0"/>
    <n v="0"/>
    <n v="0"/>
    <n v="0"/>
    <n v="0"/>
    <x v="0"/>
    <x v="0"/>
    <x v="0"/>
    <x v="0"/>
    <x v="0"/>
  </r>
  <r>
    <n v="775"/>
    <x v="86"/>
    <s v="&gt;R75 000"/>
    <m/>
    <m/>
    <m/>
    <m/>
    <m/>
    <m/>
    <m/>
    <m/>
    <m/>
    <m/>
    <x v="0"/>
    <x v="0"/>
    <x v="0"/>
    <x v="0"/>
    <x v="0"/>
  </r>
  <r>
    <n v="776"/>
    <x v="86"/>
    <s v="Between R75 000 and R50 000"/>
    <m/>
    <m/>
    <m/>
    <m/>
    <m/>
    <m/>
    <m/>
    <m/>
    <m/>
    <m/>
    <x v="0"/>
    <x v="0"/>
    <x v="0"/>
    <x v="0"/>
    <x v="0"/>
  </r>
  <r>
    <n v="777"/>
    <x v="86"/>
    <s v="Between R50 000 and R25 000"/>
    <m/>
    <m/>
    <m/>
    <m/>
    <m/>
    <m/>
    <m/>
    <m/>
    <m/>
    <m/>
    <x v="0"/>
    <x v="0"/>
    <x v="0"/>
    <x v="0"/>
    <x v="0"/>
  </r>
  <r>
    <n v="778"/>
    <x v="86"/>
    <s v="Between R25 000 and R20 000"/>
    <m/>
    <m/>
    <m/>
    <m/>
    <m/>
    <m/>
    <m/>
    <m/>
    <m/>
    <m/>
    <x v="0"/>
    <x v="0"/>
    <x v="0"/>
    <x v="0"/>
    <x v="0"/>
  </r>
  <r>
    <n v="779"/>
    <x v="86"/>
    <s v="&gt;R75 000Between R20 000 and R15 000"/>
    <m/>
    <m/>
    <m/>
    <m/>
    <m/>
    <m/>
    <m/>
    <m/>
    <m/>
    <m/>
    <x v="0"/>
    <x v="0"/>
    <x v="0"/>
    <x v="0"/>
    <x v="0"/>
  </r>
  <r>
    <n v="780"/>
    <x v="86"/>
    <s v="Between R15 000 and R10 000"/>
    <m/>
    <m/>
    <m/>
    <m/>
    <m/>
    <m/>
    <m/>
    <m/>
    <m/>
    <m/>
    <x v="0"/>
    <x v="0"/>
    <x v="0"/>
    <x v="0"/>
    <x v="0"/>
  </r>
  <r>
    <n v="781"/>
    <x v="86"/>
    <s v="Between R10 000 and R5 000"/>
    <m/>
    <m/>
    <m/>
    <m/>
    <m/>
    <m/>
    <m/>
    <m/>
    <m/>
    <m/>
    <x v="0"/>
    <x v="0"/>
    <x v="0"/>
    <x v="0"/>
    <x v="0"/>
  </r>
  <r>
    <n v="782"/>
    <x v="86"/>
    <s v="Between R5 000 and R2 500"/>
    <m/>
    <m/>
    <m/>
    <m/>
    <m/>
    <m/>
    <m/>
    <m/>
    <m/>
    <m/>
    <x v="0"/>
    <x v="0"/>
    <x v="0"/>
    <x v="0"/>
    <x v="0"/>
  </r>
  <r>
    <n v="783"/>
    <x v="86"/>
    <s v="Below R2 500"/>
    <m/>
    <m/>
    <m/>
    <m/>
    <m/>
    <m/>
    <m/>
    <m/>
    <m/>
    <m/>
    <x v="0"/>
    <x v="0"/>
    <x v="0"/>
    <x v="0"/>
    <x v="0"/>
  </r>
  <r>
    <n v="784"/>
    <x v="87"/>
    <s v="&gt;R75 000"/>
    <m/>
    <m/>
    <m/>
    <m/>
    <m/>
    <m/>
    <m/>
    <m/>
    <m/>
    <m/>
    <x v="0"/>
    <x v="0"/>
    <x v="0"/>
    <x v="0"/>
    <x v="0"/>
  </r>
  <r>
    <n v="785"/>
    <x v="87"/>
    <s v="Between R75 000 and R50 000"/>
    <n v="66084"/>
    <n v="1"/>
    <n v="4.76"/>
    <m/>
    <n v="1"/>
    <m/>
    <m/>
    <m/>
    <m/>
    <m/>
    <x v="329"/>
    <x v="301"/>
    <x v="0"/>
    <x v="0"/>
    <x v="0"/>
  </r>
  <r>
    <n v="786"/>
    <x v="87"/>
    <s v="Between R50 000 and R25 000"/>
    <n v="28850"/>
    <n v="3"/>
    <n v="14.29"/>
    <m/>
    <n v="3"/>
    <m/>
    <m/>
    <m/>
    <n v="1"/>
    <m/>
    <x v="330"/>
    <x v="302"/>
    <x v="0"/>
    <x v="175"/>
    <x v="0"/>
  </r>
  <r>
    <n v="787"/>
    <x v="87"/>
    <s v="Between R25 000 and R20 000"/>
    <n v="23077"/>
    <n v="8"/>
    <n v="38.1"/>
    <m/>
    <n v="8"/>
    <m/>
    <m/>
    <n v="1"/>
    <n v="2"/>
    <m/>
    <x v="331"/>
    <x v="303"/>
    <x v="162"/>
    <x v="176"/>
    <x v="0"/>
  </r>
  <r>
    <n v="788"/>
    <x v="87"/>
    <s v="&gt;R75 000Between R20 000 and R15 000"/>
    <m/>
    <m/>
    <m/>
    <m/>
    <m/>
    <m/>
    <m/>
    <m/>
    <m/>
    <m/>
    <x v="0"/>
    <x v="0"/>
    <x v="0"/>
    <x v="0"/>
    <x v="0"/>
  </r>
  <r>
    <n v="789"/>
    <x v="87"/>
    <s v="Between R15 000 and R10 000"/>
    <m/>
    <m/>
    <m/>
    <m/>
    <m/>
    <m/>
    <m/>
    <m/>
    <m/>
    <m/>
    <x v="0"/>
    <x v="0"/>
    <x v="0"/>
    <x v="0"/>
    <x v="0"/>
  </r>
  <r>
    <n v="790"/>
    <x v="87"/>
    <s v="Between R10 000 and R5 000"/>
    <n v="6585"/>
    <n v="2"/>
    <m/>
    <m/>
    <n v="2"/>
    <m/>
    <m/>
    <m/>
    <m/>
    <m/>
    <x v="332"/>
    <x v="304"/>
    <x v="0"/>
    <x v="0"/>
    <x v="0"/>
  </r>
  <r>
    <n v="791"/>
    <x v="87"/>
    <s v="Between R5 000 and R2 500"/>
    <n v="3768"/>
    <n v="5"/>
    <n v="23.81"/>
    <m/>
    <n v="5"/>
    <m/>
    <m/>
    <m/>
    <m/>
    <m/>
    <x v="333"/>
    <x v="305"/>
    <x v="0"/>
    <x v="0"/>
    <x v="0"/>
  </r>
  <r>
    <n v="792"/>
    <x v="87"/>
    <s v="Below R2 500"/>
    <n v="1388"/>
    <n v="2"/>
    <n v="9.52"/>
    <m/>
    <n v="2"/>
    <m/>
    <m/>
    <m/>
    <n v="1"/>
    <m/>
    <x v="334"/>
    <x v="306"/>
    <x v="0"/>
    <x v="177"/>
    <x v="0"/>
  </r>
  <r>
    <n v="793"/>
    <x v="88"/>
    <s v="&gt;R75 000"/>
    <m/>
    <m/>
    <m/>
    <m/>
    <m/>
    <m/>
    <m/>
    <m/>
    <m/>
    <m/>
    <x v="0"/>
    <x v="0"/>
    <x v="0"/>
    <x v="0"/>
    <x v="0"/>
  </r>
  <r>
    <n v="794"/>
    <x v="88"/>
    <s v="Between R75 000 and R50 000"/>
    <m/>
    <m/>
    <m/>
    <m/>
    <m/>
    <m/>
    <m/>
    <m/>
    <m/>
    <m/>
    <x v="0"/>
    <x v="0"/>
    <x v="0"/>
    <x v="0"/>
    <x v="0"/>
  </r>
  <r>
    <n v="795"/>
    <x v="88"/>
    <s v="Between R50 000 and R25 000"/>
    <m/>
    <m/>
    <m/>
    <m/>
    <m/>
    <m/>
    <m/>
    <m/>
    <m/>
    <m/>
    <x v="0"/>
    <x v="0"/>
    <x v="0"/>
    <x v="0"/>
    <x v="0"/>
  </r>
  <r>
    <n v="796"/>
    <x v="88"/>
    <s v="Between R25 000 and R20 000"/>
    <m/>
    <m/>
    <m/>
    <m/>
    <m/>
    <m/>
    <m/>
    <m/>
    <m/>
    <m/>
    <x v="0"/>
    <x v="0"/>
    <x v="0"/>
    <x v="0"/>
    <x v="0"/>
  </r>
  <r>
    <n v="797"/>
    <x v="88"/>
    <s v="&gt;R75 000Between R20 000 and R15 000"/>
    <m/>
    <m/>
    <m/>
    <m/>
    <m/>
    <m/>
    <m/>
    <m/>
    <m/>
    <m/>
    <x v="0"/>
    <x v="0"/>
    <x v="0"/>
    <x v="0"/>
    <x v="0"/>
  </r>
  <r>
    <n v="798"/>
    <x v="88"/>
    <s v="Between R15 000 and R10 000"/>
    <n v="12000"/>
    <n v="3"/>
    <n v="100"/>
    <n v="0"/>
    <n v="3"/>
    <n v="0"/>
    <n v="0"/>
    <n v="2"/>
    <n v="1"/>
    <n v="1"/>
    <x v="335"/>
    <x v="307"/>
    <x v="163"/>
    <x v="110"/>
    <x v="48"/>
  </r>
  <r>
    <n v="799"/>
    <x v="88"/>
    <s v="Between R10 000 and R5 000"/>
    <m/>
    <m/>
    <m/>
    <m/>
    <m/>
    <m/>
    <m/>
    <m/>
    <m/>
    <m/>
    <x v="0"/>
    <x v="0"/>
    <x v="0"/>
    <x v="0"/>
    <x v="0"/>
  </r>
  <r>
    <n v="800"/>
    <x v="88"/>
    <s v="Between R5 000 and R2 500"/>
    <m/>
    <m/>
    <m/>
    <m/>
    <m/>
    <m/>
    <m/>
    <m/>
    <m/>
    <m/>
    <x v="0"/>
    <x v="0"/>
    <x v="0"/>
    <x v="0"/>
    <x v="0"/>
  </r>
  <r>
    <n v="801"/>
    <x v="88"/>
    <s v="Below R2 500"/>
    <m/>
    <m/>
    <m/>
    <m/>
    <m/>
    <m/>
    <m/>
    <m/>
    <m/>
    <m/>
    <x v="0"/>
    <x v="0"/>
    <x v="0"/>
    <x v="0"/>
    <x v="0"/>
  </r>
  <r>
    <n v="802"/>
    <x v="89"/>
    <s v="&gt;R75 000"/>
    <n v="0"/>
    <n v="0"/>
    <n v="0"/>
    <n v="0"/>
    <n v="0"/>
    <n v="0"/>
    <n v="0"/>
    <n v="0"/>
    <n v="0"/>
    <n v="0"/>
    <x v="0"/>
    <x v="0"/>
    <x v="0"/>
    <x v="0"/>
    <x v="0"/>
  </r>
  <r>
    <n v="803"/>
    <x v="89"/>
    <s v="Between R75 000 and R50 000"/>
    <n v="60783"/>
    <n v="2"/>
    <n v="0.56000000000000005"/>
    <n v="0"/>
    <n v="2"/>
    <n v="0"/>
    <n v="0"/>
    <n v="0"/>
    <n v="0"/>
    <n v="0"/>
    <x v="336"/>
    <x v="308"/>
    <x v="0"/>
    <x v="0"/>
    <x v="0"/>
  </r>
  <r>
    <n v="804"/>
    <x v="89"/>
    <s v="Between R50 000 and R25 000"/>
    <n v="37857"/>
    <n v="17"/>
    <n v="4.76"/>
    <n v="5"/>
    <n v="9"/>
    <n v="1"/>
    <n v="0"/>
    <n v="3"/>
    <n v="2"/>
    <n v="0"/>
    <x v="337"/>
    <x v="309"/>
    <x v="164"/>
    <x v="178"/>
    <x v="0"/>
  </r>
  <r>
    <n v="805"/>
    <x v="89"/>
    <s v="Between R25 000 and R20 000"/>
    <n v="21788"/>
    <n v="8"/>
    <n v="2.2400000000000002"/>
    <n v="3"/>
    <n v="3"/>
    <n v="1"/>
    <n v="0"/>
    <n v="5"/>
    <n v="2"/>
    <n v="0"/>
    <x v="338"/>
    <x v="310"/>
    <x v="165"/>
    <x v="179"/>
    <x v="0"/>
  </r>
  <r>
    <n v="806"/>
    <x v="89"/>
    <s v="&gt;R75 000Between R20 000 and R15 000"/>
    <n v="17019"/>
    <n v="3"/>
    <n v="0.84"/>
    <n v="1"/>
    <n v="2"/>
    <n v="0"/>
    <n v="0"/>
    <n v="0"/>
    <n v="1"/>
    <n v="0"/>
    <x v="339"/>
    <x v="311"/>
    <x v="0"/>
    <x v="180"/>
    <x v="0"/>
  </r>
  <r>
    <n v="807"/>
    <x v="89"/>
    <s v="Between R15 000 and R10 000"/>
    <n v="11704"/>
    <n v="27"/>
    <n v="7.56"/>
    <n v="14"/>
    <n v="10"/>
    <n v="0"/>
    <n v="0"/>
    <n v="8"/>
    <n v="7"/>
    <n v="1"/>
    <x v="340"/>
    <x v="312"/>
    <x v="166"/>
    <x v="181"/>
    <x v="49"/>
  </r>
  <r>
    <n v="808"/>
    <x v="89"/>
    <s v="Between R10 000 and R5 000"/>
    <n v="5863"/>
    <n v="236"/>
    <n v="66.099999999999994"/>
    <n v="202"/>
    <n v="34"/>
    <n v="0"/>
    <n v="0"/>
    <n v="95"/>
    <n v="81"/>
    <n v="1"/>
    <x v="341"/>
    <x v="313"/>
    <x v="167"/>
    <x v="182"/>
    <x v="50"/>
  </r>
  <r>
    <n v="809"/>
    <x v="89"/>
    <s v="Between R5 000 and R2 500"/>
    <n v="4216"/>
    <n v="53"/>
    <n v="14.84"/>
    <n v="51"/>
    <n v="2"/>
    <n v="0"/>
    <n v="0"/>
    <n v="27"/>
    <n v="48"/>
    <n v="2"/>
    <x v="342"/>
    <x v="314"/>
    <x v="168"/>
    <x v="183"/>
    <x v="51"/>
  </r>
  <r>
    <n v="810"/>
    <x v="89"/>
    <s v="Below R2 500"/>
    <n v="2323"/>
    <n v="11"/>
    <n v="3.08"/>
    <n v="3"/>
    <n v="6"/>
    <n v="0"/>
    <n v="0"/>
    <n v="0"/>
    <n v="3"/>
    <n v="0"/>
    <x v="343"/>
    <x v="315"/>
    <x v="0"/>
    <x v="184"/>
    <x v="0"/>
  </r>
  <r>
    <n v="811"/>
    <x v="90"/>
    <s v="&gt;R75 000"/>
    <m/>
    <m/>
    <m/>
    <m/>
    <m/>
    <m/>
    <m/>
    <m/>
    <m/>
    <m/>
    <x v="0"/>
    <x v="0"/>
    <x v="0"/>
    <x v="0"/>
    <x v="0"/>
  </r>
  <r>
    <n v="812"/>
    <x v="90"/>
    <s v="Between R75 000 and R50 000"/>
    <m/>
    <m/>
    <m/>
    <m/>
    <m/>
    <m/>
    <m/>
    <m/>
    <m/>
    <m/>
    <x v="0"/>
    <x v="0"/>
    <x v="0"/>
    <x v="0"/>
    <x v="0"/>
  </r>
  <r>
    <n v="813"/>
    <x v="90"/>
    <s v="Between R50 000 and R25 000"/>
    <m/>
    <m/>
    <m/>
    <m/>
    <m/>
    <m/>
    <m/>
    <m/>
    <m/>
    <m/>
    <x v="0"/>
    <x v="0"/>
    <x v="0"/>
    <x v="0"/>
    <x v="0"/>
  </r>
  <r>
    <n v="814"/>
    <x v="90"/>
    <s v="Between R25 000 and R20 000"/>
    <m/>
    <m/>
    <m/>
    <m/>
    <m/>
    <m/>
    <m/>
    <m/>
    <m/>
    <m/>
    <x v="0"/>
    <x v="0"/>
    <x v="0"/>
    <x v="0"/>
    <x v="0"/>
  </r>
  <r>
    <n v="815"/>
    <x v="90"/>
    <s v="&gt;R75 000Between R20 000 and R15 000"/>
    <m/>
    <m/>
    <m/>
    <m/>
    <m/>
    <m/>
    <m/>
    <m/>
    <m/>
    <m/>
    <x v="0"/>
    <x v="0"/>
    <x v="0"/>
    <x v="0"/>
    <x v="0"/>
  </r>
  <r>
    <n v="816"/>
    <x v="90"/>
    <s v="Between R15 000 and R10 000"/>
    <m/>
    <m/>
    <m/>
    <m/>
    <m/>
    <m/>
    <m/>
    <m/>
    <m/>
    <m/>
    <x v="0"/>
    <x v="0"/>
    <x v="0"/>
    <x v="0"/>
    <x v="0"/>
  </r>
  <r>
    <n v="817"/>
    <x v="90"/>
    <s v="Between R10 000 and R5 000"/>
    <m/>
    <m/>
    <m/>
    <m/>
    <m/>
    <m/>
    <m/>
    <m/>
    <m/>
    <m/>
    <x v="0"/>
    <x v="0"/>
    <x v="0"/>
    <x v="0"/>
    <x v="0"/>
  </r>
  <r>
    <n v="818"/>
    <x v="90"/>
    <s v="Between R5 000 and R2 500"/>
    <m/>
    <m/>
    <m/>
    <m/>
    <m/>
    <m/>
    <m/>
    <m/>
    <m/>
    <m/>
    <x v="0"/>
    <x v="0"/>
    <x v="0"/>
    <x v="0"/>
    <x v="0"/>
  </r>
  <r>
    <n v="819"/>
    <x v="90"/>
    <s v="Below R2 500"/>
    <m/>
    <m/>
    <m/>
    <m/>
    <m/>
    <m/>
    <m/>
    <m/>
    <m/>
    <m/>
    <x v="0"/>
    <x v="0"/>
    <x v="0"/>
    <x v="0"/>
    <x v="0"/>
  </r>
  <r>
    <n v="820"/>
    <x v="91"/>
    <s v="&gt;R75 000"/>
    <n v="89140"/>
    <n v="1"/>
    <n v="0.9"/>
    <n v="0"/>
    <n v="0"/>
    <n v="0"/>
    <n v="0"/>
    <n v="0"/>
    <n v="0"/>
    <n v="0"/>
    <x v="344"/>
    <x v="0"/>
    <x v="0"/>
    <x v="0"/>
    <x v="0"/>
  </r>
  <r>
    <n v="821"/>
    <x v="91"/>
    <s v="Between R75 000 and R50 000"/>
    <n v="60496"/>
    <n v="3"/>
    <n v="2.6"/>
    <n v="0"/>
    <n v="3"/>
    <n v="0"/>
    <n v="0"/>
    <n v="0"/>
    <n v="0"/>
    <n v="0"/>
    <x v="345"/>
    <x v="316"/>
    <x v="0"/>
    <x v="0"/>
    <x v="0"/>
  </r>
  <r>
    <n v="822"/>
    <x v="91"/>
    <s v="Between R50 000 and R25 000"/>
    <n v="32577"/>
    <n v="5"/>
    <n v="4.3"/>
    <n v="1"/>
    <n v="3"/>
    <n v="0"/>
    <n v="0"/>
    <n v="0"/>
    <n v="0"/>
    <n v="2"/>
    <x v="346"/>
    <x v="317"/>
    <x v="0"/>
    <x v="0"/>
    <x v="52"/>
  </r>
  <r>
    <n v="823"/>
    <x v="91"/>
    <s v="Between R25 000 and R20 000"/>
    <n v="22686"/>
    <n v="4"/>
    <n v="3.5"/>
    <n v="2"/>
    <n v="2"/>
    <n v="0"/>
    <n v="0"/>
    <n v="2"/>
    <n v="1"/>
    <n v="0"/>
    <x v="347"/>
    <x v="318"/>
    <x v="169"/>
    <x v="185"/>
    <x v="0"/>
  </r>
  <r>
    <n v="824"/>
    <x v="91"/>
    <s v="&gt;R75 000Between R20 000 and R15 000"/>
    <n v="18142"/>
    <n v="6"/>
    <n v="5.2"/>
    <n v="0"/>
    <n v="6"/>
    <n v="1"/>
    <n v="0"/>
    <n v="0"/>
    <n v="0"/>
    <n v="0"/>
    <x v="348"/>
    <x v="319"/>
    <x v="0"/>
    <x v="0"/>
    <x v="0"/>
  </r>
  <r>
    <n v="825"/>
    <x v="91"/>
    <s v="Between R15 000 and R10 000"/>
    <n v="12418"/>
    <n v="11"/>
    <n v="9.6"/>
    <n v="3"/>
    <n v="5"/>
    <n v="0"/>
    <n v="0"/>
    <n v="2"/>
    <n v="1"/>
    <n v="0"/>
    <x v="349"/>
    <x v="320"/>
    <x v="170"/>
    <x v="186"/>
    <x v="0"/>
  </r>
  <r>
    <n v="826"/>
    <x v="91"/>
    <s v="Between R10 000 and R5 000"/>
    <n v="8007"/>
    <n v="40"/>
    <n v="34.799999999999997"/>
    <n v="18"/>
    <n v="13"/>
    <n v="0"/>
    <n v="0"/>
    <n v="8"/>
    <n v="11"/>
    <n v="0"/>
    <x v="350"/>
    <x v="321"/>
    <x v="171"/>
    <x v="187"/>
    <x v="0"/>
  </r>
  <r>
    <n v="827"/>
    <x v="91"/>
    <s v="Between R5 000 and R2 500"/>
    <n v="3885"/>
    <n v="45"/>
    <n v="39.1"/>
    <n v="17"/>
    <n v="28"/>
    <n v="0"/>
    <n v="0"/>
    <n v="11"/>
    <n v="19"/>
    <n v="0"/>
    <x v="351"/>
    <x v="322"/>
    <x v="172"/>
    <x v="188"/>
    <x v="0"/>
  </r>
  <r>
    <n v="828"/>
    <x v="91"/>
    <s v="Below R2 500"/>
    <n v="0"/>
    <n v="0"/>
    <n v="0"/>
    <n v="0"/>
    <n v="0"/>
    <n v="0"/>
    <n v="0"/>
    <n v="0"/>
    <n v="0"/>
    <n v="0"/>
    <x v="0"/>
    <x v="0"/>
    <x v="0"/>
    <x v="0"/>
    <x v="0"/>
  </r>
  <r>
    <n v="829"/>
    <x v="92"/>
    <s v="&gt;R75 000"/>
    <n v="0"/>
    <n v="0"/>
    <n v="0"/>
    <n v="0"/>
    <n v="0"/>
    <n v="0"/>
    <n v="0"/>
    <n v="0"/>
    <n v="0"/>
    <n v="0"/>
    <x v="0"/>
    <x v="0"/>
    <x v="0"/>
    <x v="0"/>
    <x v="0"/>
  </r>
  <r>
    <n v="830"/>
    <x v="9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831"/>
    <x v="9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832"/>
    <x v="9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833"/>
    <x v="9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834"/>
    <x v="92"/>
    <s v="Between R15 000 and R10 000"/>
    <n v="0"/>
    <n v="7"/>
    <n v="0"/>
    <n v="0"/>
    <n v="0"/>
    <n v="0"/>
    <n v="0"/>
    <n v="0"/>
    <n v="0"/>
    <n v="0"/>
    <x v="0"/>
    <x v="0"/>
    <x v="0"/>
    <x v="0"/>
    <x v="0"/>
  </r>
  <r>
    <n v="835"/>
    <x v="9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836"/>
    <x v="92"/>
    <s v="Between R5 000 and R2 500"/>
    <n v="4000"/>
    <n v="1"/>
    <n v="14.28"/>
    <n v="0"/>
    <n v="1"/>
    <n v="0"/>
    <n v="0"/>
    <n v="0"/>
    <n v="0"/>
    <n v="0"/>
    <x v="352"/>
    <x v="323"/>
    <x v="0"/>
    <x v="0"/>
    <x v="0"/>
  </r>
  <r>
    <n v="837"/>
    <x v="92"/>
    <s v="Below R2 500"/>
    <n v="2000"/>
    <n v="6"/>
    <n v="85.7"/>
    <n v="0"/>
    <n v="6"/>
    <n v="0"/>
    <n v="0"/>
    <n v="3"/>
    <n v="4"/>
    <n v="1"/>
    <x v="233"/>
    <x v="219"/>
    <x v="94"/>
    <x v="189"/>
    <x v="53"/>
  </r>
  <r>
    <n v="838"/>
    <x v="93"/>
    <s v="&gt;R75 000"/>
    <n v="0"/>
    <n v="0"/>
    <n v="0"/>
    <n v="0"/>
    <n v="0"/>
    <n v="0"/>
    <n v="0"/>
    <n v="0"/>
    <n v="0"/>
    <n v="0"/>
    <x v="0"/>
    <x v="0"/>
    <x v="0"/>
    <x v="0"/>
    <x v="0"/>
  </r>
  <r>
    <n v="839"/>
    <x v="9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840"/>
    <x v="93"/>
    <s v="Between R50 000 and R25 000"/>
    <n v="28533.17"/>
    <n v="2"/>
    <n v="7.41"/>
    <n v="0"/>
    <n v="2"/>
    <n v="0"/>
    <n v="0"/>
    <n v="0"/>
    <n v="0"/>
    <n v="0"/>
    <x v="353"/>
    <x v="324"/>
    <x v="0"/>
    <x v="0"/>
    <x v="0"/>
  </r>
  <r>
    <n v="841"/>
    <x v="93"/>
    <s v="Between R25 000 and R20 000"/>
    <n v="20134.02"/>
    <n v="1"/>
    <n v="3.7"/>
    <n v="0"/>
    <n v="1"/>
    <n v="0"/>
    <n v="0"/>
    <n v="0"/>
    <n v="0"/>
    <n v="0"/>
    <x v="354"/>
    <x v="325"/>
    <x v="0"/>
    <x v="0"/>
    <x v="0"/>
  </r>
  <r>
    <n v="842"/>
    <x v="93"/>
    <s v="&gt;R75 000Between R20 000 and R15 000"/>
    <n v="18838.650000000001"/>
    <n v="1"/>
    <n v="3.7"/>
    <n v="0"/>
    <n v="1"/>
    <n v="0"/>
    <n v="0"/>
    <n v="0"/>
    <n v="0"/>
    <n v="0"/>
    <x v="355"/>
    <x v="326"/>
    <x v="0"/>
    <x v="0"/>
    <x v="0"/>
  </r>
  <r>
    <n v="843"/>
    <x v="93"/>
    <s v="Between R15 000 and R10 000"/>
    <n v="12756.84"/>
    <n v="3"/>
    <n v="11.11"/>
    <n v="0"/>
    <n v="2"/>
    <n v="0"/>
    <n v="0"/>
    <n v="0"/>
    <n v="0"/>
    <n v="0"/>
    <x v="356"/>
    <x v="327"/>
    <x v="0"/>
    <x v="0"/>
    <x v="0"/>
  </r>
  <r>
    <n v="844"/>
    <x v="93"/>
    <s v="Between R10 000 and R5 000"/>
    <n v="6186.06"/>
    <n v="18"/>
    <n v="66.67"/>
    <n v="17"/>
    <n v="1"/>
    <n v="0"/>
    <n v="0"/>
    <n v="0"/>
    <n v="3"/>
    <n v="0"/>
    <x v="357"/>
    <x v="328"/>
    <x v="0"/>
    <x v="190"/>
    <x v="0"/>
  </r>
  <r>
    <n v="845"/>
    <x v="93"/>
    <s v="Between R5 000 and R2 500"/>
    <n v="3405.6"/>
    <n v="2"/>
    <n v="7.41"/>
    <n v="2"/>
    <n v="0"/>
    <n v="0"/>
    <n v="0"/>
    <n v="0"/>
    <n v="0"/>
    <n v="0"/>
    <x v="358"/>
    <x v="329"/>
    <x v="0"/>
    <x v="0"/>
    <x v="0"/>
  </r>
  <r>
    <n v="846"/>
    <x v="93"/>
    <s v="Below R2 500"/>
    <n v="0"/>
    <n v="0"/>
    <n v="0"/>
    <n v="0"/>
    <n v="0"/>
    <n v="0"/>
    <n v="0"/>
    <n v="0"/>
    <n v="0"/>
    <n v="0"/>
    <x v="0"/>
    <x v="0"/>
    <x v="0"/>
    <x v="0"/>
    <x v="0"/>
  </r>
  <r>
    <n v="847"/>
    <x v="94"/>
    <s v="&gt;R75 000"/>
    <n v="0"/>
    <n v="0"/>
    <n v="0"/>
    <n v="0"/>
    <n v="0"/>
    <n v="0"/>
    <n v="0"/>
    <n v="0"/>
    <n v="0"/>
    <n v="0"/>
    <x v="0"/>
    <x v="0"/>
    <x v="0"/>
    <x v="0"/>
    <x v="0"/>
  </r>
  <r>
    <n v="848"/>
    <x v="9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849"/>
    <x v="9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850"/>
    <x v="9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851"/>
    <x v="9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852"/>
    <x v="9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853"/>
    <x v="9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854"/>
    <x v="9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855"/>
    <x v="94"/>
    <s v="Below R2 500"/>
    <n v="0"/>
    <n v="0"/>
    <n v="0"/>
    <n v="0"/>
    <n v="0"/>
    <n v="0"/>
    <n v="0"/>
    <n v="0"/>
    <n v="0"/>
    <n v="0"/>
    <x v="0"/>
    <x v="0"/>
    <x v="0"/>
    <x v="0"/>
    <x v="0"/>
  </r>
  <r>
    <n v="856"/>
    <x v="95"/>
    <s v="&gt;R75 000"/>
    <m/>
    <m/>
    <m/>
    <m/>
    <m/>
    <m/>
    <m/>
    <m/>
    <m/>
    <m/>
    <x v="0"/>
    <x v="0"/>
    <x v="0"/>
    <x v="0"/>
    <x v="0"/>
  </r>
  <r>
    <n v="857"/>
    <x v="95"/>
    <s v="Between R75 000 and R50 000"/>
    <m/>
    <m/>
    <m/>
    <m/>
    <m/>
    <m/>
    <m/>
    <m/>
    <m/>
    <m/>
    <x v="0"/>
    <x v="0"/>
    <x v="0"/>
    <x v="0"/>
    <x v="0"/>
  </r>
  <r>
    <n v="858"/>
    <x v="95"/>
    <s v="Between R50 000 and R25 000"/>
    <m/>
    <m/>
    <m/>
    <m/>
    <m/>
    <m/>
    <m/>
    <m/>
    <m/>
    <m/>
    <x v="0"/>
    <x v="0"/>
    <x v="0"/>
    <x v="0"/>
    <x v="0"/>
  </r>
  <r>
    <n v="859"/>
    <x v="95"/>
    <s v="Between R25 000 and R20 000"/>
    <n v="21536"/>
    <n v="1"/>
    <n v="25"/>
    <m/>
    <m/>
    <m/>
    <m/>
    <m/>
    <m/>
    <m/>
    <x v="359"/>
    <x v="0"/>
    <x v="0"/>
    <x v="0"/>
    <x v="0"/>
  </r>
  <r>
    <n v="860"/>
    <x v="95"/>
    <s v="&gt;R75 000Between R20 000 and R15 000"/>
    <m/>
    <m/>
    <m/>
    <m/>
    <m/>
    <m/>
    <m/>
    <m/>
    <m/>
    <m/>
    <x v="0"/>
    <x v="0"/>
    <x v="0"/>
    <x v="0"/>
    <x v="0"/>
  </r>
  <r>
    <n v="861"/>
    <x v="95"/>
    <s v="Between R15 000 and R10 000"/>
    <m/>
    <m/>
    <m/>
    <m/>
    <m/>
    <m/>
    <m/>
    <m/>
    <m/>
    <m/>
    <x v="0"/>
    <x v="0"/>
    <x v="0"/>
    <x v="0"/>
    <x v="0"/>
  </r>
  <r>
    <n v="862"/>
    <x v="95"/>
    <s v="Between R10 000 and R5 000"/>
    <n v="7103"/>
    <n v="2"/>
    <n v="50"/>
    <n v="1"/>
    <n v="1"/>
    <m/>
    <m/>
    <m/>
    <m/>
    <m/>
    <x v="360"/>
    <x v="330"/>
    <x v="0"/>
    <x v="0"/>
    <x v="0"/>
  </r>
  <r>
    <n v="863"/>
    <x v="95"/>
    <s v="Between R5 000 and R2 500"/>
    <n v="4000"/>
    <n v="1"/>
    <n v="25"/>
    <n v="1"/>
    <m/>
    <m/>
    <m/>
    <m/>
    <m/>
    <m/>
    <x v="352"/>
    <x v="323"/>
    <x v="0"/>
    <x v="0"/>
    <x v="0"/>
  </r>
  <r>
    <n v="864"/>
    <x v="95"/>
    <s v="Below R2 500"/>
    <m/>
    <m/>
    <m/>
    <m/>
    <m/>
    <m/>
    <m/>
    <m/>
    <m/>
    <m/>
    <x v="0"/>
    <x v="0"/>
    <x v="0"/>
    <x v="0"/>
    <x v="0"/>
  </r>
  <r>
    <n v="865"/>
    <x v="96"/>
    <s v="&gt;R75 000"/>
    <m/>
    <m/>
    <m/>
    <m/>
    <m/>
    <m/>
    <m/>
    <m/>
    <m/>
    <m/>
    <x v="0"/>
    <x v="0"/>
    <x v="0"/>
    <x v="0"/>
    <x v="0"/>
  </r>
  <r>
    <n v="866"/>
    <x v="96"/>
    <s v="Between R75 000 and R50 000"/>
    <m/>
    <m/>
    <m/>
    <m/>
    <m/>
    <m/>
    <m/>
    <m/>
    <m/>
    <m/>
    <x v="0"/>
    <x v="0"/>
    <x v="0"/>
    <x v="0"/>
    <x v="0"/>
  </r>
  <r>
    <n v="867"/>
    <x v="96"/>
    <s v="Between R50 000 and R25 000"/>
    <m/>
    <m/>
    <m/>
    <m/>
    <m/>
    <m/>
    <m/>
    <m/>
    <m/>
    <m/>
    <x v="0"/>
    <x v="0"/>
    <x v="0"/>
    <x v="0"/>
    <x v="0"/>
  </r>
  <r>
    <n v="868"/>
    <x v="96"/>
    <s v="Between R25 000 and R20 000"/>
    <n v="21092"/>
    <n v="2"/>
    <n v="20"/>
    <n v="1"/>
    <m/>
    <m/>
    <m/>
    <m/>
    <m/>
    <m/>
    <x v="361"/>
    <x v="331"/>
    <x v="0"/>
    <x v="0"/>
    <x v="0"/>
  </r>
  <r>
    <n v="869"/>
    <x v="96"/>
    <s v="&gt;R75 000Between R20 000 and R15 000"/>
    <m/>
    <m/>
    <m/>
    <m/>
    <m/>
    <m/>
    <m/>
    <m/>
    <m/>
    <m/>
    <x v="0"/>
    <x v="0"/>
    <x v="0"/>
    <x v="0"/>
    <x v="0"/>
  </r>
  <r>
    <n v="870"/>
    <x v="96"/>
    <s v="Between R15 000 and R10 000"/>
    <n v="13333"/>
    <n v="8"/>
    <n v="80"/>
    <n v="7"/>
    <m/>
    <m/>
    <m/>
    <n v="4"/>
    <n v="1"/>
    <n v="1"/>
    <x v="362"/>
    <x v="332"/>
    <x v="173"/>
    <x v="191"/>
    <x v="54"/>
  </r>
  <r>
    <n v="871"/>
    <x v="96"/>
    <s v="Between R10 000 and R5 000"/>
    <m/>
    <m/>
    <m/>
    <m/>
    <m/>
    <m/>
    <m/>
    <m/>
    <m/>
    <m/>
    <x v="0"/>
    <x v="0"/>
    <x v="0"/>
    <x v="0"/>
    <x v="0"/>
  </r>
  <r>
    <n v="872"/>
    <x v="96"/>
    <s v="Between R5 000 and R2 500"/>
    <m/>
    <m/>
    <m/>
    <m/>
    <m/>
    <m/>
    <m/>
    <m/>
    <m/>
    <m/>
    <x v="0"/>
    <x v="0"/>
    <x v="0"/>
    <x v="0"/>
    <x v="0"/>
  </r>
  <r>
    <n v="873"/>
    <x v="96"/>
    <s v="Below R2 500"/>
    <m/>
    <m/>
    <m/>
    <m/>
    <m/>
    <m/>
    <m/>
    <m/>
    <m/>
    <m/>
    <x v="0"/>
    <x v="0"/>
    <x v="0"/>
    <x v="0"/>
    <x v="0"/>
  </r>
  <r>
    <n v="874"/>
    <x v="97"/>
    <s v="&gt;R75 000"/>
    <n v="0"/>
    <n v="0"/>
    <n v="0"/>
    <n v="0"/>
    <n v="0"/>
    <n v="0"/>
    <n v="0"/>
    <n v="0"/>
    <n v="0"/>
    <n v="0"/>
    <x v="0"/>
    <x v="0"/>
    <x v="0"/>
    <x v="0"/>
    <x v="0"/>
  </r>
  <r>
    <n v="875"/>
    <x v="9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876"/>
    <x v="9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877"/>
    <x v="9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878"/>
    <x v="9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879"/>
    <x v="9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880"/>
    <x v="9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881"/>
    <x v="9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882"/>
    <x v="97"/>
    <s v="Below R2 500"/>
    <n v="0"/>
    <n v="0"/>
    <n v="0"/>
    <n v="0"/>
    <n v="0"/>
    <n v="0"/>
    <n v="0"/>
    <n v="0"/>
    <n v="0"/>
    <n v="0"/>
    <x v="0"/>
    <x v="0"/>
    <x v="0"/>
    <x v="0"/>
    <x v="0"/>
  </r>
  <r>
    <n v="883"/>
    <x v="98"/>
    <s v="&gt;R75 000"/>
    <m/>
    <m/>
    <m/>
    <m/>
    <m/>
    <m/>
    <m/>
    <m/>
    <m/>
    <m/>
    <x v="0"/>
    <x v="0"/>
    <x v="0"/>
    <x v="0"/>
    <x v="0"/>
  </r>
  <r>
    <n v="884"/>
    <x v="98"/>
    <s v="Between R75 000 and R50 000"/>
    <m/>
    <m/>
    <m/>
    <m/>
    <m/>
    <m/>
    <m/>
    <m/>
    <m/>
    <m/>
    <x v="0"/>
    <x v="0"/>
    <x v="0"/>
    <x v="0"/>
    <x v="0"/>
  </r>
  <r>
    <n v="885"/>
    <x v="98"/>
    <s v="Between R50 000 and R25 000"/>
    <m/>
    <m/>
    <m/>
    <m/>
    <m/>
    <m/>
    <m/>
    <m/>
    <m/>
    <m/>
    <x v="0"/>
    <x v="0"/>
    <x v="0"/>
    <x v="0"/>
    <x v="0"/>
  </r>
  <r>
    <n v="886"/>
    <x v="98"/>
    <s v="Between R25 000 and R20 000"/>
    <m/>
    <m/>
    <m/>
    <m/>
    <m/>
    <m/>
    <m/>
    <m/>
    <m/>
    <m/>
    <x v="0"/>
    <x v="0"/>
    <x v="0"/>
    <x v="0"/>
    <x v="0"/>
  </r>
  <r>
    <n v="887"/>
    <x v="98"/>
    <s v="&gt;R75 000Between R20 000 and R15 000"/>
    <m/>
    <m/>
    <m/>
    <m/>
    <m/>
    <m/>
    <m/>
    <m/>
    <m/>
    <m/>
    <x v="0"/>
    <x v="0"/>
    <x v="0"/>
    <x v="0"/>
    <x v="0"/>
  </r>
  <r>
    <n v="888"/>
    <x v="98"/>
    <s v="Between R15 000 and R10 000"/>
    <m/>
    <m/>
    <m/>
    <m/>
    <m/>
    <m/>
    <m/>
    <m/>
    <m/>
    <m/>
    <x v="0"/>
    <x v="0"/>
    <x v="0"/>
    <x v="0"/>
    <x v="0"/>
  </r>
  <r>
    <n v="889"/>
    <x v="98"/>
    <s v="Between R10 000 and R5 000"/>
    <m/>
    <m/>
    <m/>
    <m/>
    <m/>
    <m/>
    <m/>
    <m/>
    <m/>
    <m/>
    <x v="0"/>
    <x v="0"/>
    <x v="0"/>
    <x v="0"/>
    <x v="0"/>
  </r>
  <r>
    <n v="890"/>
    <x v="98"/>
    <s v="Between R5 000 and R2 500"/>
    <m/>
    <m/>
    <m/>
    <m/>
    <m/>
    <m/>
    <m/>
    <m/>
    <m/>
    <m/>
    <x v="0"/>
    <x v="0"/>
    <x v="0"/>
    <x v="0"/>
    <x v="0"/>
  </r>
  <r>
    <n v="891"/>
    <x v="98"/>
    <s v="Below R2 500"/>
    <m/>
    <m/>
    <m/>
    <m/>
    <m/>
    <m/>
    <m/>
    <m/>
    <m/>
    <m/>
    <x v="0"/>
    <x v="0"/>
    <x v="0"/>
    <x v="0"/>
    <x v="0"/>
  </r>
  <r>
    <n v="892"/>
    <x v="99"/>
    <s v="&gt;R75 000"/>
    <m/>
    <m/>
    <m/>
    <m/>
    <m/>
    <m/>
    <m/>
    <m/>
    <m/>
    <m/>
    <x v="0"/>
    <x v="0"/>
    <x v="0"/>
    <x v="0"/>
    <x v="0"/>
  </r>
  <r>
    <n v="893"/>
    <x v="99"/>
    <s v="Between R75 000 and R50 000"/>
    <m/>
    <m/>
    <m/>
    <m/>
    <m/>
    <m/>
    <m/>
    <m/>
    <m/>
    <m/>
    <x v="0"/>
    <x v="0"/>
    <x v="0"/>
    <x v="0"/>
    <x v="0"/>
  </r>
  <r>
    <n v="894"/>
    <x v="99"/>
    <s v="Between R50 000 and R25 000"/>
    <m/>
    <m/>
    <m/>
    <m/>
    <m/>
    <m/>
    <m/>
    <m/>
    <m/>
    <m/>
    <x v="0"/>
    <x v="0"/>
    <x v="0"/>
    <x v="0"/>
    <x v="0"/>
  </r>
  <r>
    <n v="895"/>
    <x v="99"/>
    <s v="Between R25 000 and R20 000"/>
    <m/>
    <m/>
    <m/>
    <m/>
    <m/>
    <m/>
    <m/>
    <m/>
    <m/>
    <m/>
    <x v="0"/>
    <x v="0"/>
    <x v="0"/>
    <x v="0"/>
    <x v="0"/>
  </r>
  <r>
    <n v="896"/>
    <x v="99"/>
    <s v="&gt;R75 000Between R20 000 and R15 000"/>
    <m/>
    <m/>
    <m/>
    <m/>
    <m/>
    <m/>
    <m/>
    <m/>
    <m/>
    <m/>
    <x v="0"/>
    <x v="0"/>
    <x v="0"/>
    <x v="0"/>
    <x v="0"/>
  </r>
  <r>
    <n v="897"/>
    <x v="99"/>
    <s v="Between R15 000 and R10 000"/>
    <m/>
    <m/>
    <m/>
    <m/>
    <m/>
    <m/>
    <m/>
    <m/>
    <m/>
    <m/>
    <x v="0"/>
    <x v="0"/>
    <x v="0"/>
    <x v="0"/>
    <x v="0"/>
  </r>
  <r>
    <n v="898"/>
    <x v="99"/>
    <s v="Between R10 000 and R5 000"/>
    <m/>
    <m/>
    <m/>
    <m/>
    <m/>
    <m/>
    <m/>
    <m/>
    <m/>
    <m/>
    <x v="0"/>
    <x v="0"/>
    <x v="0"/>
    <x v="0"/>
    <x v="0"/>
  </r>
  <r>
    <n v="899"/>
    <x v="99"/>
    <s v="Between R5 000 and R2 500"/>
    <m/>
    <m/>
    <m/>
    <m/>
    <m/>
    <m/>
    <m/>
    <m/>
    <m/>
    <m/>
    <x v="0"/>
    <x v="0"/>
    <x v="0"/>
    <x v="0"/>
    <x v="0"/>
  </r>
  <r>
    <n v="900"/>
    <x v="99"/>
    <s v="Below R2 500"/>
    <n v="0"/>
    <n v="7"/>
    <n v="100"/>
    <n v="3"/>
    <n v="4"/>
    <n v="0"/>
    <n v="0"/>
    <n v="4"/>
    <n v="1"/>
    <n v="0"/>
    <x v="0"/>
    <x v="0"/>
    <x v="0"/>
    <x v="0"/>
    <x v="0"/>
  </r>
  <r>
    <n v="901"/>
    <x v="100"/>
    <s v="&gt;R75 000"/>
    <n v="105995"/>
    <n v="2"/>
    <n v="10"/>
    <n v="0"/>
    <n v="0"/>
    <n v="0"/>
    <n v="0"/>
    <n v="0"/>
    <n v="0"/>
    <n v="0"/>
    <x v="363"/>
    <x v="0"/>
    <x v="0"/>
    <x v="0"/>
    <x v="0"/>
  </r>
  <r>
    <n v="902"/>
    <x v="10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03"/>
    <x v="100"/>
    <s v="Between R50 000 and R25 000"/>
    <n v="26482"/>
    <n v="3"/>
    <n v="15"/>
    <n v="0"/>
    <n v="1"/>
    <n v="0"/>
    <n v="0"/>
    <n v="1"/>
    <n v="0"/>
    <n v="1"/>
    <x v="364"/>
    <x v="333"/>
    <x v="174"/>
    <x v="0"/>
    <x v="55"/>
  </r>
  <r>
    <n v="904"/>
    <x v="100"/>
    <s v="Between R25 000 and R20 000"/>
    <n v="22318"/>
    <n v="3"/>
    <n v="15"/>
    <n v="0"/>
    <n v="3"/>
    <n v="0"/>
    <n v="0"/>
    <n v="2"/>
    <n v="0"/>
    <n v="1"/>
    <x v="365"/>
    <x v="334"/>
    <x v="175"/>
    <x v="0"/>
    <x v="56"/>
  </r>
  <r>
    <n v="905"/>
    <x v="100"/>
    <s v="&gt;R75 000Between R20 000 and R15 000"/>
    <n v="19252"/>
    <n v="2"/>
    <n v="10"/>
    <n v="0"/>
    <n v="1"/>
    <n v="0"/>
    <n v="0"/>
    <n v="2"/>
    <n v="0"/>
    <n v="0"/>
    <x v="366"/>
    <x v="335"/>
    <x v="176"/>
    <x v="0"/>
    <x v="0"/>
  </r>
  <r>
    <n v="906"/>
    <x v="100"/>
    <s v="Between R15 000 and R10 000"/>
    <n v="12521"/>
    <n v="4"/>
    <n v="20"/>
    <n v="0"/>
    <n v="4"/>
    <n v="0"/>
    <n v="0"/>
    <n v="1"/>
    <n v="1"/>
    <n v="1"/>
    <x v="367"/>
    <x v="336"/>
    <x v="177"/>
    <x v="192"/>
    <x v="57"/>
  </r>
  <r>
    <n v="907"/>
    <x v="100"/>
    <s v="Between R10 000 and R5 000"/>
    <n v="6658"/>
    <n v="5"/>
    <n v="25"/>
    <n v="1"/>
    <n v="4"/>
    <n v="0"/>
    <n v="0"/>
    <n v="1"/>
    <n v="1"/>
    <n v="0"/>
    <x v="368"/>
    <x v="337"/>
    <x v="178"/>
    <x v="193"/>
    <x v="0"/>
  </r>
  <r>
    <n v="908"/>
    <x v="100"/>
    <s v="Between R5 000 and R2 500"/>
    <n v="4970"/>
    <n v="1"/>
    <n v="5"/>
    <n v="1"/>
    <n v="0"/>
    <n v="0"/>
    <n v="0"/>
    <n v="1"/>
    <n v="0"/>
    <n v="0"/>
    <x v="369"/>
    <x v="338"/>
    <x v="179"/>
    <x v="0"/>
    <x v="0"/>
  </r>
  <r>
    <n v="909"/>
    <x v="100"/>
    <s v="Below R2 500"/>
    <n v="0"/>
    <n v="0"/>
    <n v="0"/>
    <n v="0"/>
    <n v="0"/>
    <n v="0"/>
    <n v="0"/>
    <n v="0"/>
    <n v="0"/>
    <n v="0"/>
    <x v="0"/>
    <x v="0"/>
    <x v="0"/>
    <x v="0"/>
    <x v="0"/>
  </r>
  <r>
    <n v="910"/>
    <x v="101"/>
    <s v="&gt;R75 000"/>
    <m/>
    <m/>
    <m/>
    <m/>
    <m/>
    <m/>
    <m/>
    <m/>
    <m/>
    <m/>
    <x v="0"/>
    <x v="0"/>
    <x v="0"/>
    <x v="0"/>
    <x v="0"/>
  </r>
  <r>
    <n v="911"/>
    <x v="101"/>
    <s v="Between R75 000 and R50 000"/>
    <m/>
    <m/>
    <m/>
    <m/>
    <m/>
    <m/>
    <m/>
    <m/>
    <m/>
    <m/>
    <x v="0"/>
    <x v="0"/>
    <x v="0"/>
    <x v="0"/>
    <x v="0"/>
  </r>
  <r>
    <n v="912"/>
    <x v="101"/>
    <s v="Between R50 000 and R25 000"/>
    <m/>
    <m/>
    <m/>
    <m/>
    <m/>
    <m/>
    <m/>
    <m/>
    <m/>
    <m/>
    <x v="0"/>
    <x v="0"/>
    <x v="0"/>
    <x v="0"/>
    <x v="0"/>
  </r>
  <r>
    <n v="913"/>
    <x v="101"/>
    <s v="Between R25 000 and R20 000"/>
    <m/>
    <m/>
    <m/>
    <m/>
    <m/>
    <m/>
    <m/>
    <m/>
    <m/>
    <m/>
    <x v="0"/>
    <x v="0"/>
    <x v="0"/>
    <x v="0"/>
    <x v="0"/>
  </r>
  <r>
    <n v="914"/>
    <x v="101"/>
    <s v="&gt;R75 000Between R20 000 and R15 000"/>
    <m/>
    <m/>
    <m/>
    <m/>
    <m/>
    <m/>
    <m/>
    <m/>
    <m/>
    <m/>
    <x v="0"/>
    <x v="0"/>
    <x v="0"/>
    <x v="0"/>
    <x v="0"/>
  </r>
  <r>
    <n v="915"/>
    <x v="101"/>
    <s v="Between R15 000 and R10 000"/>
    <m/>
    <m/>
    <m/>
    <m/>
    <m/>
    <m/>
    <m/>
    <m/>
    <m/>
    <m/>
    <x v="0"/>
    <x v="0"/>
    <x v="0"/>
    <x v="0"/>
    <x v="0"/>
  </r>
  <r>
    <n v="916"/>
    <x v="101"/>
    <s v="Between R10 000 and R5 000"/>
    <m/>
    <m/>
    <m/>
    <m/>
    <m/>
    <m/>
    <m/>
    <m/>
    <m/>
    <m/>
    <x v="0"/>
    <x v="0"/>
    <x v="0"/>
    <x v="0"/>
    <x v="0"/>
  </r>
  <r>
    <n v="917"/>
    <x v="101"/>
    <s v="Between R5 000 and R2 500"/>
    <m/>
    <m/>
    <m/>
    <m/>
    <m/>
    <m/>
    <m/>
    <m/>
    <m/>
    <m/>
    <x v="0"/>
    <x v="0"/>
    <x v="0"/>
    <x v="0"/>
    <x v="0"/>
  </r>
  <r>
    <n v="918"/>
    <x v="101"/>
    <s v="Below R2 500"/>
    <m/>
    <m/>
    <m/>
    <m/>
    <m/>
    <m/>
    <m/>
    <m/>
    <m/>
    <m/>
    <x v="0"/>
    <x v="0"/>
    <x v="0"/>
    <x v="0"/>
    <x v="0"/>
  </r>
  <r>
    <n v="919"/>
    <x v="102"/>
    <s v="&gt;R75 000"/>
    <n v="25000"/>
    <n v="1"/>
    <n v="25"/>
    <m/>
    <m/>
    <m/>
    <m/>
    <m/>
    <m/>
    <n v="1"/>
    <x v="192"/>
    <x v="0"/>
    <x v="0"/>
    <x v="0"/>
    <x v="58"/>
  </r>
  <r>
    <n v="920"/>
    <x v="102"/>
    <s v="Between R75 000 and R50 000"/>
    <n v="5000"/>
    <n v="2"/>
    <n v="50"/>
    <m/>
    <n v="2"/>
    <m/>
    <m/>
    <m/>
    <m/>
    <m/>
    <x v="104"/>
    <x v="97"/>
    <x v="0"/>
    <x v="0"/>
    <x v="0"/>
  </r>
  <r>
    <n v="921"/>
    <x v="102"/>
    <s v="Between R50 000 and R25 000"/>
    <m/>
    <m/>
    <m/>
    <m/>
    <m/>
    <m/>
    <m/>
    <m/>
    <m/>
    <m/>
    <x v="0"/>
    <x v="0"/>
    <x v="0"/>
    <x v="0"/>
    <x v="0"/>
  </r>
  <r>
    <n v="922"/>
    <x v="102"/>
    <s v="Between R25 000 and R20 000"/>
    <m/>
    <m/>
    <m/>
    <m/>
    <m/>
    <m/>
    <m/>
    <m/>
    <m/>
    <m/>
    <x v="0"/>
    <x v="0"/>
    <x v="0"/>
    <x v="0"/>
    <x v="0"/>
  </r>
  <r>
    <n v="923"/>
    <x v="102"/>
    <s v="&gt;R75 000Between R20 000 and R15 000"/>
    <m/>
    <m/>
    <m/>
    <m/>
    <m/>
    <m/>
    <m/>
    <m/>
    <m/>
    <m/>
    <x v="0"/>
    <x v="0"/>
    <x v="0"/>
    <x v="0"/>
    <x v="0"/>
  </r>
  <r>
    <n v="924"/>
    <x v="102"/>
    <s v="Between R15 000 and R10 000"/>
    <m/>
    <m/>
    <m/>
    <m/>
    <m/>
    <m/>
    <m/>
    <m/>
    <m/>
    <m/>
    <x v="0"/>
    <x v="0"/>
    <x v="0"/>
    <x v="0"/>
    <x v="0"/>
  </r>
  <r>
    <n v="925"/>
    <x v="102"/>
    <s v="Between R10 000 and R5 000"/>
    <m/>
    <m/>
    <m/>
    <m/>
    <m/>
    <m/>
    <m/>
    <m/>
    <m/>
    <m/>
    <x v="0"/>
    <x v="0"/>
    <x v="0"/>
    <x v="0"/>
    <x v="0"/>
  </r>
  <r>
    <n v="926"/>
    <x v="102"/>
    <s v="Between R5 000 and R2 500"/>
    <m/>
    <m/>
    <m/>
    <m/>
    <m/>
    <m/>
    <m/>
    <m/>
    <m/>
    <m/>
    <x v="0"/>
    <x v="0"/>
    <x v="0"/>
    <x v="0"/>
    <x v="0"/>
  </r>
  <r>
    <n v="927"/>
    <x v="102"/>
    <s v="Below R2 500"/>
    <m/>
    <m/>
    <m/>
    <m/>
    <m/>
    <m/>
    <m/>
    <m/>
    <m/>
    <m/>
    <x v="0"/>
    <x v="0"/>
    <x v="0"/>
    <x v="0"/>
    <x v="0"/>
  </r>
  <r>
    <n v="928"/>
    <x v="103"/>
    <s v="&gt;R75 000"/>
    <n v="75274.5"/>
    <n v="1"/>
    <n v="0.4"/>
    <n v="0"/>
    <n v="1"/>
    <n v="0"/>
    <n v="0"/>
    <n v="0"/>
    <n v="0"/>
    <n v="0"/>
    <x v="370"/>
    <x v="339"/>
    <x v="0"/>
    <x v="0"/>
    <x v="0"/>
  </r>
  <r>
    <n v="929"/>
    <x v="103"/>
    <s v="Between R75 000 and R50 000"/>
    <n v="57505.66"/>
    <n v="3"/>
    <n v="1.2"/>
    <n v="0"/>
    <n v="1"/>
    <n v="0"/>
    <n v="0"/>
    <n v="0"/>
    <n v="0"/>
    <n v="0"/>
    <x v="371"/>
    <x v="340"/>
    <x v="0"/>
    <x v="0"/>
    <x v="0"/>
  </r>
  <r>
    <n v="930"/>
    <x v="103"/>
    <s v="Between R50 000 and R25 000"/>
    <n v="35702.07"/>
    <n v="8"/>
    <n v="3.2"/>
    <n v="2"/>
    <n v="1"/>
    <n v="0"/>
    <n v="0"/>
    <n v="2"/>
    <n v="5"/>
    <n v="0"/>
    <x v="372"/>
    <x v="341"/>
    <x v="180"/>
    <x v="194"/>
    <x v="0"/>
  </r>
  <r>
    <n v="931"/>
    <x v="103"/>
    <s v="Between R25 000 and R20 000"/>
    <n v="22998.75"/>
    <n v="3"/>
    <n v="1.2"/>
    <n v="0"/>
    <n v="1"/>
    <n v="0"/>
    <n v="0"/>
    <n v="0"/>
    <n v="1"/>
    <n v="0"/>
    <x v="373"/>
    <x v="342"/>
    <x v="0"/>
    <x v="195"/>
    <x v="0"/>
  </r>
  <r>
    <n v="932"/>
    <x v="103"/>
    <s v="&gt;R75 000Between R20 000 and R15 000"/>
    <n v="18105.38"/>
    <n v="2"/>
    <n v="0.8"/>
    <n v="0"/>
    <n v="1"/>
    <n v="0"/>
    <n v="0"/>
    <n v="1"/>
    <n v="0"/>
    <n v="0"/>
    <x v="374"/>
    <x v="343"/>
    <x v="181"/>
    <x v="0"/>
    <x v="0"/>
  </r>
  <r>
    <n v="933"/>
    <x v="103"/>
    <s v="Between R15 000 and R10 000"/>
    <n v="12648.58"/>
    <n v="9"/>
    <n v="3.6"/>
    <n v="0"/>
    <n v="7"/>
    <n v="0"/>
    <n v="0"/>
    <n v="6"/>
    <n v="6"/>
    <n v="0"/>
    <x v="375"/>
    <x v="344"/>
    <x v="182"/>
    <x v="196"/>
    <x v="0"/>
  </r>
  <r>
    <n v="934"/>
    <x v="103"/>
    <s v="Between R10 000 and R5 000"/>
    <n v="7074.55"/>
    <n v="14"/>
    <n v="5.6"/>
    <n v="5"/>
    <n v="8"/>
    <n v="0"/>
    <n v="0"/>
    <n v="10"/>
    <n v="7"/>
    <n v="0"/>
    <x v="376"/>
    <x v="345"/>
    <x v="183"/>
    <x v="197"/>
    <x v="0"/>
  </r>
  <r>
    <n v="935"/>
    <x v="103"/>
    <s v="Between R5 000 and R2 500"/>
    <n v="4151.22"/>
    <n v="212"/>
    <n v="84.1"/>
    <n v="152"/>
    <n v="60"/>
    <n v="0"/>
    <n v="0"/>
    <n v="196"/>
    <n v="144"/>
    <n v="0"/>
    <x v="377"/>
    <x v="346"/>
    <x v="184"/>
    <x v="198"/>
    <x v="0"/>
  </r>
  <r>
    <n v="936"/>
    <x v="103"/>
    <s v="Below R2 500"/>
    <n v="0"/>
    <n v="0"/>
    <n v="0"/>
    <n v="0"/>
    <n v="0"/>
    <n v="0"/>
    <n v="0"/>
    <n v="0"/>
    <n v="0"/>
    <n v="0"/>
    <x v="0"/>
    <x v="0"/>
    <x v="0"/>
    <x v="0"/>
    <x v="0"/>
  </r>
  <r>
    <n v="937"/>
    <x v="104"/>
    <s v="&gt;R75 000"/>
    <n v="0"/>
    <n v="0"/>
    <n v="0"/>
    <n v="0"/>
    <n v="0"/>
    <n v="0"/>
    <n v="0"/>
    <n v="0"/>
    <n v="0"/>
    <n v="0"/>
    <x v="0"/>
    <x v="0"/>
    <x v="0"/>
    <x v="0"/>
    <x v="0"/>
  </r>
  <r>
    <n v="938"/>
    <x v="10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39"/>
    <x v="10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40"/>
    <x v="10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941"/>
    <x v="104"/>
    <s v="&gt;R75 000Between R20 000 and R15 000"/>
    <n v="16658"/>
    <n v="1"/>
    <n v="1.1000000000000001"/>
    <n v="1"/>
    <n v="0"/>
    <n v="0"/>
    <n v="0"/>
    <n v="0"/>
    <n v="0"/>
    <n v="0"/>
    <x v="378"/>
    <x v="347"/>
    <x v="0"/>
    <x v="0"/>
    <x v="0"/>
  </r>
  <r>
    <n v="942"/>
    <x v="10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943"/>
    <x v="104"/>
    <s v="Between R10 000 and R5 000"/>
    <n v="7529.91"/>
    <n v="4"/>
    <n v="4.4000000000000004"/>
    <n v="2"/>
    <n v="2"/>
    <n v="0"/>
    <n v="0"/>
    <n v="1"/>
    <n v="1"/>
    <n v="0"/>
    <x v="379"/>
    <x v="348"/>
    <x v="185"/>
    <x v="199"/>
    <x v="0"/>
  </r>
  <r>
    <n v="944"/>
    <x v="104"/>
    <s v="Between R5 000 and R2 500"/>
    <n v="3703.41"/>
    <n v="85"/>
    <n v="94.4"/>
    <n v="56"/>
    <n v="29"/>
    <n v="0"/>
    <n v="0"/>
    <n v="72"/>
    <n v="57"/>
    <n v="0"/>
    <x v="380"/>
    <x v="349"/>
    <x v="186"/>
    <x v="200"/>
    <x v="0"/>
  </r>
  <r>
    <n v="945"/>
    <x v="104"/>
    <s v="Below R2 500"/>
    <n v="0"/>
    <n v="0"/>
    <n v="0"/>
    <n v="0"/>
    <n v="0"/>
    <n v="0"/>
    <n v="0"/>
    <n v="0"/>
    <n v="0"/>
    <n v="0"/>
    <x v="0"/>
    <x v="0"/>
    <x v="0"/>
    <x v="0"/>
    <x v="0"/>
  </r>
  <r>
    <n v="946"/>
    <x v="105"/>
    <s v="&gt;R75 000"/>
    <n v="0"/>
    <n v="0"/>
    <n v="0"/>
    <n v="0"/>
    <n v="0"/>
    <n v="0"/>
    <n v="0"/>
    <n v="0"/>
    <n v="0"/>
    <n v="0"/>
    <x v="0"/>
    <x v="0"/>
    <x v="0"/>
    <x v="0"/>
    <x v="0"/>
  </r>
  <r>
    <n v="947"/>
    <x v="10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48"/>
    <x v="10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49"/>
    <x v="10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950"/>
    <x v="10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951"/>
    <x v="105"/>
    <s v="Between R15 000 and R10 000"/>
    <n v="11719"/>
    <n v="8"/>
    <n v="100"/>
    <n v="1"/>
    <n v="7"/>
    <n v="0"/>
    <n v="0"/>
    <n v="2"/>
    <n v="0"/>
    <n v="0"/>
    <x v="381"/>
    <x v="350"/>
    <x v="187"/>
    <x v="0"/>
    <x v="0"/>
  </r>
  <r>
    <n v="952"/>
    <x v="105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953"/>
    <x v="10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954"/>
    <x v="105"/>
    <s v="Below R2 500"/>
    <n v="0"/>
    <n v="0"/>
    <n v="0"/>
    <n v="0"/>
    <n v="0"/>
    <n v="0"/>
    <n v="0"/>
    <n v="0"/>
    <n v="0"/>
    <n v="0"/>
    <x v="0"/>
    <x v="0"/>
    <x v="0"/>
    <x v="0"/>
    <x v="0"/>
  </r>
  <r>
    <n v="955"/>
    <x v="106"/>
    <s v="&gt;R75 000"/>
    <n v="0"/>
    <n v="0"/>
    <n v="0"/>
    <n v="0"/>
    <n v="0"/>
    <n v="0"/>
    <n v="0"/>
    <n v="0"/>
    <n v="0"/>
    <n v="0"/>
    <x v="0"/>
    <x v="0"/>
    <x v="0"/>
    <x v="0"/>
    <x v="0"/>
  </r>
  <r>
    <n v="956"/>
    <x v="10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57"/>
    <x v="10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58"/>
    <x v="10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959"/>
    <x v="10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960"/>
    <x v="106"/>
    <s v="Between R15 000 and R10 000"/>
    <n v="15000"/>
    <n v="4"/>
    <n v="100"/>
    <n v="0"/>
    <n v="3"/>
    <n v="0"/>
    <n v="0"/>
    <n v="2"/>
    <n v="0"/>
    <n v="0"/>
    <x v="382"/>
    <x v="351"/>
    <x v="188"/>
    <x v="0"/>
    <x v="0"/>
  </r>
  <r>
    <n v="961"/>
    <x v="106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962"/>
    <x v="10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963"/>
    <x v="106"/>
    <s v="Below R2 500"/>
    <n v="0"/>
    <n v="0"/>
    <n v="0"/>
    <n v="0"/>
    <n v="0"/>
    <n v="0"/>
    <n v="0"/>
    <n v="0"/>
    <n v="0"/>
    <n v="0"/>
    <x v="0"/>
    <x v="0"/>
    <x v="0"/>
    <x v="0"/>
    <x v="0"/>
  </r>
  <r>
    <n v="964"/>
    <x v="107"/>
    <s v="&gt;R75 000"/>
    <n v="0"/>
    <n v="3"/>
    <n v="100"/>
    <n v="0"/>
    <n v="3"/>
    <n v="0"/>
    <n v="0"/>
    <n v="0"/>
    <n v="0"/>
    <n v="0"/>
    <x v="0"/>
    <x v="0"/>
    <x v="0"/>
    <x v="0"/>
    <x v="0"/>
  </r>
  <r>
    <n v="965"/>
    <x v="10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66"/>
    <x v="10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67"/>
    <x v="10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968"/>
    <x v="10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969"/>
    <x v="10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970"/>
    <x v="10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971"/>
    <x v="10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972"/>
    <x v="107"/>
    <s v="Below R2 500"/>
    <n v="0"/>
    <n v="0"/>
    <n v="0"/>
    <n v="0"/>
    <n v="0"/>
    <n v="0"/>
    <n v="0"/>
    <n v="0"/>
    <n v="0"/>
    <n v="0"/>
    <x v="0"/>
    <x v="0"/>
    <x v="0"/>
    <x v="0"/>
    <x v="0"/>
  </r>
  <r>
    <n v="973"/>
    <x v="108"/>
    <s v="&gt;R75 000"/>
    <n v="0"/>
    <n v="0"/>
    <n v="0"/>
    <n v="0"/>
    <n v="0"/>
    <n v="0"/>
    <n v="0"/>
    <n v="0"/>
    <n v="0"/>
    <n v="0"/>
    <x v="0"/>
    <x v="0"/>
    <x v="0"/>
    <x v="0"/>
    <x v="0"/>
  </r>
  <r>
    <n v="974"/>
    <x v="10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975"/>
    <x v="10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976"/>
    <x v="108"/>
    <s v="Between R25 000 and R20 000"/>
    <n v="25000"/>
    <n v="1"/>
    <n v="11.11"/>
    <n v="0"/>
    <n v="1"/>
    <n v="0"/>
    <n v="0"/>
    <n v="0"/>
    <n v="0"/>
    <n v="0"/>
    <x v="192"/>
    <x v="178"/>
    <x v="0"/>
    <x v="0"/>
    <x v="0"/>
  </r>
  <r>
    <n v="977"/>
    <x v="108"/>
    <s v="&gt;R75 000Between R20 000 and R15 000"/>
    <n v="17200"/>
    <n v="1"/>
    <n v="11.11"/>
    <n v="0"/>
    <n v="1"/>
    <n v="0"/>
    <n v="0"/>
    <n v="0"/>
    <n v="1"/>
    <n v="0"/>
    <x v="383"/>
    <x v="352"/>
    <x v="0"/>
    <x v="201"/>
    <x v="0"/>
  </r>
  <r>
    <n v="978"/>
    <x v="10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979"/>
    <x v="10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980"/>
    <x v="108"/>
    <s v="Between R5 000 and R2 500"/>
    <n v="3769"/>
    <n v="6"/>
    <n v="66.67"/>
    <n v="2"/>
    <n v="4"/>
    <n v="0"/>
    <n v="0"/>
    <n v="4"/>
    <n v="1"/>
    <n v="0"/>
    <x v="384"/>
    <x v="353"/>
    <x v="189"/>
    <x v="202"/>
    <x v="0"/>
  </r>
  <r>
    <n v="981"/>
    <x v="108"/>
    <s v="Below R2 500"/>
    <n v="1097.3900000000001"/>
    <n v="1"/>
    <n v="11.11"/>
    <n v="0"/>
    <n v="1"/>
    <n v="0"/>
    <n v="0"/>
    <n v="0"/>
    <n v="0"/>
    <n v="0"/>
    <x v="385"/>
    <x v="354"/>
    <x v="0"/>
    <x v="0"/>
    <x v="0"/>
  </r>
  <r>
    <n v="982"/>
    <x v="109"/>
    <s v="&gt;R75 000"/>
    <m/>
    <m/>
    <m/>
    <m/>
    <m/>
    <m/>
    <m/>
    <m/>
    <m/>
    <m/>
    <x v="0"/>
    <x v="0"/>
    <x v="0"/>
    <x v="0"/>
    <x v="0"/>
  </r>
  <r>
    <n v="983"/>
    <x v="109"/>
    <s v="Between R75 000 and R50 000"/>
    <m/>
    <m/>
    <m/>
    <m/>
    <m/>
    <m/>
    <m/>
    <m/>
    <m/>
    <m/>
    <x v="0"/>
    <x v="0"/>
    <x v="0"/>
    <x v="0"/>
    <x v="0"/>
  </r>
  <r>
    <n v="984"/>
    <x v="109"/>
    <s v="Between R50 000 and R25 000"/>
    <m/>
    <m/>
    <m/>
    <m/>
    <m/>
    <m/>
    <m/>
    <m/>
    <m/>
    <m/>
    <x v="0"/>
    <x v="0"/>
    <x v="0"/>
    <x v="0"/>
    <x v="0"/>
  </r>
  <r>
    <n v="985"/>
    <x v="109"/>
    <s v="Between R25 000 and R20 000"/>
    <m/>
    <m/>
    <m/>
    <m/>
    <m/>
    <m/>
    <m/>
    <m/>
    <m/>
    <m/>
    <x v="0"/>
    <x v="0"/>
    <x v="0"/>
    <x v="0"/>
    <x v="0"/>
  </r>
  <r>
    <n v="986"/>
    <x v="109"/>
    <s v="&gt;R75 000Between R20 000 and R15 000"/>
    <m/>
    <m/>
    <m/>
    <m/>
    <m/>
    <m/>
    <m/>
    <m/>
    <m/>
    <m/>
    <x v="0"/>
    <x v="0"/>
    <x v="0"/>
    <x v="0"/>
    <x v="0"/>
  </r>
  <r>
    <n v="987"/>
    <x v="109"/>
    <s v="Between R15 000 and R10 000"/>
    <m/>
    <m/>
    <m/>
    <m/>
    <m/>
    <m/>
    <m/>
    <m/>
    <m/>
    <m/>
    <x v="0"/>
    <x v="0"/>
    <x v="0"/>
    <x v="0"/>
    <x v="0"/>
  </r>
  <r>
    <n v="988"/>
    <x v="109"/>
    <s v="Between R10 000 and R5 000"/>
    <m/>
    <m/>
    <m/>
    <m/>
    <m/>
    <m/>
    <m/>
    <m/>
    <m/>
    <m/>
    <x v="0"/>
    <x v="0"/>
    <x v="0"/>
    <x v="0"/>
    <x v="0"/>
  </r>
  <r>
    <n v="989"/>
    <x v="109"/>
    <s v="Between R5 000 and R2 500"/>
    <m/>
    <m/>
    <m/>
    <m/>
    <m/>
    <m/>
    <m/>
    <m/>
    <m/>
    <m/>
    <x v="0"/>
    <x v="0"/>
    <x v="0"/>
    <x v="0"/>
    <x v="0"/>
  </r>
  <r>
    <n v="990"/>
    <x v="109"/>
    <s v="Below R2 500"/>
    <m/>
    <m/>
    <m/>
    <m/>
    <m/>
    <m/>
    <m/>
    <m/>
    <m/>
    <m/>
    <x v="0"/>
    <x v="0"/>
    <x v="0"/>
    <x v="0"/>
    <x v="0"/>
  </r>
  <r>
    <n v="991"/>
    <x v="110"/>
    <s v="&gt;R75 000"/>
    <n v="0"/>
    <n v="0"/>
    <n v="0"/>
    <m/>
    <m/>
    <m/>
    <m/>
    <m/>
    <m/>
    <m/>
    <x v="0"/>
    <x v="0"/>
    <x v="0"/>
    <x v="0"/>
    <x v="0"/>
  </r>
  <r>
    <n v="992"/>
    <x v="110"/>
    <s v="Between R75 000 and R50 000"/>
    <n v="0"/>
    <n v="0"/>
    <n v="0"/>
    <m/>
    <m/>
    <m/>
    <m/>
    <m/>
    <m/>
    <m/>
    <x v="0"/>
    <x v="0"/>
    <x v="0"/>
    <x v="0"/>
    <x v="0"/>
  </r>
  <r>
    <n v="993"/>
    <x v="110"/>
    <s v="Between R50 000 and R25 000"/>
    <n v="0"/>
    <n v="0"/>
    <n v="0"/>
    <m/>
    <m/>
    <m/>
    <m/>
    <m/>
    <m/>
    <m/>
    <x v="0"/>
    <x v="0"/>
    <x v="0"/>
    <x v="0"/>
    <x v="0"/>
  </r>
  <r>
    <n v="994"/>
    <x v="110"/>
    <s v="Between R25 000 and R20 000"/>
    <n v="0"/>
    <n v="0"/>
    <n v="0"/>
    <m/>
    <m/>
    <m/>
    <m/>
    <m/>
    <m/>
    <m/>
    <x v="0"/>
    <x v="0"/>
    <x v="0"/>
    <x v="0"/>
    <x v="0"/>
  </r>
  <r>
    <n v="995"/>
    <x v="110"/>
    <s v="&gt;R75 000Between R20 000 and R15 000"/>
    <n v="0"/>
    <n v="0"/>
    <n v="0"/>
    <m/>
    <m/>
    <m/>
    <m/>
    <m/>
    <m/>
    <m/>
    <x v="0"/>
    <x v="0"/>
    <x v="0"/>
    <x v="0"/>
    <x v="0"/>
  </r>
  <r>
    <n v="996"/>
    <x v="110"/>
    <s v="Between R15 000 and R10 000"/>
    <n v="0"/>
    <n v="0"/>
    <n v="0"/>
    <m/>
    <m/>
    <m/>
    <m/>
    <m/>
    <m/>
    <m/>
    <x v="0"/>
    <x v="0"/>
    <x v="0"/>
    <x v="0"/>
    <x v="0"/>
  </r>
  <r>
    <n v="997"/>
    <x v="110"/>
    <s v="Between R10 000 and R5 000"/>
    <n v="0"/>
    <n v="0"/>
    <n v="0"/>
    <m/>
    <m/>
    <m/>
    <m/>
    <m/>
    <m/>
    <m/>
    <x v="0"/>
    <x v="0"/>
    <x v="0"/>
    <x v="0"/>
    <x v="0"/>
  </r>
  <r>
    <n v="998"/>
    <x v="110"/>
    <s v="Between R5 000 and R2 500"/>
    <n v="0"/>
    <n v="0"/>
    <n v="0"/>
    <m/>
    <m/>
    <m/>
    <m/>
    <m/>
    <m/>
    <m/>
    <x v="0"/>
    <x v="0"/>
    <x v="0"/>
    <x v="0"/>
    <x v="0"/>
  </r>
  <r>
    <n v="999"/>
    <x v="110"/>
    <s v="Below R2 500"/>
    <n v="0"/>
    <n v="0"/>
    <n v="0"/>
    <m/>
    <m/>
    <m/>
    <m/>
    <m/>
    <m/>
    <m/>
    <x v="0"/>
    <x v="0"/>
    <x v="0"/>
    <x v="0"/>
    <x v="0"/>
  </r>
  <r>
    <n v="1000"/>
    <x v="111"/>
    <s v="&gt;R75 000"/>
    <n v="152380.5"/>
    <n v="1"/>
    <n v="1.85"/>
    <n v="0"/>
    <n v="0"/>
    <n v="0"/>
    <n v="0"/>
    <n v="0"/>
    <n v="0"/>
    <n v="0"/>
    <x v="386"/>
    <x v="0"/>
    <x v="0"/>
    <x v="0"/>
    <x v="0"/>
  </r>
  <r>
    <n v="1001"/>
    <x v="11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02"/>
    <x v="111"/>
    <s v="Between R50 000 and R25 000"/>
    <n v="43767.86"/>
    <n v="1"/>
    <n v="1.85"/>
    <n v="0"/>
    <n v="0"/>
    <n v="0"/>
    <n v="0"/>
    <n v="0"/>
    <n v="0"/>
    <n v="0"/>
    <x v="387"/>
    <x v="0"/>
    <x v="0"/>
    <x v="0"/>
    <x v="0"/>
  </r>
  <r>
    <n v="1003"/>
    <x v="111"/>
    <s v="Between R25 000 and R20 000"/>
    <n v="23926.86"/>
    <n v="1"/>
    <n v="1.85"/>
    <n v="0"/>
    <n v="1"/>
    <n v="0"/>
    <n v="0"/>
    <n v="0"/>
    <n v="0"/>
    <n v="0"/>
    <x v="388"/>
    <x v="355"/>
    <x v="0"/>
    <x v="0"/>
    <x v="0"/>
  </r>
  <r>
    <n v="1004"/>
    <x v="11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005"/>
    <x v="111"/>
    <s v="Between R15 000 and R10 000"/>
    <n v="11019.35"/>
    <n v="2"/>
    <n v="3.7"/>
    <n v="1"/>
    <n v="0"/>
    <n v="0"/>
    <n v="0"/>
    <n v="2"/>
    <n v="0"/>
    <n v="0"/>
    <x v="389"/>
    <x v="356"/>
    <x v="190"/>
    <x v="0"/>
    <x v="0"/>
  </r>
  <r>
    <n v="1006"/>
    <x v="111"/>
    <s v="Between R10 000 and R5 000"/>
    <n v="6869.61"/>
    <n v="12"/>
    <n v="22.22"/>
    <n v="11"/>
    <n v="1"/>
    <n v="0"/>
    <n v="0"/>
    <n v="0"/>
    <n v="0"/>
    <n v="0"/>
    <x v="390"/>
    <x v="357"/>
    <x v="0"/>
    <x v="0"/>
    <x v="0"/>
  </r>
  <r>
    <n v="1007"/>
    <x v="111"/>
    <s v="Between R5 000 and R2 500"/>
    <n v="3557.35"/>
    <n v="13"/>
    <n v="24.07"/>
    <n v="12"/>
    <n v="0"/>
    <n v="0"/>
    <n v="0"/>
    <n v="0"/>
    <n v="2"/>
    <n v="0"/>
    <x v="391"/>
    <x v="358"/>
    <x v="0"/>
    <x v="203"/>
    <x v="0"/>
  </r>
  <r>
    <n v="1008"/>
    <x v="111"/>
    <s v="Below R2 500"/>
    <n v="1005.62"/>
    <n v="24"/>
    <n v="44.44"/>
    <n v="23"/>
    <n v="0"/>
    <n v="0"/>
    <n v="0"/>
    <n v="0"/>
    <n v="4"/>
    <n v="0"/>
    <x v="392"/>
    <x v="359"/>
    <x v="0"/>
    <x v="204"/>
    <x v="0"/>
  </r>
  <r>
    <n v="1009"/>
    <x v="112"/>
    <s v="&gt;R75 000"/>
    <m/>
    <m/>
    <m/>
    <m/>
    <m/>
    <m/>
    <m/>
    <m/>
    <m/>
    <m/>
    <x v="0"/>
    <x v="0"/>
    <x v="0"/>
    <x v="0"/>
    <x v="0"/>
  </r>
  <r>
    <n v="1010"/>
    <x v="112"/>
    <s v="Between R75 000 and R50 000"/>
    <m/>
    <m/>
    <m/>
    <m/>
    <m/>
    <m/>
    <m/>
    <m/>
    <m/>
    <m/>
    <x v="0"/>
    <x v="0"/>
    <x v="0"/>
    <x v="0"/>
    <x v="0"/>
  </r>
  <r>
    <n v="1011"/>
    <x v="112"/>
    <s v="Between R50 000 and R25 000"/>
    <m/>
    <m/>
    <m/>
    <m/>
    <m/>
    <m/>
    <m/>
    <m/>
    <m/>
    <m/>
    <x v="0"/>
    <x v="0"/>
    <x v="0"/>
    <x v="0"/>
    <x v="0"/>
  </r>
  <r>
    <n v="1012"/>
    <x v="112"/>
    <s v="Between R25 000 and R20 000"/>
    <m/>
    <m/>
    <m/>
    <m/>
    <m/>
    <m/>
    <m/>
    <m/>
    <m/>
    <m/>
    <x v="0"/>
    <x v="0"/>
    <x v="0"/>
    <x v="0"/>
    <x v="0"/>
  </r>
  <r>
    <n v="1013"/>
    <x v="112"/>
    <s v="&gt;R75 000Between R20 000 and R15 000"/>
    <m/>
    <m/>
    <m/>
    <m/>
    <m/>
    <m/>
    <m/>
    <m/>
    <m/>
    <n v="1"/>
    <x v="0"/>
    <x v="0"/>
    <x v="0"/>
    <x v="0"/>
    <x v="0"/>
  </r>
  <r>
    <n v="1014"/>
    <x v="112"/>
    <s v="Between R15 000 and R10 000"/>
    <m/>
    <m/>
    <m/>
    <m/>
    <m/>
    <m/>
    <m/>
    <m/>
    <m/>
    <m/>
    <x v="0"/>
    <x v="0"/>
    <x v="0"/>
    <x v="0"/>
    <x v="0"/>
  </r>
  <r>
    <n v="1015"/>
    <x v="112"/>
    <s v="Between R10 000 and R5 000"/>
    <m/>
    <m/>
    <m/>
    <m/>
    <m/>
    <m/>
    <m/>
    <m/>
    <m/>
    <m/>
    <x v="0"/>
    <x v="0"/>
    <x v="0"/>
    <x v="0"/>
    <x v="0"/>
  </r>
  <r>
    <n v="1016"/>
    <x v="112"/>
    <s v="Between R5 000 and R2 500"/>
    <n v="4000"/>
    <n v="1"/>
    <n v="20"/>
    <n v="1"/>
    <m/>
    <m/>
    <m/>
    <n v="1"/>
    <m/>
    <m/>
    <x v="352"/>
    <x v="323"/>
    <x v="191"/>
    <x v="0"/>
    <x v="0"/>
  </r>
  <r>
    <n v="1017"/>
    <x v="112"/>
    <s v="Below R2 500"/>
    <n v="1500"/>
    <n v="4"/>
    <n v="80"/>
    <n v="4"/>
    <m/>
    <m/>
    <m/>
    <n v="4"/>
    <n v="3"/>
    <n v="1"/>
    <x v="242"/>
    <x v="226"/>
    <x v="94"/>
    <x v="205"/>
    <x v="59"/>
  </r>
  <r>
    <n v="1018"/>
    <x v="113"/>
    <s v="&gt;R75 000"/>
    <n v="0"/>
    <n v="0"/>
    <n v="0"/>
    <n v="0"/>
    <n v="0"/>
    <n v="0"/>
    <n v="0"/>
    <n v="0"/>
    <n v="0"/>
    <n v="0"/>
    <x v="0"/>
    <x v="0"/>
    <x v="0"/>
    <x v="0"/>
    <x v="0"/>
  </r>
  <r>
    <n v="1019"/>
    <x v="11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20"/>
    <x v="11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021"/>
    <x v="11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022"/>
    <x v="11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023"/>
    <x v="11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024"/>
    <x v="11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025"/>
    <x v="11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026"/>
    <x v="113"/>
    <s v="Below R2 500"/>
    <n v="0"/>
    <n v="3"/>
    <n v="100"/>
    <n v="0"/>
    <n v="1"/>
    <n v="0"/>
    <n v="1"/>
    <n v="2"/>
    <n v="1"/>
    <n v="0"/>
    <x v="0"/>
    <x v="0"/>
    <x v="0"/>
    <x v="0"/>
    <x v="0"/>
  </r>
  <r>
    <n v="1027"/>
    <x v="114"/>
    <s v="&gt;R75 000"/>
    <m/>
    <m/>
    <m/>
    <m/>
    <m/>
    <m/>
    <m/>
    <m/>
    <m/>
    <m/>
    <x v="0"/>
    <x v="0"/>
    <x v="0"/>
    <x v="0"/>
    <x v="0"/>
  </r>
  <r>
    <n v="1028"/>
    <x v="114"/>
    <s v="Between R75 000 and R50 000"/>
    <m/>
    <m/>
    <m/>
    <m/>
    <m/>
    <m/>
    <m/>
    <m/>
    <m/>
    <m/>
    <x v="0"/>
    <x v="0"/>
    <x v="0"/>
    <x v="0"/>
    <x v="0"/>
  </r>
  <r>
    <n v="1029"/>
    <x v="114"/>
    <s v="Between R50 000 and R25 000"/>
    <m/>
    <m/>
    <m/>
    <m/>
    <m/>
    <m/>
    <m/>
    <m/>
    <m/>
    <m/>
    <x v="0"/>
    <x v="0"/>
    <x v="0"/>
    <x v="0"/>
    <x v="0"/>
  </r>
  <r>
    <n v="1030"/>
    <x v="114"/>
    <s v="Between R25 000 and R20 000"/>
    <m/>
    <m/>
    <m/>
    <m/>
    <m/>
    <m/>
    <m/>
    <m/>
    <m/>
    <m/>
    <x v="0"/>
    <x v="0"/>
    <x v="0"/>
    <x v="0"/>
    <x v="0"/>
  </r>
  <r>
    <n v="1031"/>
    <x v="114"/>
    <s v="&gt;R75 000Between R20 000 and R15 000"/>
    <m/>
    <m/>
    <m/>
    <m/>
    <m/>
    <m/>
    <m/>
    <m/>
    <m/>
    <m/>
    <x v="0"/>
    <x v="0"/>
    <x v="0"/>
    <x v="0"/>
    <x v="0"/>
  </r>
  <r>
    <n v="1032"/>
    <x v="114"/>
    <s v="Between R15 000 and R10 000"/>
    <m/>
    <m/>
    <m/>
    <m/>
    <m/>
    <m/>
    <m/>
    <m/>
    <m/>
    <m/>
    <x v="0"/>
    <x v="0"/>
    <x v="0"/>
    <x v="0"/>
    <x v="0"/>
  </r>
  <r>
    <n v="1033"/>
    <x v="114"/>
    <s v="Between R10 000 and R5 000"/>
    <m/>
    <m/>
    <m/>
    <m/>
    <m/>
    <m/>
    <m/>
    <m/>
    <m/>
    <m/>
    <x v="0"/>
    <x v="0"/>
    <x v="0"/>
    <x v="0"/>
    <x v="0"/>
  </r>
  <r>
    <n v="1034"/>
    <x v="114"/>
    <s v="Between R5 000 and R2 500"/>
    <m/>
    <m/>
    <m/>
    <m/>
    <m/>
    <m/>
    <m/>
    <m/>
    <m/>
    <m/>
    <x v="0"/>
    <x v="0"/>
    <x v="0"/>
    <x v="0"/>
    <x v="0"/>
  </r>
  <r>
    <n v="1035"/>
    <x v="114"/>
    <s v="Below R2 500"/>
    <m/>
    <m/>
    <m/>
    <m/>
    <m/>
    <m/>
    <m/>
    <m/>
    <m/>
    <m/>
    <x v="0"/>
    <x v="0"/>
    <x v="0"/>
    <x v="0"/>
    <x v="0"/>
  </r>
  <r>
    <n v="1036"/>
    <x v="115"/>
    <s v="&gt;R75 000"/>
    <n v="110647"/>
    <n v="2"/>
    <n v="6"/>
    <n v="0"/>
    <n v="1"/>
    <n v="0"/>
    <n v="0"/>
    <n v="0"/>
    <n v="0"/>
    <n v="0"/>
    <x v="393"/>
    <x v="360"/>
    <x v="0"/>
    <x v="0"/>
    <x v="0"/>
  </r>
  <r>
    <n v="1037"/>
    <x v="115"/>
    <s v="Between R75 000 and R50 000"/>
    <n v="71118"/>
    <n v="1"/>
    <n v="3"/>
    <n v="0"/>
    <n v="0"/>
    <n v="0"/>
    <n v="0"/>
    <n v="0"/>
    <n v="0"/>
    <n v="0"/>
    <x v="394"/>
    <x v="0"/>
    <x v="0"/>
    <x v="0"/>
    <x v="0"/>
  </r>
  <r>
    <n v="1038"/>
    <x v="115"/>
    <s v="Between R50 000 and R25 000"/>
    <n v="32035"/>
    <n v="20"/>
    <n v="56"/>
    <n v="2"/>
    <n v="17"/>
    <n v="0"/>
    <n v="0"/>
    <n v="1"/>
    <n v="5"/>
    <n v="0"/>
    <x v="395"/>
    <x v="361"/>
    <x v="192"/>
    <x v="206"/>
    <x v="0"/>
  </r>
  <r>
    <n v="1039"/>
    <x v="11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040"/>
    <x v="115"/>
    <s v="&gt;R75 000Between R20 000 and R15 000"/>
    <n v="18154"/>
    <n v="3"/>
    <n v="8"/>
    <n v="1"/>
    <n v="1"/>
    <n v="0"/>
    <n v="0"/>
    <n v="1"/>
    <n v="2"/>
    <n v="0"/>
    <x v="396"/>
    <x v="362"/>
    <x v="193"/>
    <x v="207"/>
    <x v="0"/>
  </r>
  <r>
    <n v="1041"/>
    <x v="115"/>
    <s v="Between R15 000 and R10 000"/>
    <n v="13354"/>
    <n v="5"/>
    <n v="14"/>
    <n v="3"/>
    <n v="0"/>
    <n v="0"/>
    <n v="0"/>
    <n v="1"/>
    <n v="1"/>
    <n v="0"/>
    <x v="397"/>
    <x v="363"/>
    <x v="194"/>
    <x v="208"/>
    <x v="0"/>
  </r>
  <r>
    <n v="1042"/>
    <x v="115"/>
    <s v="Between R10 000 and R5 000"/>
    <n v="6930"/>
    <n v="3"/>
    <n v="8"/>
    <n v="0"/>
    <n v="2"/>
    <n v="0"/>
    <n v="0"/>
    <n v="1"/>
    <n v="1"/>
    <n v="0"/>
    <x v="398"/>
    <x v="364"/>
    <x v="195"/>
    <x v="209"/>
    <x v="0"/>
  </r>
  <r>
    <n v="1043"/>
    <x v="115"/>
    <s v="Between R5 000 and R2 500"/>
    <n v="3231"/>
    <n v="2"/>
    <n v="6"/>
    <n v="1"/>
    <n v="1"/>
    <n v="0"/>
    <n v="0"/>
    <n v="1"/>
    <n v="1"/>
    <n v="0"/>
    <x v="399"/>
    <x v="365"/>
    <x v="196"/>
    <x v="210"/>
    <x v="0"/>
  </r>
  <r>
    <n v="1044"/>
    <x v="115"/>
    <s v="Below R2 500"/>
    <n v="0"/>
    <n v="0"/>
    <n v="0"/>
    <n v="0"/>
    <n v="0"/>
    <n v="0"/>
    <n v="0"/>
    <n v="0"/>
    <n v="0"/>
    <n v="0"/>
    <x v="0"/>
    <x v="0"/>
    <x v="0"/>
    <x v="0"/>
    <x v="0"/>
  </r>
  <r>
    <n v="1045"/>
    <x v="116"/>
    <s v="&gt;R75 000"/>
    <n v="0"/>
    <n v="0"/>
    <n v="0"/>
    <n v="0"/>
    <n v="0"/>
    <n v="0"/>
    <n v="0"/>
    <n v="0"/>
    <n v="0"/>
    <n v="0"/>
    <x v="0"/>
    <x v="0"/>
    <x v="0"/>
    <x v="0"/>
    <x v="0"/>
  </r>
  <r>
    <n v="1046"/>
    <x v="11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47"/>
    <x v="116"/>
    <s v="Between R50 000 and R25 000"/>
    <n v="32198.33"/>
    <n v="1"/>
    <n v="7"/>
    <n v="0"/>
    <n v="1"/>
    <n v="0"/>
    <n v="0"/>
    <n v="0"/>
    <n v="0"/>
    <n v="0"/>
    <x v="400"/>
    <x v="366"/>
    <x v="0"/>
    <x v="0"/>
    <x v="0"/>
  </r>
  <r>
    <n v="1048"/>
    <x v="11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049"/>
    <x v="11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050"/>
    <x v="11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051"/>
    <x v="116"/>
    <s v="Between R10 000 and R5 000"/>
    <n v="7242.76"/>
    <n v="6"/>
    <n v="43"/>
    <n v="4"/>
    <n v="2"/>
    <n v="0"/>
    <n v="0"/>
    <n v="0"/>
    <n v="0"/>
    <n v="0"/>
    <x v="401"/>
    <x v="367"/>
    <x v="0"/>
    <x v="0"/>
    <x v="0"/>
  </r>
  <r>
    <n v="1052"/>
    <x v="116"/>
    <s v="Between R5 000 and R2 500"/>
    <n v="3759.39"/>
    <n v="4"/>
    <n v="29"/>
    <n v="2"/>
    <n v="2"/>
    <n v="0"/>
    <n v="0"/>
    <n v="1"/>
    <n v="1"/>
    <n v="0"/>
    <x v="402"/>
    <x v="368"/>
    <x v="197"/>
    <x v="211"/>
    <x v="0"/>
  </r>
  <r>
    <n v="1053"/>
    <x v="116"/>
    <s v="Below R2 500"/>
    <n v="1555.67"/>
    <n v="3"/>
    <n v="21"/>
    <n v="1"/>
    <n v="2"/>
    <n v="0"/>
    <n v="0"/>
    <n v="1"/>
    <n v="0"/>
    <n v="0"/>
    <x v="403"/>
    <x v="369"/>
    <x v="198"/>
    <x v="0"/>
    <x v="0"/>
  </r>
  <r>
    <n v="1054"/>
    <x v="117"/>
    <s v="&gt;R75 000"/>
    <n v="0"/>
    <n v="0"/>
    <n v="0"/>
    <n v="0"/>
    <n v="0"/>
    <n v="0"/>
    <n v="0"/>
    <n v="0"/>
    <n v="0"/>
    <n v="0"/>
    <x v="0"/>
    <x v="0"/>
    <x v="0"/>
    <x v="0"/>
    <x v="0"/>
  </r>
  <r>
    <n v="1055"/>
    <x v="11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56"/>
    <x v="117"/>
    <s v="Between R50 000 and R25 000"/>
    <n v="27413"/>
    <n v="1"/>
    <n v="7.7"/>
    <n v="0"/>
    <n v="0"/>
    <n v="0"/>
    <n v="0"/>
    <n v="0"/>
    <n v="1"/>
    <n v="0"/>
    <x v="404"/>
    <x v="0"/>
    <x v="0"/>
    <x v="212"/>
    <x v="0"/>
  </r>
  <r>
    <n v="1057"/>
    <x v="11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058"/>
    <x v="11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059"/>
    <x v="117"/>
    <s v="Between R15 000 and R10 000"/>
    <n v="11028"/>
    <n v="1"/>
    <n v="7.7"/>
    <n v="0"/>
    <n v="1"/>
    <n v="0"/>
    <n v="0"/>
    <n v="0"/>
    <n v="0"/>
    <n v="0"/>
    <x v="405"/>
    <x v="370"/>
    <x v="0"/>
    <x v="0"/>
    <x v="0"/>
  </r>
  <r>
    <n v="1060"/>
    <x v="117"/>
    <s v="Between R10 000 and R5 000"/>
    <n v="6000"/>
    <n v="1"/>
    <n v="7.7"/>
    <n v="0"/>
    <n v="0"/>
    <n v="0"/>
    <n v="0"/>
    <n v="1"/>
    <n v="0"/>
    <n v="0"/>
    <x v="242"/>
    <x v="0"/>
    <x v="94"/>
    <x v="0"/>
    <x v="0"/>
  </r>
  <r>
    <n v="1061"/>
    <x v="117"/>
    <s v="Between R5 000 and R2 500"/>
    <n v="3067"/>
    <n v="9"/>
    <n v="69"/>
    <n v="9"/>
    <n v="0"/>
    <n v="0"/>
    <n v="0"/>
    <n v="0"/>
    <n v="0"/>
    <n v="0"/>
    <x v="406"/>
    <x v="371"/>
    <x v="0"/>
    <x v="0"/>
    <x v="0"/>
  </r>
  <r>
    <n v="1062"/>
    <x v="117"/>
    <s v="Below R2 500"/>
    <n v="2474"/>
    <n v="1"/>
    <n v="7.7"/>
    <n v="1"/>
    <n v="0"/>
    <n v="0"/>
    <n v="0"/>
    <n v="0"/>
    <n v="0"/>
    <n v="0"/>
    <x v="407"/>
    <x v="372"/>
    <x v="0"/>
    <x v="0"/>
    <x v="0"/>
  </r>
  <r>
    <n v="1063"/>
    <x v="118"/>
    <s v="&gt;R75 000"/>
    <n v="0"/>
    <n v="0"/>
    <n v="0"/>
    <n v="0"/>
    <n v="0"/>
    <n v="0"/>
    <n v="0"/>
    <n v="0"/>
    <n v="0"/>
    <n v="0"/>
    <x v="0"/>
    <x v="0"/>
    <x v="0"/>
    <x v="0"/>
    <x v="0"/>
  </r>
  <r>
    <n v="1064"/>
    <x v="118"/>
    <s v="Between R75 000 and R50 000"/>
    <n v="59532.55"/>
    <n v="1"/>
    <n v="3.4"/>
    <n v="0"/>
    <n v="1"/>
    <n v="0"/>
    <n v="0"/>
    <n v="0"/>
    <n v="0"/>
    <n v="0"/>
    <x v="408"/>
    <x v="373"/>
    <x v="0"/>
    <x v="0"/>
    <x v="0"/>
  </r>
  <r>
    <n v="1065"/>
    <x v="118"/>
    <s v="Between R50 000 and R25 000"/>
    <n v="42615.46"/>
    <n v="2"/>
    <n v="6.89"/>
    <n v="0"/>
    <n v="2"/>
    <n v="0"/>
    <n v="0"/>
    <n v="1"/>
    <n v="0"/>
    <n v="0"/>
    <x v="409"/>
    <x v="374"/>
    <x v="199"/>
    <x v="0"/>
    <x v="0"/>
  </r>
  <r>
    <n v="1066"/>
    <x v="118"/>
    <s v="Between R25 000 and R20 000"/>
    <n v="20998.43"/>
    <n v="1"/>
    <n v="3.4"/>
    <n v="0"/>
    <n v="1"/>
    <n v="0"/>
    <n v="0"/>
    <n v="0"/>
    <n v="0"/>
    <n v="0"/>
    <x v="410"/>
    <x v="375"/>
    <x v="0"/>
    <x v="0"/>
    <x v="0"/>
  </r>
  <r>
    <n v="1067"/>
    <x v="118"/>
    <s v="&gt;R75 000Between R20 000 and R15 000"/>
    <n v="15523.12"/>
    <n v="2"/>
    <n v="6.89"/>
    <n v="1"/>
    <n v="1"/>
    <n v="0"/>
    <n v="0"/>
    <n v="0"/>
    <n v="1"/>
    <n v="0"/>
    <x v="411"/>
    <x v="376"/>
    <x v="0"/>
    <x v="213"/>
    <x v="0"/>
  </r>
  <r>
    <n v="1068"/>
    <x v="118"/>
    <s v="Between R15 000 and R10 000"/>
    <n v="10231.469999999999"/>
    <n v="3"/>
    <n v="10.34"/>
    <n v="1"/>
    <n v="1"/>
    <n v="0"/>
    <n v="0"/>
    <n v="0"/>
    <n v="1"/>
    <n v="0"/>
    <x v="412"/>
    <x v="377"/>
    <x v="0"/>
    <x v="214"/>
    <x v="0"/>
  </r>
  <r>
    <n v="1069"/>
    <x v="11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070"/>
    <x v="118"/>
    <s v="Between R5 000 and R2 500"/>
    <n v="3015.48"/>
    <n v="7"/>
    <n v="24.13"/>
    <n v="4"/>
    <n v="3"/>
    <n v="0"/>
    <n v="0"/>
    <n v="1"/>
    <n v="2"/>
    <n v="0"/>
    <x v="413"/>
    <x v="378"/>
    <x v="200"/>
    <x v="215"/>
    <x v="0"/>
  </r>
  <r>
    <n v="1071"/>
    <x v="118"/>
    <s v="Below R2 500"/>
    <n v="1477.11"/>
    <n v="13"/>
    <n v="44.82"/>
    <n v="6"/>
    <n v="6"/>
    <n v="0"/>
    <n v="0"/>
    <n v="7"/>
    <n v="8"/>
    <n v="0"/>
    <x v="414"/>
    <x v="379"/>
    <x v="201"/>
    <x v="216"/>
    <x v="0"/>
  </r>
  <r>
    <n v="1072"/>
    <x v="119"/>
    <s v="&gt;R75 000"/>
    <n v="0"/>
    <n v="0"/>
    <n v="0"/>
    <n v="0"/>
    <n v="0"/>
    <n v="0"/>
    <n v="0"/>
    <n v="0"/>
    <n v="0"/>
    <n v="0"/>
    <x v="0"/>
    <x v="0"/>
    <x v="0"/>
    <x v="0"/>
    <x v="0"/>
  </r>
  <r>
    <n v="1073"/>
    <x v="11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074"/>
    <x v="11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075"/>
    <x v="11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076"/>
    <x v="11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077"/>
    <x v="11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078"/>
    <x v="119"/>
    <s v="Between R10 000 and R5 000"/>
    <n v="5656.52"/>
    <n v="2"/>
    <n v="33"/>
    <n v="1"/>
    <n v="1"/>
    <n v="0"/>
    <n v="0"/>
    <n v="1"/>
    <n v="1"/>
    <n v="0"/>
    <x v="415"/>
    <x v="380"/>
    <x v="202"/>
    <x v="217"/>
    <x v="0"/>
  </r>
  <r>
    <n v="1079"/>
    <x v="119"/>
    <s v="Between R5 000 and R2 500"/>
    <n v="2890.6"/>
    <n v="3"/>
    <n v="50"/>
    <n v="1"/>
    <n v="1"/>
    <n v="0"/>
    <n v="0"/>
    <n v="1"/>
    <n v="2"/>
    <n v="0"/>
    <x v="416"/>
    <x v="381"/>
    <x v="203"/>
    <x v="218"/>
    <x v="0"/>
  </r>
  <r>
    <n v="1080"/>
    <x v="119"/>
    <s v="Below R2 500"/>
    <n v="1389.93"/>
    <n v="1"/>
    <n v="17"/>
    <n v="0"/>
    <n v="1"/>
    <n v="0"/>
    <n v="0"/>
    <n v="0"/>
    <n v="0"/>
    <n v="0"/>
    <x v="417"/>
    <x v="382"/>
    <x v="0"/>
    <x v="0"/>
    <x v="0"/>
  </r>
  <r>
    <n v="1081"/>
    <x v="120"/>
    <s v="&gt;R75 000"/>
    <n v="87034.42"/>
    <n v="1"/>
    <n v="1"/>
    <n v="0"/>
    <n v="0"/>
    <n v="0"/>
    <n v="0"/>
    <n v="0"/>
    <n v="0"/>
    <n v="0"/>
    <x v="418"/>
    <x v="0"/>
    <x v="0"/>
    <x v="0"/>
    <x v="0"/>
  </r>
  <r>
    <n v="1082"/>
    <x v="120"/>
    <s v="Between R75 000 and R50 000"/>
    <n v="58798.28"/>
    <n v="0"/>
    <n v="0"/>
    <n v="0"/>
    <n v="0"/>
    <n v="0"/>
    <n v="0"/>
    <n v="0"/>
    <n v="0"/>
    <n v="0"/>
    <x v="0"/>
    <x v="0"/>
    <x v="0"/>
    <x v="0"/>
    <x v="0"/>
  </r>
  <r>
    <n v="1083"/>
    <x v="120"/>
    <s v="Between R50 000 and R25 000"/>
    <n v="33121.15"/>
    <n v="4"/>
    <n v="4"/>
    <n v="0"/>
    <n v="3"/>
    <n v="0"/>
    <n v="0"/>
    <n v="2"/>
    <n v="0"/>
    <n v="0"/>
    <x v="419"/>
    <x v="383"/>
    <x v="204"/>
    <x v="0"/>
    <x v="0"/>
  </r>
  <r>
    <n v="1084"/>
    <x v="120"/>
    <s v="Between R25 000 and R20 000"/>
    <n v="23121.77"/>
    <n v="1"/>
    <n v="1"/>
    <n v="0"/>
    <n v="1"/>
    <n v="0"/>
    <n v="0"/>
    <n v="0"/>
    <n v="0"/>
    <n v="0"/>
    <x v="420"/>
    <x v="384"/>
    <x v="0"/>
    <x v="0"/>
    <x v="0"/>
  </r>
  <r>
    <n v="1085"/>
    <x v="120"/>
    <s v="&gt;R75 000Between R20 000 and R15 000"/>
    <n v="17940.52"/>
    <n v="4"/>
    <n v="4"/>
    <n v="0"/>
    <n v="2"/>
    <n v="0"/>
    <n v="0"/>
    <n v="2"/>
    <n v="0"/>
    <n v="0"/>
    <x v="421"/>
    <x v="385"/>
    <x v="205"/>
    <x v="0"/>
    <x v="0"/>
  </r>
  <r>
    <n v="1086"/>
    <x v="120"/>
    <s v="Between R15 000 and R10 000"/>
    <n v="11572.95"/>
    <n v="5"/>
    <n v="6"/>
    <n v="3"/>
    <n v="2"/>
    <n v="0"/>
    <n v="0"/>
    <n v="2"/>
    <n v="1"/>
    <n v="0"/>
    <x v="422"/>
    <x v="386"/>
    <x v="206"/>
    <x v="219"/>
    <x v="0"/>
  </r>
  <r>
    <n v="1087"/>
    <x v="120"/>
    <s v="Between R10 000 and R5 000"/>
    <n v="7014.98"/>
    <n v="23"/>
    <n v="25"/>
    <n v="15"/>
    <n v="8"/>
    <n v="0"/>
    <n v="0"/>
    <n v="9"/>
    <n v="5"/>
    <n v="0"/>
    <x v="423"/>
    <x v="387"/>
    <x v="207"/>
    <x v="220"/>
    <x v="0"/>
  </r>
  <r>
    <n v="1088"/>
    <x v="120"/>
    <s v="Between R5 000 and R2 500"/>
    <n v="3828.61"/>
    <n v="27"/>
    <n v="29"/>
    <n v="13"/>
    <n v="14"/>
    <n v="0"/>
    <n v="0"/>
    <n v="14"/>
    <n v="16"/>
    <n v="0"/>
    <x v="424"/>
    <x v="388"/>
    <x v="208"/>
    <x v="221"/>
    <x v="0"/>
  </r>
  <r>
    <n v="1089"/>
    <x v="120"/>
    <s v="Below R2 500"/>
    <n v="1753.19"/>
    <n v="27"/>
    <n v="29"/>
    <n v="4"/>
    <n v="22"/>
    <n v="0"/>
    <n v="0"/>
    <n v="13"/>
    <n v="5"/>
    <n v="0"/>
    <x v="425"/>
    <x v="389"/>
    <x v="209"/>
    <x v="222"/>
    <x v="0"/>
  </r>
  <r>
    <n v="1090"/>
    <x v="121"/>
    <s v="&gt;R75 000"/>
    <n v="0"/>
    <n v="0"/>
    <n v="0"/>
    <n v="0"/>
    <n v="0"/>
    <n v="0"/>
    <n v="0"/>
    <n v="0"/>
    <n v="0"/>
    <n v="0"/>
    <x v="0"/>
    <x v="0"/>
    <x v="0"/>
    <x v="0"/>
    <x v="0"/>
  </r>
  <r>
    <n v="1091"/>
    <x v="121"/>
    <s v="Between R75 000 and R50 000"/>
    <n v="64560.160000000003"/>
    <n v="1"/>
    <n v="5"/>
    <n v="0"/>
    <n v="0"/>
    <n v="0"/>
    <n v="0"/>
    <n v="0"/>
    <n v="0"/>
    <n v="0"/>
    <x v="426"/>
    <x v="0"/>
    <x v="0"/>
    <x v="0"/>
    <x v="0"/>
  </r>
  <r>
    <n v="1092"/>
    <x v="121"/>
    <s v="Between R50 000 and R25 000"/>
    <n v="38144.03"/>
    <n v="4"/>
    <n v="20"/>
    <n v="0"/>
    <n v="1"/>
    <n v="0"/>
    <n v="0"/>
    <n v="0"/>
    <n v="1"/>
    <n v="0"/>
    <x v="427"/>
    <x v="390"/>
    <x v="0"/>
    <x v="223"/>
    <x v="0"/>
  </r>
  <r>
    <n v="1093"/>
    <x v="121"/>
    <s v="Between R25 000 and R20 000"/>
    <n v="22935.31"/>
    <n v="3"/>
    <n v="15"/>
    <n v="0"/>
    <n v="1"/>
    <n v="0"/>
    <n v="0"/>
    <n v="0"/>
    <n v="1"/>
    <n v="0"/>
    <x v="428"/>
    <x v="391"/>
    <x v="0"/>
    <x v="224"/>
    <x v="0"/>
  </r>
  <r>
    <n v="1094"/>
    <x v="121"/>
    <s v="&gt;R75 000Between R20 000 and R15 000"/>
    <n v="17341.240000000002"/>
    <n v="3"/>
    <n v="15"/>
    <n v="0"/>
    <n v="2"/>
    <n v="0"/>
    <n v="0"/>
    <n v="0"/>
    <n v="1"/>
    <n v="0"/>
    <x v="429"/>
    <x v="392"/>
    <x v="0"/>
    <x v="225"/>
    <x v="0"/>
  </r>
  <r>
    <n v="1095"/>
    <x v="121"/>
    <s v="Between R15 000 and R10 000"/>
    <n v="13306.62"/>
    <n v="4"/>
    <n v="20"/>
    <n v="0"/>
    <n v="1"/>
    <n v="0"/>
    <n v="0"/>
    <n v="0"/>
    <n v="2"/>
    <n v="0"/>
    <x v="430"/>
    <x v="393"/>
    <x v="0"/>
    <x v="226"/>
    <x v="0"/>
  </r>
  <r>
    <n v="1096"/>
    <x v="121"/>
    <s v="Between R10 000 and R5 000"/>
    <n v="8742.2099999999991"/>
    <n v="5"/>
    <n v="25"/>
    <n v="0"/>
    <n v="2"/>
    <n v="0"/>
    <n v="0"/>
    <n v="0"/>
    <n v="2"/>
    <n v="0"/>
    <x v="431"/>
    <x v="394"/>
    <x v="0"/>
    <x v="227"/>
    <x v="0"/>
  </r>
  <r>
    <n v="1097"/>
    <x v="12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098"/>
    <x v="121"/>
    <s v="Below R2 500"/>
    <n v="0"/>
    <n v="0"/>
    <n v="0"/>
    <n v="0"/>
    <n v="0"/>
    <n v="0"/>
    <n v="0"/>
    <n v="0"/>
    <n v="0"/>
    <n v="0"/>
    <x v="0"/>
    <x v="0"/>
    <x v="0"/>
    <x v="0"/>
    <x v="0"/>
  </r>
  <r>
    <n v="1099"/>
    <x v="122"/>
    <s v="&gt;R75 000"/>
    <n v="0"/>
    <n v="0"/>
    <n v="0"/>
    <n v="0"/>
    <n v="0"/>
    <n v="0"/>
    <n v="0"/>
    <n v="0"/>
    <n v="0"/>
    <n v="0"/>
    <x v="0"/>
    <x v="0"/>
    <x v="0"/>
    <x v="0"/>
    <x v="0"/>
  </r>
  <r>
    <n v="1100"/>
    <x v="12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01"/>
    <x v="122"/>
    <s v="Between R50 000 and R25 000"/>
    <n v="26782.12"/>
    <n v="1"/>
    <n v="8"/>
    <n v="0"/>
    <n v="1"/>
    <n v="0"/>
    <n v="0"/>
    <n v="0"/>
    <n v="0"/>
    <n v="0"/>
    <x v="432"/>
    <x v="395"/>
    <x v="0"/>
    <x v="0"/>
    <x v="0"/>
  </r>
  <r>
    <n v="1102"/>
    <x v="12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03"/>
    <x v="12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04"/>
    <x v="12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05"/>
    <x v="122"/>
    <s v="Between R10 000 and R5 000"/>
    <n v="6300.01"/>
    <n v="55"/>
    <n v="42"/>
    <n v="3"/>
    <n v="2"/>
    <n v="0"/>
    <n v="0"/>
    <n v="1"/>
    <n v="0"/>
    <n v="0"/>
    <x v="433"/>
    <x v="396"/>
    <x v="210"/>
    <x v="0"/>
    <x v="0"/>
  </r>
  <r>
    <n v="1106"/>
    <x v="122"/>
    <s v="Between R5 000 and R2 500"/>
    <n v="3277.82"/>
    <n v="4"/>
    <n v="33"/>
    <n v="2"/>
    <n v="2"/>
    <n v="0"/>
    <n v="0"/>
    <n v="1"/>
    <n v="1"/>
    <n v="0"/>
    <x v="434"/>
    <x v="397"/>
    <x v="211"/>
    <x v="228"/>
    <x v="0"/>
  </r>
  <r>
    <n v="1107"/>
    <x v="122"/>
    <s v="Below R2 500"/>
    <n v="1572.41"/>
    <n v="2"/>
    <n v="17"/>
    <n v="1"/>
    <n v="1"/>
    <n v="0"/>
    <n v="0"/>
    <n v="0"/>
    <n v="0"/>
    <n v="0"/>
    <x v="435"/>
    <x v="398"/>
    <x v="0"/>
    <x v="0"/>
    <x v="0"/>
  </r>
  <r>
    <n v="1108"/>
    <x v="123"/>
    <s v="&gt;R75 000"/>
    <m/>
    <m/>
    <m/>
    <m/>
    <m/>
    <m/>
    <m/>
    <m/>
    <m/>
    <m/>
    <x v="0"/>
    <x v="0"/>
    <x v="0"/>
    <x v="0"/>
    <x v="0"/>
  </r>
  <r>
    <n v="1109"/>
    <x v="123"/>
    <s v="Between R75 000 and R50 000"/>
    <m/>
    <m/>
    <m/>
    <m/>
    <m/>
    <m/>
    <m/>
    <m/>
    <m/>
    <m/>
    <x v="0"/>
    <x v="0"/>
    <x v="0"/>
    <x v="0"/>
    <x v="0"/>
  </r>
  <r>
    <n v="1110"/>
    <x v="123"/>
    <s v="Between R50 000 and R25 000"/>
    <m/>
    <m/>
    <m/>
    <m/>
    <m/>
    <m/>
    <m/>
    <m/>
    <m/>
    <m/>
    <x v="0"/>
    <x v="0"/>
    <x v="0"/>
    <x v="0"/>
    <x v="0"/>
  </r>
  <r>
    <n v="1111"/>
    <x v="123"/>
    <s v="Between R25 000 and R20 000"/>
    <m/>
    <m/>
    <m/>
    <m/>
    <m/>
    <m/>
    <m/>
    <m/>
    <m/>
    <m/>
    <x v="0"/>
    <x v="0"/>
    <x v="0"/>
    <x v="0"/>
    <x v="0"/>
  </r>
  <r>
    <n v="1112"/>
    <x v="123"/>
    <s v="&gt;R75 000Between R20 000 and R15 000"/>
    <m/>
    <m/>
    <m/>
    <m/>
    <m/>
    <m/>
    <m/>
    <m/>
    <m/>
    <m/>
    <x v="0"/>
    <x v="0"/>
    <x v="0"/>
    <x v="0"/>
    <x v="0"/>
  </r>
  <r>
    <n v="1113"/>
    <x v="123"/>
    <s v="Between R15 000 and R10 000"/>
    <m/>
    <m/>
    <m/>
    <m/>
    <m/>
    <m/>
    <m/>
    <m/>
    <m/>
    <m/>
    <x v="0"/>
    <x v="0"/>
    <x v="0"/>
    <x v="0"/>
    <x v="0"/>
  </r>
  <r>
    <n v="1114"/>
    <x v="123"/>
    <s v="Between R10 000 and R5 000"/>
    <m/>
    <m/>
    <m/>
    <m/>
    <m/>
    <m/>
    <m/>
    <m/>
    <m/>
    <m/>
    <x v="0"/>
    <x v="0"/>
    <x v="0"/>
    <x v="0"/>
    <x v="0"/>
  </r>
  <r>
    <n v="1115"/>
    <x v="123"/>
    <s v="Between R5 000 and R2 500"/>
    <m/>
    <m/>
    <m/>
    <m/>
    <m/>
    <m/>
    <m/>
    <m/>
    <m/>
    <m/>
    <x v="0"/>
    <x v="0"/>
    <x v="0"/>
    <x v="0"/>
    <x v="0"/>
  </r>
  <r>
    <n v="1116"/>
    <x v="123"/>
    <s v="Below R2 500"/>
    <m/>
    <m/>
    <m/>
    <m/>
    <m/>
    <m/>
    <m/>
    <m/>
    <m/>
    <m/>
    <x v="0"/>
    <x v="0"/>
    <x v="0"/>
    <x v="0"/>
    <x v="0"/>
  </r>
  <r>
    <n v="1117"/>
    <x v="124"/>
    <s v="&gt;R75 000"/>
    <n v="0"/>
    <n v="0"/>
    <n v="0"/>
    <n v="0"/>
    <n v="0"/>
    <n v="0"/>
    <n v="0"/>
    <n v="0"/>
    <n v="0"/>
    <n v="0"/>
    <x v="0"/>
    <x v="0"/>
    <x v="0"/>
    <x v="0"/>
    <x v="0"/>
  </r>
  <r>
    <n v="1118"/>
    <x v="12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19"/>
    <x v="12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20"/>
    <x v="12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21"/>
    <x v="12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22"/>
    <x v="12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23"/>
    <x v="12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24"/>
    <x v="12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25"/>
    <x v="124"/>
    <s v="Below R2 500"/>
    <n v="0"/>
    <n v="6"/>
    <n v="100"/>
    <n v="6"/>
    <n v="0"/>
    <n v="0"/>
    <n v="0"/>
    <n v="6"/>
    <n v="1"/>
    <n v="1"/>
    <x v="0"/>
    <x v="0"/>
    <x v="0"/>
    <x v="0"/>
    <x v="0"/>
  </r>
  <r>
    <n v="1126"/>
    <x v="125"/>
    <s v="&gt;R75 000"/>
    <n v="0"/>
    <n v="0"/>
    <n v="0"/>
    <n v="0"/>
    <n v="0"/>
    <n v="0"/>
    <n v="0"/>
    <n v="0"/>
    <n v="0"/>
    <n v="0"/>
    <x v="0"/>
    <x v="0"/>
    <x v="0"/>
    <x v="0"/>
    <x v="0"/>
  </r>
  <r>
    <n v="1127"/>
    <x v="12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28"/>
    <x v="12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29"/>
    <x v="12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30"/>
    <x v="12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31"/>
    <x v="12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32"/>
    <x v="125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33"/>
    <x v="12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34"/>
    <x v="125"/>
    <s v="Below R2 500"/>
    <n v="2350"/>
    <n v="11"/>
    <n v="100"/>
    <n v="11"/>
    <n v="0"/>
    <n v="0"/>
    <n v="0"/>
    <n v="11"/>
    <n v="5"/>
    <n v="0"/>
    <x v="436"/>
    <x v="399"/>
    <x v="212"/>
    <x v="229"/>
    <x v="0"/>
  </r>
  <r>
    <n v="1135"/>
    <x v="126"/>
    <s v="&gt;R75 000"/>
    <n v="0"/>
    <n v="0"/>
    <n v="0"/>
    <n v="0"/>
    <n v="0"/>
    <n v="0"/>
    <n v="0"/>
    <n v="0"/>
    <n v="0"/>
    <n v="0"/>
    <x v="0"/>
    <x v="0"/>
    <x v="0"/>
    <x v="0"/>
    <x v="0"/>
  </r>
  <r>
    <n v="1136"/>
    <x v="12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37"/>
    <x v="12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38"/>
    <x v="12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39"/>
    <x v="12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40"/>
    <x v="126"/>
    <s v="Between R15 000 and R10 000"/>
    <n v="1"/>
    <n v="0"/>
    <n v="0"/>
    <n v="0"/>
    <n v="1"/>
    <n v="0"/>
    <n v="0"/>
    <n v="0"/>
    <n v="0"/>
    <n v="0"/>
    <x v="0"/>
    <x v="400"/>
    <x v="0"/>
    <x v="0"/>
    <x v="0"/>
  </r>
  <r>
    <n v="1141"/>
    <x v="126"/>
    <s v="Between R10 000 and R5 000"/>
    <n v="7"/>
    <n v="0"/>
    <n v="0"/>
    <n v="0"/>
    <n v="5"/>
    <n v="0"/>
    <n v="0"/>
    <n v="1"/>
    <n v="0"/>
    <n v="1"/>
    <x v="0"/>
    <x v="401"/>
    <x v="213"/>
    <x v="0"/>
    <x v="60"/>
  </r>
  <r>
    <n v="1142"/>
    <x v="12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43"/>
    <x v="126"/>
    <s v="Below R2 500"/>
    <n v="8"/>
    <n v="16"/>
    <n v="0"/>
    <n v="1"/>
    <n v="4"/>
    <n v="0"/>
    <n v="0"/>
    <n v="3"/>
    <n v="0"/>
    <n v="0"/>
    <x v="437"/>
    <x v="402"/>
    <x v="214"/>
    <x v="0"/>
    <x v="0"/>
  </r>
  <r>
    <n v="1144"/>
    <x v="127"/>
    <s v="&gt;R75 000"/>
    <n v="0"/>
    <n v="0"/>
    <n v="0"/>
    <n v="0"/>
    <n v="0"/>
    <n v="0"/>
    <n v="0"/>
    <n v="0"/>
    <n v="0"/>
    <n v="0"/>
    <x v="0"/>
    <x v="0"/>
    <x v="0"/>
    <x v="0"/>
    <x v="0"/>
  </r>
  <r>
    <n v="1145"/>
    <x v="12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46"/>
    <x v="12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47"/>
    <x v="12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48"/>
    <x v="12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49"/>
    <x v="12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50"/>
    <x v="12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51"/>
    <x v="12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52"/>
    <x v="127"/>
    <s v="Below R2 500"/>
    <n v="2400"/>
    <n v="11"/>
    <n v="100"/>
    <n v="11"/>
    <n v="0"/>
    <n v="0"/>
    <n v="0"/>
    <n v="11"/>
    <n v="8"/>
    <n v="0"/>
    <x v="438"/>
    <x v="403"/>
    <x v="215"/>
    <x v="230"/>
    <x v="0"/>
  </r>
  <r>
    <n v="1153"/>
    <x v="128"/>
    <s v="&gt;R75 000"/>
    <n v="0"/>
    <n v="0"/>
    <n v="0"/>
    <n v="0"/>
    <n v="0"/>
    <n v="0"/>
    <n v="0"/>
    <n v="0"/>
    <n v="0"/>
    <n v="0"/>
    <x v="0"/>
    <x v="0"/>
    <x v="0"/>
    <x v="0"/>
    <x v="0"/>
  </r>
  <r>
    <n v="1154"/>
    <x v="12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55"/>
    <x v="12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56"/>
    <x v="12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57"/>
    <x v="12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58"/>
    <x v="12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59"/>
    <x v="12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60"/>
    <x v="12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61"/>
    <x v="128"/>
    <s v="Below R2 500"/>
    <n v="0"/>
    <n v="0"/>
    <n v="0"/>
    <n v="0"/>
    <n v="0"/>
    <n v="0"/>
    <n v="0"/>
    <n v="0"/>
    <n v="0"/>
    <n v="0"/>
    <x v="0"/>
    <x v="0"/>
    <x v="0"/>
    <x v="0"/>
    <x v="0"/>
  </r>
  <r>
    <n v="1162"/>
    <x v="129"/>
    <s v="&gt;R75 000"/>
    <n v="0"/>
    <n v="0"/>
    <n v="0"/>
    <n v="0"/>
    <n v="0"/>
    <n v="0"/>
    <n v="0"/>
    <n v="0"/>
    <n v="0"/>
    <n v="0"/>
    <x v="0"/>
    <x v="0"/>
    <x v="0"/>
    <x v="0"/>
    <x v="0"/>
  </r>
  <r>
    <n v="1163"/>
    <x v="12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64"/>
    <x v="12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65"/>
    <x v="12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66"/>
    <x v="12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67"/>
    <x v="12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68"/>
    <x v="12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69"/>
    <x v="12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70"/>
    <x v="129"/>
    <s v="Below R2 500"/>
    <n v="0"/>
    <n v="8"/>
    <n v="100"/>
    <n v="1"/>
    <n v="2"/>
    <n v="0"/>
    <n v="0"/>
    <n v="2"/>
    <n v="3"/>
    <n v="0"/>
    <x v="0"/>
    <x v="0"/>
    <x v="0"/>
    <x v="0"/>
    <x v="0"/>
  </r>
  <r>
    <n v="1171"/>
    <x v="130"/>
    <s v="&gt;R75 000"/>
    <n v="0"/>
    <n v="0"/>
    <n v="0"/>
    <n v="0"/>
    <n v="0"/>
    <n v="0"/>
    <n v="0"/>
    <n v="0"/>
    <n v="0"/>
    <n v="0"/>
    <x v="0"/>
    <x v="0"/>
    <x v="0"/>
    <x v="0"/>
    <x v="0"/>
  </r>
  <r>
    <n v="1172"/>
    <x v="13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73"/>
    <x v="13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74"/>
    <x v="13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75"/>
    <x v="13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76"/>
    <x v="13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77"/>
    <x v="130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78"/>
    <x v="13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79"/>
    <x v="130"/>
    <s v="Below R2 500"/>
    <n v="0"/>
    <n v="0"/>
    <n v="0"/>
    <n v="0"/>
    <n v="0"/>
    <n v="0"/>
    <n v="0"/>
    <n v="0"/>
    <n v="0"/>
    <n v="0"/>
    <x v="0"/>
    <x v="0"/>
    <x v="0"/>
    <x v="0"/>
    <x v="0"/>
  </r>
  <r>
    <n v="1180"/>
    <x v="131"/>
    <s v="&gt;R75 000"/>
    <n v="0"/>
    <n v="0"/>
    <n v="0"/>
    <n v="0"/>
    <n v="0"/>
    <n v="0"/>
    <n v="0"/>
    <n v="0"/>
    <n v="0"/>
    <n v="0"/>
    <x v="0"/>
    <x v="0"/>
    <x v="0"/>
    <x v="0"/>
    <x v="0"/>
  </r>
  <r>
    <n v="1181"/>
    <x v="13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82"/>
    <x v="13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83"/>
    <x v="13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84"/>
    <x v="13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85"/>
    <x v="13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86"/>
    <x v="13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87"/>
    <x v="13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88"/>
    <x v="131"/>
    <s v="Below R2 500"/>
    <n v="0"/>
    <n v="0"/>
    <n v="100"/>
    <n v="2"/>
    <n v="1"/>
    <n v="0"/>
    <n v="0"/>
    <n v="5"/>
    <n v="0"/>
    <n v="0"/>
    <x v="0"/>
    <x v="0"/>
    <x v="0"/>
    <x v="0"/>
    <x v="0"/>
  </r>
  <r>
    <n v="1189"/>
    <x v="132"/>
    <s v="&gt;R75 000"/>
    <n v="0"/>
    <n v="0"/>
    <n v="0"/>
    <n v="0"/>
    <n v="0"/>
    <n v="0"/>
    <n v="0"/>
    <n v="0"/>
    <n v="0"/>
    <n v="0"/>
    <x v="0"/>
    <x v="0"/>
    <x v="0"/>
    <x v="0"/>
    <x v="0"/>
  </r>
  <r>
    <n v="1190"/>
    <x v="13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191"/>
    <x v="13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192"/>
    <x v="13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193"/>
    <x v="13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194"/>
    <x v="13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195"/>
    <x v="13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196"/>
    <x v="13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197"/>
    <x v="132"/>
    <s v="Below R2 500"/>
    <n v="0"/>
    <n v="4"/>
    <n v="100"/>
    <n v="3"/>
    <n v="0"/>
    <n v="0"/>
    <n v="0"/>
    <n v="2"/>
    <n v="0"/>
    <n v="0"/>
    <x v="0"/>
    <x v="0"/>
    <x v="0"/>
    <x v="0"/>
    <x v="0"/>
  </r>
  <r>
    <n v="1198"/>
    <x v="133"/>
    <s v="&gt;R75 000"/>
    <n v="0"/>
    <n v="0"/>
    <n v="0"/>
    <n v="0"/>
    <n v="0"/>
    <n v="0"/>
    <n v="0"/>
    <n v="0"/>
    <n v="0"/>
    <n v="0"/>
    <x v="0"/>
    <x v="0"/>
    <x v="0"/>
    <x v="0"/>
    <x v="0"/>
  </r>
  <r>
    <n v="1199"/>
    <x v="13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00"/>
    <x v="13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01"/>
    <x v="13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02"/>
    <x v="13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03"/>
    <x v="13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04"/>
    <x v="13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205"/>
    <x v="13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206"/>
    <x v="133"/>
    <s v="Below R2 500"/>
    <n v="0"/>
    <n v="0"/>
    <n v="0"/>
    <n v="0"/>
    <n v="0"/>
    <n v="0"/>
    <n v="0"/>
    <n v="0"/>
    <n v="0"/>
    <n v="0"/>
    <x v="0"/>
    <x v="0"/>
    <x v="0"/>
    <x v="0"/>
    <x v="0"/>
  </r>
  <r>
    <n v="1207"/>
    <x v="134"/>
    <s v="&gt;R75 000"/>
    <n v="77908.399999999994"/>
    <n v="1"/>
    <n v="3"/>
    <n v="0"/>
    <n v="1"/>
    <n v="0"/>
    <n v="0"/>
    <n v="0"/>
    <n v="0"/>
    <n v="0"/>
    <x v="439"/>
    <x v="404"/>
    <x v="0"/>
    <x v="0"/>
    <x v="0"/>
  </r>
  <r>
    <n v="1208"/>
    <x v="134"/>
    <s v="Between R75 000 and R50 000"/>
    <n v="55548.94"/>
    <n v="2"/>
    <n v="6.1"/>
    <n v="1"/>
    <n v="1"/>
    <n v="0"/>
    <n v="0"/>
    <n v="0"/>
    <n v="0"/>
    <n v="0"/>
    <x v="440"/>
    <x v="405"/>
    <x v="0"/>
    <x v="0"/>
    <x v="0"/>
  </r>
  <r>
    <n v="1209"/>
    <x v="134"/>
    <s v="Between R50 000 and R25 000"/>
    <n v="28571.439999999999"/>
    <n v="1"/>
    <n v="3"/>
    <n v="0"/>
    <n v="1"/>
    <n v="0"/>
    <n v="0"/>
    <n v="0"/>
    <n v="1"/>
    <n v="0"/>
    <x v="441"/>
    <x v="406"/>
    <x v="0"/>
    <x v="231"/>
    <x v="0"/>
  </r>
  <r>
    <n v="1210"/>
    <x v="134"/>
    <s v="Between R25 000 and R20 000"/>
    <n v="21601.24"/>
    <n v="5"/>
    <n v="15.2"/>
    <n v="3"/>
    <n v="2"/>
    <n v="0"/>
    <n v="0"/>
    <n v="0"/>
    <n v="0"/>
    <n v="0"/>
    <x v="442"/>
    <x v="407"/>
    <x v="0"/>
    <x v="0"/>
    <x v="0"/>
  </r>
  <r>
    <n v="1211"/>
    <x v="134"/>
    <s v="&gt;R75 000Between R20 000 and R15 000"/>
    <n v="17390.25"/>
    <n v="5"/>
    <n v="15.2"/>
    <n v="2"/>
    <n v="3"/>
    <n v="0"/>
    <n v="0"/>
    <n v="0"/>
    <n v="0"/>
    <n v="0"/>
    <x v="443"/>
    <x v="408"/>
    <x v="0"/>
    <x v="0"/>
    <x v="0"/>
  </r>
  <r>
    <n v="1212"/>
    <x v="134"/>
    <s v="Between R15 000 and R10 000"/>
    <n v="14081.22"/>
    <n v="3"/>
    <n v="9.1"/>
    <n v="0"/>
    <n v="3"/>
    <n v="0"/>
    <n v="0"/>
    <n v="0"/>
    <n v="3"/>
    <n v="0"/>
    <x v="444"/>
    <x v="409"/>
    <x v="0"/>
    <x v="232"/>
    <x v="0"/>
  </r>
  <r>
    <n v="1213"/>
    <x v="134"/>
    <s v="Between R10 000 and R5 000"/>
    <n v="6628.63"/>
    <n v="16"/>
    <n v="48.5"/>
    <n v="10"/>
    <n v="6"/>
    <n v="0"/>
    <n v="0"/>
    <n v="11"/>
    <n v="5"/>
    <n v="1"/>
    <x v="445"/>
    <x v="410"/>
    <x v="216"/>
    <x v="233"/>
    <x v="61"/>
  </r>
  <r>
    <n v="1214"/>
    <x v="13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215"/>
    <x v="13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216"/>
    <x v="135"/>
    <s v="&gt;R75 000"/>
    <n v="0"/>
    <n v="0"/>
    <n v="0"/>
    <n v="0"/>
    <n v="0"/>
    <n v="0"/>
    <n v="0"/>
    <n v="0"/>
    <n v="0"/>
    <n v="0"/>
    <x v="0"/>
    <x v="0"/>
    <x v="0"/>
    <x v="0"/>
    <x v="0"/>
  </r>
  <r>
    <n v="1217"/>
    <x v="13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18"/>
    <x v="13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19"/>
    <x v="13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20"/>
    <x v="13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21"/>
    <x v="13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22"/>
    <x v="135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223"/>
    <x v="13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224"/>
    <x v="135"/>
    <s v="Below R2 500"/>
    <n v="0"/>
    <n v="0"/>
    <n v="0"/>
    <n v="0"/>
    <n v="0"/>
    <n v="0"/>
    <n v="0"/>
    <n v="0"/>
    <n v="0"/>
    <n v="0"/>
    <x v="0"/>
    <x v="0"/>
    <x v="0"/>
    <x v="0"/>
    <x v="0"/>
  </r>
  <r>
    <n v="1225"/>
    <x v="136"/>
    <s v="&gt;R75 000"/>
    <n v="99605.2"/>
    <n v="0.6"/>
    <n v="0.6"/>
    <n v="0"/>
    <n v="0"/>
    <n v="0"/>
    <n v="0"/>
    <n v="0"/>
    <n v="0"/>
    <n v="0"/>
    <x v="446"/>
    <x v="0"/>
    <x v="0"/>
    <x v="0"/>
    <x v="0"/>
  </r>
  <r>
    <n v="1226"/>
    <x v="13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27"/>
    <x v="136"/>
    <s v="Between R50 000 and R25 000"/>
    <n v="31194.5"/>
    <n v="4.5999999999999996"/>
    <n v="4.7"/>
    <n v="0"/>
    <n v="2.7"/>
    <n v="0"/>
    <n v="0"/>
    <n v="2.5"/>
    <n v="0.6"/>
    <n v="0"/>
    <x v="447"/>
    <x v="411"/>
    <x v="217"/>
    <x v="234"/>
    <x v="0"/>
  </r>
  <r>
    <n v="1228"/>
    <x v="13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29"/>
    <x v="136"/>
    <s v="&gt;R75 000Between R20 000 and R15 000"/>
    <n v="15383.39"/>
    <n v="0.8"/>
    <n v="0.8"/>
    <n v="0.8"/>
    <n v="0"/>
    <n v="0"/>
    <n v="0"/>
    <n v="0"/>
    <n v="0"/>
    <n v="0"/>
    <x v="448"/>
    <x v="412"/>
    <x v="0"/>
    <x v="0"/>
    <x v="0"/>
  </r>
  <r>
    <n v="1230"/>
    <x v="136"/>
    <s v="Between R15 000 and R10 000"/>
    <n v="12409.4"/>
    <n v="6.3"/>
    <n v="6.4"/>
    <n v="5.0999999999999996"/>
    <n v="0.8"/>
    <n v="0"/>
    <n v="0"/>
    <n v="2.2999999999999998"/>
    <n v="1.5"/>
    <n v="0"/>
    <x v="449"/>
    <x v="413"/>
    <x v="218"/>
    <x v="235"/>
    <x v="0"/>
  </r>
  <r>
    <n v="1231"/>
    <x v="136"/>
    <s v="Between R10 000 and R5 000"/>
    <n v="7612.47"/>
    <n v="29.1"/>
    <n v="29.6"/>
    <n v="18"/>
    <n v="9.4"/>
    <n v="0"/>
    <n v="0"/>
    <n v="9.4"/>
    <n v="9.1"/>
    <n v="0"/>
    <x v="450"/>
    <x v="414"/>
    <x v="219"/>
    <x v="236"/>
    <x v="0"/>
  </r>
  <r>
    <n v="1232"/>
    <x v="136"/>
    <s v="Between R5 000 and R2 500"/>
    <n v="3834.78"/>
    <n v="44.1"/>
    <n v="44.8"/>
    <n v="29.1"/>
    <n v="15"/>
    <n v="0"/>
    <n v="0"/>
    <n v="30.4"/>
    <n v="28"/>
    <n v="0"/>
    <x v="451"/>
    <x v="415"/>
    <x v="220"/>
    <x v="237"/>
    <x v="0"/>
  </r>
  <r>
    <n v="1233"/>
    <x v="136"/>
    <s v="Below R2 500"/>
    <n v="1559.63"/>
    <n v="13"/>
    <n v="13.2"/>
    <n v="4.7"/>
    <n v="6.5"/>
    <n v="0"/>
    <n v="0"/>
    <n v="8.6"/>
    <n v="5.5"/>
    <n v="0"/>
    <x v="452"/>
    <x v="416"/>
    <x v="221"/>
    <x v="238"/>
    <x v="0"/>
  </r>
  <r>
    <n v="1234"/>
    <x v="137"/>
    <s v="&gt;R75 000"/>
    <n v="0"/>
    <n v="0"/>
    <n v="0"/>
    <n v="0"/>
    <n v="0"/>
    <n v="0"/>
    <n v="0"/>
    <n v="0"/>
    <n v="0"/>
    <n v="0"/>
    <x v="0"/>
    <x v="0"/>
    <x v="0"/>
    <x v="0"/>
    <x v="0"/>
  </r>
  <r>
    <n v="1235"/>
    <x v="137"/>
    <s v="Between R75 000 and R50 000"/>
    <n v="57126"/>
    <n v="1"/>
    <n v="1.96"/>
    <n v="0"/>
    <n v="0"/>
    <n v="0"/>
    <n v="0"/>
    <n v="0"/>
    <n v="0"/>
    <n v="0"/>
    <x v="453"/>
    <x v="0"/>
    <x v="0"/>
    <x v="0"/>
    <x v="0"/>
  </r>
  <r>
    <n v="1236"/>
    <x v="137"/>
    <s v="Between R50 000 and R25 000"/>
    <n v="25704"/>
    <n v="1"/>
    <n v="1.96"/>
    <n v="0"/>
    <n v="0"/>
    <n v="0"/>
    <n v="0"/>
    <n v="1"/>
    <n v="0"/>
    <n v="0"/>
    <x v="454"/>
    <x v="0"/>
    <x v="222"/>
    <x v="0"/>
    <x v="0"/>
  </r>
  <r>
    <n v="1237"/>
    <x v="137"/>
    <s v="Between R25 000 and R20 000"/>
    <n v="20705"/>
    <n v="2"/>
    <n v="3.92"/>
    <n v="0"/>
    <n v="2"/>
    <n v="0"/>
    <n v="0"/>
    <n v="0"/>
    <n v="1"/>
    <n v="0"/>
    <x v="455"/>
    <x v="417"/>
    <x v="0"/>
    <x v="239"/>
    <x v="0"/>
  </r>
  <r>
    <n v="1238"/>
    <x v="13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39"/>
    <x v="13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40"/>
    <x v="137"/>
    <s v="Between R10 000 and R5 000"/>
    <n v="7103"/>
    <n v="3"/>
    <n v="5.88"/>
    <n v="3"/>
    <n v="0"/>
    <n v="0"/>
    <n v="0"/>
    <n v="0"/>
    <n v="0"/>
    <n v="0"/>
    <x v="456"/>
    <x v="418"/>
    <x v="0"/>
    <x v="0"/>
    <x v="0"/>
  </r>
  <r>
    <n v="1241"/>
    <x v="137"/>
    <s v="Between R5 000 and R2 500"/>
    <n v="2991"/>
    <n v="12"/>
    <n v="23.53"/>
    <n v="12"/>
    <n v="0"/>
    <n v="0"/>
    <n v="0"/>
    <n v="0"/>
    <n v="0"/>
    <n v="0"/>
    <x v="457"/>
    <x v="419"/>
    <x v="0"/>
    <x v="0"/>
    <x v="0"/>
  </r>
  <r>
    <n v="1242"/>
    <x v="137"/>
    <s v="Below R2 500"/>
    <n v="660"/>
    <n v="32"/>
    <n v="62.75"/>
    <n v="32"/>
    <n v="0"/>
    <n v="0"/>
    <n v="0"/>
    <n v="0"/>
    <n v="0"/>
    <n v="0"/>
    <x v="458"/>
    <x v="420"/>
    <x v="0"/>
    <x v="0"/>
    <x v="0"/>
  </r>
  <r>
    <n v="1243"/>
    <x v="138"/>
    <s v="&gt;R75 000"/>
    <n v="0"/>
    <n v="0"/>
    <n v="0"/>
    <n v="0"/>
    <n v="0"/>
    <n v="0"/>
    <n v="0"/>
    <n v="0"/>
    <n v="0"/>
    <n v="0"/>
    <x v="0"/>
    <x v="0"/>
    <x v="0"/>
    <x v="0"/>
    <x v="0"/>
  </r>
  <r>
    <n v="1244"/>
    <x v="138"/>
    <s v="Between R75 000 and R50 000"/>
    <n v="66553.490000000005"/>
    <n v="1"/>
    <n v="11.11"/>
    <n v="1"/>
    <n v="0"/>
    <n v="0"/>
    <n v="0"/>
    <n v="0"/>
    <n v="0"/>
    <n v="0"/>
    <x v="459"/>
    <x v="421"/>
    <x v="0"/>
    <x v="0"/>
    <x v="0"/>
  </r>
  <r>
    <n v="1245"/>
    <x v="13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46"/>
    <x v="13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47"/>
    <x v="138"/>
    <s v="&gt;R75 000Between R20 000 and R15 000"/>
    <n v="15750"/>
    <n v="1"/>
    <n v="11.11"/>
    <n v="0"/>
    <n v="1"/>
    <n v="0"/>
    <n v="0"/>
    <n v="1"/>
    <n v="0"/>
    <n v="0"/>
    <x v="460"/>
    <x v="422"/>
    <x v="223"/>
    <x v="0"/>
    <x v="0"/>
  </r>
  <r>
    <n v="1248"/>
    <x v="13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49"/>
    <x v="138"/>
    <s v="Between R10 000 and R5 000"/>
    <n v="5829.6"/>
    <n v="2"/>
    <n v="22.22"/>
    <n v="0"/>
    <n v="2"/>
    <n v="0"/>
    <n v="0"/>
    <n v="0"/>
    <n v="0"/>
    <n v="0"/>
    <x v="461"/>
    <x v="423"/>
    <x v="0"/>
    <x v="0"/>
    <x v="0"/>
  </r>
  <r>
    <n v="1250"/>
    <x v="138"/>
    <s v="Between R5 000 and R2 500"/>
    <n v="2813.15"/>
    <n v="2"/>
    <n v="22.22"/>
    <n v="1"/>
    <n v="0"/>
    <n v="0"/>
    <n v="0"/>
    <n v="1"/>
    <n v="0"/>
    <n v="0"/>
    <x v="462"/>
    <x v="424"/>
    <x v="224"/>
    <x v="0"/>
    <x v="0"/>
  </r>
  <r>
    <n v="1251"/>
    <x v="138"/>
    <s v="Below R2 500"/>
    <n v="1472.73"/>
    <n v="3"/>
    <n v="33.33"/>
    <n v="3"/>
    <n v="0"/>
    <n v="0"/>
    <n v="0"/>
    <n v="0"/>
    <n v="2"/>
    <n v="0"/>
    <x v="463"/>
    <x v="425"/>
    <x v="0"/>
    <x v="240"/>
    <x v="0"/>
  </r>
  <r>
    <n v="1252"/>
    <x v="139"/>
    <s v="&gt;R75 000"/>
    <n v="0"/>
    <n v="0"/>
    <n v="0"/>
    <n v="0"/>
    <n v="0"/>
    <n v="0"/>
    <n v="0"/>
    <n v="0"/>
    <n v="0"/>
    <n v="0"/>
    <x v="0"/>
    <x v="0"/>
    <x v="0"/>
    <x v="0"/>
    <x v="0"/>
  </r>
  <r>
    <n v="1253"/>
    <x v="13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54"/>
    <x v="13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55"/>
    <x v="139"/>
    <s v="Between R25 000 and R20 000"/>
    <n v="20000"/>
    <n v="2"/>
    <n v="3.4"/>
    <n v="0"/>
    <n v="1"/>
    <n v="0"/>
    <n v="0"/>
    <n v="0"/>
    <n v="0"/>
    <n v="0"/>
    <x v="103"/>
    <x v="184"/>
    <x v="0"/>
    <x v="0"/>
    <x v="0"/>
  </r>
  <r>
    <n v="1256"/>
    <x v="139"/>
    <s v="&gt;R75 000Between R20 000 and R15 000"/>
    <n v="16500"/>
    <n v="6"/>
    <n v="10"/>
    <n v="0"/>
    <n v="5"/>
    <n v="0"/>
    <n v="0"/>
    <n v="1"/>
    <n v="0"/>
    <n v="0"/>
    <x v="464"/>
    <x v="426"/>
    <x v="225"/>
    <x v="0"/>
    <x v="0"/>
  </r>
  <r>
    <n v="1257"/>
    <x v="139"/>
    <s v="Between R15 000 and R10 000"/>
    <n v="11400"/>
    <n v="4"/>
    <n v="6.6"/>
    <n v="0"/>
    <n v="4"/>
    <n v="0"/>
    <n v="0"/>
    <n v="0"/>
    <n v="0"/>
    <n v="0"/>
    <x v="465"/>
    <x v="427"/>
    <x v="0"/>
    <x v="0"/>
    <x v="0"/>
  </r>
  <r>
    <n v="1258"/>
    <x v="139"/>
    <s v="Between R10 000 and R5 000"/>
    <n v="7800"/>
    <n v="42"/>
    <n v="70"/>
    <n v="36"/>
    <n v="4"/>
    <n v="0"/>
    <n v="0"/>
    <n v="0"/>
    <n v="0"/>
    <n v="0"/>
    <x v="466"/>
    <x v="428"/>
    <x v="0"/>
    <x v="0"/>
    <x v="0"/>
  </r>
  <r>
    <n v="1259"/>
    <x v="139"/>
    <s v="Between R5 000 and R2 500"/>
    <n v="4500"/>
    <n v="6"/>
    <n v="10"/>
    <n v="6"/>
    <n v="3"/>
    <n v="0"/>
    <n v="0"/>
    <n v="0"/>
    <n v="0"/>
    <n v="0"/>
    <x v="467"/>
    <x v="429"/>
    <x v="0"/>
    <x v="0"/>
    <x v="0"/>
  </r>
  <r>
    <n v="1260"/>
    <x v="13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261"/>
    <x v="140"/>
    <s v="&gt;R75 000"/>
    <n v="0"/>
    <n v="0"/>
    <n v="0"/>
    <n v="0"/>
    <n v="0"/>
    <n v="0"/>
    <n v="0"/>
    <n v="0"/>
    <n v="0"/>
    <n v="0"/>
    <x v="0"/>
    <x v="0"/>
    <x v="0"/>
    <x v="0"/>
    <x v="0"/>
  </r>
  <r>
    <n v="1262"/>
    <x v="14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63"/>
    <x v="140"/>
    <s v="Between R50 000 and R25 000"/>
    <n v="27092"/>
    <n v="2"/>
    <n v="9.09"/>
    <n v="1"/>
    <n v="0"/>
    <n v="0"/>
    <n v="0"/>
    <n v="1"/>
    <n v="0"/>
    <n v="0"/>
    <x v="468"/>
    <x v="430"/>
    <x v="226"/>
    <x v="0"/>
    <x v="0"/>
  </r>
  <r>
    <n v="1264"/>
    <x v="14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65"/>
    <x v="140"/>
    <s v="&gt;R75 000Between R20 000 and R15 000"/>
    <n v="13954"/>
    <n v="2"/>
    <n v="9.09"/>
    <n v="2"/>
    <n v="0"/>
    <n v="0"/>
    <n v="0"/>
    <n v="1"/>
    <n v="0"/>
    <n v="0"/>
    <x v="469"/>
    <x v="431"/>
    <x v="227"/>
    <x v="0"/>
    <x v="0"/>
  </r>
  <r>
    <n v="1266"/>
    <x v="14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67"/>
    <x v="140"/>
    <s v="Between R10 000 and R5 000"/>
    <n v="6619"/>
    <n v="5"/>
    <n v="22.73"/>
    <n v="0"/>
    <n v="2"/>
    <n v="0"/>
    <n v="0"/>
    <n v="0"/>
    <n v="0"/>
    <n v="0"/>
    <x v="470"/>
    <x v="432"/>
    <x v="0"/>
    <x v="0"/>
    <x v="0"/>
  </r>
  <r>
    <n v="1268"/>
    <x v="140"/>
    <s v="Between R5 000 and R2 500"/>
    <n v="2812"/>
    <n v="7"/>
    <n v="31.82"/>
    <n v="7"/>
    <n v="0"/>
    <n v="0"/>
    <n v="0"/>
    <n v="0"/>
    <n v="0"/>
    <n v="0"/>
    <x v="471"/>
    <x v="433"/>
    <x v="0"/>
    <x v="0"/>
    <x v="0"/>
  </r>
  <r>
    <n v="1269"/>
    <x v="140"/>
    <s v="Below R2 500"/>
    <n v="1887"/>
    <n v="6"/>
    <n v="27.27"/>
    <n v="6"/>
    <n v="0"/>
    <n v="0"/>
    <n v="0"/>
    <n v="0"/>
    <n v="0"/>
    <n v="0"/>
    <x v="472"/>
    <x v="434"/>
    <x v="0"/>
    <x v="0"/>
    <x v="0"/>
  </r>
  <r>
    <n v="1270"/>
    <x v="141"/>
    <s v="&gt;R75 000"/>
    <n v="0"/>
    <n v="0"/>
    <n v="0"/>
    <n v="0"/>
    <n v="0"/>
    <n v="0"/>
    <n v="0"/>
    <n v="0"/>
    <n v="0"/>
    <n v="0"/>
    <x v="0"/>
    <x v="0"/>
    <x v="0"/>
    <x v="0"/>
    <x v="0"/>
  </r>
  <r>
    <n v="1271"/>
    <x v="14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72"/>
    <x v="14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73"/>
    <x v="14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74"/>
    <x v="14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75"/>
    <x v="14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76"/>
    <x v="141"/>
    <s v="Between R10 000 and R5 000"/>
    <n v="8082.86"/>
    <n v="1"/>
    <n v="16.670000000000002"/>
    <n v="0"/>
    <n v="1"/>
    <n v="0"/>
    <n v="0"/>
    <n v="1"/>
    <n v="0"/>
    <n v="0"/>
    <x v="473"/>
    <x v="435"/>
    <x v="228"/>
    <x v="0"/>
    <x v="0"/>
  </r>
  <r>
    <n v="1277"/>
    <x v="14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278"/>
    <x v="141"/>
    <s v="Below R2 500"/>
    <n v="970.8"/>
    <n v="5"/>
    <n v="83.33"/>
    <n v="0"/>
    <n v="4"/>
    <n v="0"/>
    <n v="0"/>
    <n v="2"/>
    <n v="0"/>
    <n v="0"/>
    <x v="474"/>
    <x v="436"/>
    <x v="229"/>
    <x v="0"/>
    <x v="0"/>
  </r>
  <r>
    <n v="1279"/>
    <x v="142"/>
    <s v="&gt;R75 000"/>
    <n v="0"/>
    <n v="0"/>
    <n v="0"/>
    <n v="0"/>
    <n v="0"/>
    <n v="0"/>
    <n v="0"/>
    <n v="0"/>
    <n v="0"/>
    <n v="0"/>
    <x v="0"/>
    <x v="0"/>
    <x v="0"/>
    <x v="0"/>
    <x v="0"/>
  </r>
  <r>
    <n v="1280"/>
    <x v="14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81"/>
    <x v="14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282"/>
    <x v="14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283"/>
    <x v="14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284"/>
    <x v="14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285"/>
    <x v="14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286"/>
    <x v="142"/>
    <s v="Between R5 000 and R2 500"/>
    <n v="2500"/>
    <n v="1"/>
    <n v="10"/>
    <n v="0"/>
    <n v="1"/>
    <n v="0"/>
    <n v="0"/>
    <n v="0"/>
    <n v="0"/>
    <n v="0"/>
    <x v="475"/>
    <x v="437"/>
    <x v="0"/>
    <x v="0"/>
    <x v="0"/>
  </r>
  <r>
    <n v="1287"/>
    <x v="142"/>
    <s v="Below R2 500"/>
    <n v="786.94"/>
    <n v="9"/>
    <n v="90"/>
    <n v="0"/>
    <n v="9"/>
    <n v="0"/>
    <n v="0"/>
    <n v="2"/>
    <n v="4"/>
    <n v="0"/>
    <x v="476"/>
    <x v="438"/>
    <x v="230"/>
    <x v="241"/>
    <x v="0"/>
  </r>
  <r>
    <n v="1288"/>
    <x v="143"/>
    <s v="&gt;R75 000"/>
    <m/>
    <m/>
    <m/>
    <m/>
    <m/>
    <m/>
    <m/>
    <m/>
    <m/>
    <m/>
    <x v="0"/>
    <x v="0"/>
    <x v="0"/>
    <x v="0"/>
    <x v="0"/>
  </r>
  <r>
    <n v="1289"/>
    <x v="143"/>
    <s v="Between R75 000 and R50 000"/>
    <m/>
    <m/>
    <m/>
    <m/>
    <m/>
    <m/>
    <m/>
    <m/>
    <m/>
    <m/>
    <x v="0"/>
    <x v="0"/>
    <x v="0"/>
    <x v="0"/>
    <x v="0"/>
  </r>
  <r>
    <n v="1290"/>
    <x v="143"/>
    <s v="Between R50 000 and R25 000"/>
    <m/>
    <m/>
    <m/>
    <m/>
    <m/>
    <m/>
    <m/>
    <m/>
    <m/>
    <m/>
    <x v="0"/>
    <x v="0"/>
    <x v="0"/>
    <x v="0"/>
    <x v="0"/>
  </r>
  <r>
    <n v="1291"/>
    <x v="143"/>
    <s v="Between R25 000 and R20 000"/>
    <m/>
    <m/>
    <m/>
    <m/>
    <m/>
    <m/>
    <m/>
    <m/>
    <m/>
    <m/>
    <x v="0"/>
    <x v="0"/>
    <x v="0"/>
    <x v="0"/>
    <x v="0"/>
  </r>
  <r>
    <n v="1292"/>
    <x v="143"/>
    <s v="&gt;R75 000Between R20 000 and R15 000"/>
    <m/>
    <m/>
    <m/>
    <m/>
    <m/>
    <m/>
    <m/>
    <m/>
    <m/>
    <m/>
    <x v="0"/>
    <x v="0"/>
    <x v="0"/>
    <x v="0"/>
    <x v="0"/>
  </r>
  <r>
    <n v="1293"/>
    <x v="143"/>
    <s v="Between R15 000 and R10 000"/>
    <m/>
    <m/>
    <m/>
    <m/>
    <m/>
    <m/>
    <m/>
    <m/>
    <m/>
    <m/>
    <x v="0"/>
    <x v="0"/>
    <x v="0"/>
    <x v="0"/>
    <x v="0"/>
  </r>
  <r>
    <n v="1294"/>
    <x v="143"/>
    <s v="Between R10 000 and R5 000"/>
    <m/>
    <m/>
    <m/>
    <m/>
    <m/>
    <m/>
    <m/>
    <m/>
    <m/>
    <m/>
    <x v="0"/>
    <x v="0"/>
    <x v="0"/>
    <x v="0"/>
    <x v="0"/>
  </r>
  <r>
    <n v="1295"/>
    <x v="143"/>
    <s v="Between R5 000 and R2 500"/>
    <m/>
    <m/>
    <m/>
    <m/>
    <m/>
    <m/>
    <m/>
    <m/>
    <m/>
    <m/>
    <x v="0"/>
    <x v="0"/>
    <x v="0"/>
    <x v="0"/>
    <x v="0"/>
  </r>
  <r>
    <n v="1296"/>
    <x v="143"/>
    <s v="Below R2 500"/>
    <m/>
    <m/>
    <m/>
    <m/>
    <m/>
    <m/>
    <m/>
    <m/>
    <m/>
    <m/>
    <x v="0"/>
    <x v="0"/>
    <x v="0"/>
    <x v="0"/>
    <x v="0"/>
  </r>
  <r>
    <n v="1297"/>
    <x v="144"/>
    <s v="&gt;R75 000"/>
    <n v="0"/>
    <n v="0"/>
    <n v="0"/>
    <n v="0"/>
    <n v="0"/>
    <n v="0"/>
    <n v="0"/>
    <n v="0"/>
    <n v="0"/>
    <n v="0"/>
    <x v="0"/>
    <x v="0"/>
    <x v="0"/>
    <x v="0"/>
    <x v="0"/>
  </r>
  <r>
    <n v="1298"/>
    <x v="14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299"/>
    <x v="144"/>
    <s v="Between R50 000 and R25 000"/>
    <n v="88043"/>
    <n v="2"/>
    <n v="8"/>
    <n v="0"/>
    <n v="0"/>
    <n v="0"/>
    <n v="0"/>
    <n v="0"/>
    <n v="0"/>
    <n v="0"/>
    <x v="477"/>
    <x v="0"/>
    <x v="0"/>
    <x v="0"/>
    <x v="0"/>
  </r>
  <r>
    <n v="1300"/>
    <x v="14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301"/>
    <x v="144"/>
    <s v="&gt;R75 000Between R20 000 and R15 000"/>
    <n v="16167"/>
    <n v="1"/>
    <n v="4"/>
    <n v="0"/>
    <n v="1"/>
    <n v="0"/>
    <n v="0"/>
    <n v="0"/>
    <n v="0"/>
    <n v="0"/>
    <x v="478"/>
    <x v="439"/>
    <x v="0"/>
    <x v="0"/>
    <x v="0"/>
  </r>
  <r>
    <n v="1302"/>
    <x v="144"/>
    <s v="Between R15 000 and R10 000"/>
    <n v="26004"/>
    <n v="2"/>
    <n v="8"/>
    <n v="0"/>
    <n v="2"/>
    <n v="0"/>
    <n v="0"/>
    <n v="1"/>
    <n v="0"/>
    <n v="0"/>
    <x v="479"/>
    <x v="440"/>
    <x v="231"/>
    <x v="0"/>
    <x v="0"/>
  </r>
  <r>
    <n v="1303"/>
    <x v="144"/>
    <s v="Between R10 000 and R5 000"/>
    <n v="60570"/>
    <n v="10"/>
    <n v="42"/>
    <n v="0"/>
    <n v="10"/>
    <n v="0"/>
    <n v="0"/>
    <n v="5"/>
    <n v="0"/>
    <n v="0"/>
    <x v="480"/>
    <x v="441"/>
    <x v="232"/>
    <x v="0"/>
    <x v="0"/>
  </r>
  <r>
    <n v="1304"/>
    <x v="144"/>
    <s v="Between R5 000 and R2 500"/>
    <n v="24472"/>
    <n v="7"/>
    <n v="29"/>
    <n v="2"/>
    <n v="5"/>
    <n v="0"/>
    <n v="0"/>
    <n v="1"/>
    <n v="0"/>
    <n v="0"/>
    <x v="481"/>
    <x v="442"/>
    <x v="233"/>
    <x v="0"/>
    <x v="0"/>
  </r>
  <r>
    <n v="1305"/>
    <x v="144"/>
    <s v="Below R2 500"/>
    <n v="3661"/>
    <n v="2"/>
    <n v="8"/>
    <n v="0"/>
    <n v="1"/>
    <n v="0"/>
    <n v="0"/>
    <n v="0"/>
    <n v="0"/>
    <n v="0"/>
    <x v="482"/>
    <x v="443"/>
    <x v="0"/>
    <x v="0"/>
    <x v="0"/>
  </r>
  <r>
    <n v="1306"/>
    <x v="145"/>
    <s v="&gt;R75 000"/>
    <n v="133859.28"/>
    <n v="0.05"/>
    <n v="1.96"/>
    <m/>
    <m/>
    <m/>
    <m/>
    <m/>
    <m/>
    <m/>
    <x v="483"/>
    <x v="0"/>
    <x v="0"/>
    <x v="0"/>
    <x v="0"/>
  </r>
  <r>
    <n v="1307"/>
    <x v="145"/>
    <s v="Between R75 000 and R50 000"/>
    <n v="60432.480000000003"/>
    <n v="0.1"/>
    <n v="3.92"/>
    <m/>
    <m/>
    <m/>
    <m/>
    <m/>
    <m/>
    <m/>
    <x v="484"/>
    <x v="0"/>
    <x v="0"/>
    <x v="0"/>
    <x v="0"/>
  </r>
  <r>
    <n v="1308"/>
    <x v="145"/>
    <s v="Between R50 000 and R25 000"/>
    <n v="47341.48"/>
    <n v="0.3"/>
    <n v="11.76"/>
    <n v="0.05"/>
    <m/>
    <m/>
    <m/>
    <m/>
    <n v="0.05"/>
    <m/>
    <x v="485"/>
    <x v="444"/>
    <x v="0"/>
    <x v="242"/>
    <x v="0"/>
  </r>
  <r>
    <n v="1309"/>
    <x v="145"/>
    <s v="Between R25 000 and R20 000"/>
    <m/>
    <m/>
    <m/>
    <m/>
    <m/>
    <m/>
    <m/>
    <m/>
    <m/>
    <m/>
    <x v="0"/>
    <x v="0"/>
    <x v="0"/>
    <x v="0"/>
    <x v="0"/>
  </r>
  <r>
    <n v="1310"/>
    <x v="145"/>
    <s v="&gt;R75 000Between R20 000 and R15 000"/>
    <m/>
    <m/>
    <m/>
    <m/>
    <m/>
    <m/>
    <m/>
    <m/>
    <m/>
    <m/>
    <x v="0"/>
    <x v="0"/>
    <x v="0"/>
    <x v="0"/>
    <x v="0"/>
  </r>
  <r>
    <n v="1311"/>
    <x v="145"/>
    <s v="Between R15 000 and R10 000"/>
    <m/>
    <m/>
    <m/>
    <m/>
    <m/>
    <m/>
    <m/>
    <m/>
    <m/>
    <m/>
    <x v="0"/>
    <x v="0"/>
    <x v="0"/>
    <x v="0"/>
    <x v="0"/>
  </r>
  <r>
    <n v="1312"/>
    <x v="145"/>
    <s v="Between R10 000 and R5 000"/>
    <n v="7823.21"/>
    <n v="2.1"/>
    <n v="82.35"/>
    <m/>
    <n v="2"/>
    <m/>
    <m/>
    <m/>
    <m/>
    <m/>
    <x v="486"/>
    <x v="445"/>
    <x v="0"/>
    <x v="0"/>
    <x v="0"/>
  </r>
  <r>
    <n v="1313"/>
    <x v="145"/>
    <s v="Between R5 000 and R2 500"/>
    <m/>
    <m/>
    <m/>
    <m/>
    <m/>
    <m/>
    <m/>
    <m/>
    <m/>
    <m/>
    <x v="0"/>
    <x v="0"/>
    <x v="0"/>
    <x v="0"/>
    <x v="0"/>
  </r>
  <r>
    <n v="1314"/>
    <x v="145"/>
    <s v="Below R2 500"/>
    <m/>
    <m/>
    <m/>
    <m/>
    <m/>
    <m/>
    <m/>
    <m/>
    <m/>
    <m/>
    <x v="0"/>
    <x v="0"/>
    <x v="0"/>
    <x v="0"/>
    <x v="0"/>
  </r>
  <r>
    <n v="1315"/>
    <x v="146"/>
    <s v="&gt;R75 000"/>
    <n v="0"/>
    <n v="0"/>
    <n v="0"/>
    <n v="0"/>
    <n v="0"/>
    <n v="0"/>
    <n v="0"/>
    <n v="0"/>
    <n v="0"/>
    <n v="0"/>
    <x v="0"/>
    <x v="0"/>
    <x v="0"/>
    <x v="0"/>
    <x v="0"/>
  </r>
  <r>
    <n v="1316"/>
    <x v="14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17"/>
    <x v="146"/>
    <s v="Between R50 000 and R25 000"/>
    <n v="71129.289999999994"/>
    <n v="2"/>
    <n v="13"/>
    <n v="0"/>
    <n v="0"/>
    <n v="0"/>
    <n v="0"/>
    <n v="1"/>
    <n v="0"/>
    <n v="0"/>
    <x v="487"/>
    <x v="0"/>
    <x v="234"/>
    <x v="0"/>
    <x v="0"/>
  </r>
  <r>
    <n v="1318"/>
    <x v="14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319"/>
    <x v="146"/>
    <s v="&gt;R75 000Between R20 000 and R15 000"/>
    <n v="36491.629999999997"/>
    <n v="1"/>
    <n v="6"/>
    <n v="0"/>
    <n v="1"/>
    <n v="0"/>
    <n v="0"/>
    <n v="1"/>
    <n v="0"/>
    <n v="0"/>
    <x v="488"/>
    <x v="446"/>
    <x v="235"/>
    <x v="0"/>
    <x v="0"/>
  </r>
  <r>
    <n v="1320"/>
    <x v="146"/>
    <s v="Between R15 000 and R10 000"/>
    <n v="25818.71"/>
    <n v="1"/>
    <n v="6"/>
    <n v="0"/>
    <n v="1"/>
    <n v="0"/>
    <n v="0"/>
    <n v="1"/>
    <n v="0"/>
    <n v="0"/>
    <x v="489"/>
    <x v="447"/>
    <x v="236"/>
    <x v="0"/>
    <x v="0"/>
  </r>
  <r>
    <n v="1321"/>
    <x v="146"/>
    <s v="Between R10 000 and R5 000"/>
    <n v="14064.2"/>
    <n v="4"/>
    <n v="25"/>
    <n v="0"/>
    <n v="4"/>
    <n v="0"/>
    <n v="0"/>
    <n v="1"/>
    <n v="0"/>
    <n v="0"/>
    <x v="490"/>
    <x v="448"/>
    <x v="237"/>
    <x v="0"/>
    <x v="0"/>
  </r>
  <r>
    <n v="1322"/>
    <x v="146"/>
    <s v="Between R5 000 and R2 500"/>
    <n v="7503.36"/>
    <n v="5"/>
    <n v="31"/>
    <n v="0"/>
    <n v="5"/>
    <n v="0"/>
    <n v="0"/>
    <n v="0"/>
    <n v="3"/>
    <n v="0"/>
    <x v="491"/>
    <x v="449"/>
    <x v="0"/>
    <x v="243"/>
    <x v="0"/>
  </r>
  <r>
    <n v="1323"/>
    <x v="146"/>
    <s v="Below R2 500"/>
    <n v="2735.03"/>
    <n v="3"/>
    <n v="19"/>
    <n v="0"/>
    <n v="2"/>
    <n v="0"/>
    <n v="0"/>
    <n v="1"/>
    <n v="0"/>
    <n v="0"/>
    <x v="492"/>
    <x v="450"/>
    <x v="238"/>
    <x v="0"/>
    <x v="0"/>
  </r>
  <r>
    <n v="1324"/>
    <x v="147"/>
    <s v="&gt;R75 000"/>
    <n v="0"/>
    <n v="0"/>
    <n v="0"/>
    <n v="0"/>
    <n v="0"/>
    <n v="0"/>
    <n v="0"/>
    <n v="0"/>
    <n v="0"/>
    <n v="0"/>
    <x v="0"/>
    <x v="0"/>
    <x v="0"/>
    <x v="0"/>
    <x v="0"/>
  </r>
  <r>
    <n v="1325"/>
    <x v="14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26"/>
    <x v="147"/>
    <s v="Between R50 000 and R25 000"/>
    <n v="26708.33"/>
    <n v="1"/>
    <n v="2.63"/>
    <n v="0"/>
    <n v="1"/>
    <n v="0"/>
    <n v="0"/>
    <n v="0"/>
    <n v="0"/>
    <n v="0"/>
    <x v="493"/>
    <x v="451"/>
    <x v="0"/>
    <x v="0"/>
    <x v="0"/>
  </r>
  <r>
    <n v="1327"/>
    <x v="14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328"/>
    <x v="14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329"/>
    <x v="147"/>
    <s v="Between R15 000 and R10 000"/>
    <n v="11180.89"/>
    <n v="2"/>
    <n v="5.26"/>
    <n v="1"/>
    <n v="0"/>
    <n v="0"/>
    <n v="0"/>
    <n v="1"/>
    <n v="0"/>
    <n v="0"/>
    <x v="494"/>
    <x v="452"/>
    <x v="239"/>
    <x v="0"/>
    <x v="0"/>
  </r>
  <r>
    <n v="1330"/>
    <x v="147"/>
    <s v="Between R10 000 and R5 000"/>
    <n v="5794.41"/>
    <n v="3"/>
    <n v="7.89"/>
    <n v="1"/>
    <n v="0"/>
    <n v="0"/>
    <n v="0"/>
    <n v="0"/>
    <n v="0"/>
    <n v="0"/>
    <x v="495"/>
    <x v="453"/>
    <x v="0"/>
    <x v="0"/>
    <x v="0"/>
  </r>
  <r>
    <n v="1331"/>
    <x v="147"/>
    <s v="Between R5 000 and R2 500"/>
    <n v="3121.5"/>
    <n v="3"/>
    <n v="7.89"/>
    <n v="1"/>
    <n v="0"/>
    <n v="0"/>
    <n v="0"/>
    <n v="0"/>
    <n v="0"/>
    <n v="0"/>
    <x v="496"/>
    <x v="454"/>
    <x v="0"/>
    <x v="0"/>
    <x v="0"/>
  </r>
  <r>
    <n v="1332"/>
    <x v="147"/>
    <s v="Below R2 500"/>
    <n v="1155.74"/>
    <n v="29"/>
    <n v="76.319999999999993"/>
    <n v="22"/>
    <n v="3"/>
    <n v="0"/>
    <n v="0"/>
    <n v="0"/>
    <n v="1"/>
    <n v="0"/>
    <x v="497"/>
    <x v="455"/>
    <x v="0"/>
    <x v="244"/>
    <x v="0"/>
  </r>
  <r>
    <n v="1333"/>
    <x v="148"/>
    <s v="&gt;R75 000"/>
    <n v="0"/>
    <n v="0"/>
    <n v="0"/>
    <n v="0"/>
    <n v="0"/>
    <n v="0"/>
    <n v="0"/>
    <n v="0"/>
    <n v="0"/>
    <n v="0"/>
    <x v="0"/>
    <x v="0"/>
    <x v="0"/>
    <x v="0"/>
    <x v="0"/>
  </r>
  <r>
    <n v="1334"/>
    <x v="14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35"/>
    <x v="148"/>
    <s v="Between R50 000 and R25 000"/>
    <n v="28991.67"/>
    <n v="1"/>
    <n v="2.27"/>
    <n v="0"/>
    <n v="0"/>
    <n v="0"/>
    <n v="0"/>
    <n v="0"/>
    <n v="0"/>
    <n v="0"/>
    <x v="498"/>
    <x v="0"/>
    <x v="0"/>
    <x v="0"/>
    <x v="0"/>
  </r>
  <r>
    <n v="1336"/>
    <x v="148"/>
    <s v="Between R25 000 and R20 000"/>
    <n v="21765.83"/>
    <n v="1"/>
    <n v="2.27"/>
    <n v="1"/>
    <n v="0"/>
    <n v="0"/>
    <n v="0"/>
    <n v="0"/>
    <n v="0"/>
    <n v="0"/>
    <x v="499"/>
    <x v="456"/>
    <x v="0"/>
    <x v="0"/>
    <x v="0"/>
  </r>
  <r>
    <n v="1337"/>
    <x v="148"/>
    <s v="&gt;R75 000Between R20 000 and R15 000"/>
    <n v="17657.580000000002"/>
    <n v="1"/>
    <n v="2.27"/>
    <n v="1"/>
    <n v="0"/>
    <n v="0"/>
    <n v="0"/>
    <n v="0"/>
    <n v="0"/>
    <n v="0"/>
    <x v="500"/>
    <x v="457"/>
    <x v="0"/>
    <x v="0"/>
    <x v="0"/>
  </r>
  <r>
    <n v="1338"/>
    <x v="148"/>
    <s v="Between R15 000 and R10 000"/>
    <n v="12577.54"/>
    <n v="2"/>
    <n v="4.6399999999999997"/>
    <n v="1"/>
    <n v="0"/>
    <n v="0"/>
    <n v="0"/>
    <n v="0"/>
    <n v="0"/>
    <n v="0"/>
    <x v="501"/>
    <x v="458"/>
    <x v="0"/>
    <x v="0"/>
    <x v="0"/>
  </r>
  <r>
    <n v="1339"/>
    <x v="148"/>
    <s v="Between R10 000 and R5 000"/>
    <n v="6878.41"/>
    <n v="8"/>
    <n v="18.18"/>
    <n v="4"/>
    <n v="1"/>
    <n v="0"/>
    <n v="0"/>
    <n v="2"/>
    <n v="1"/>
    <n v="0"/>
    <x v="502"/>
    <x v="459"/>
    <x v="240"/>
    <x v="245"/>
    <x v="0"/>
  </r>
  <r>
    <n v="1340"/>
    <x v="148"/>
    <s v="Between R5 000 and R2 500"/>
    <n v="3777.85"/>
    <n v="16"/>
    <n v="36.36"/>
    <n v="13"/>
    <n v="0"/>
    <n v="0"/>
    <n v="0"/>
    <n v="1"/>
    <n v="5"/>
    <n v="0"/>
    <x v="503"/>
    <x v="460"/>
    <x v="241"/>
    <x v="246"/>
    <x v="0"/>
  </r>
  <r>
    <n v="1341"/>
    <x v="148"/>
    <s v="Below R2 500"/>
    <n v="1332.7"/>
    <n v="15"/>
    <n v="34.090000000000003"/>
    <n v="11"/>
    <n v="3"/>
    <n v="0"/>
    <n v="0"/>
    <n v="1"/>
    <n v="1"/>
    <n v="0"/>
    <x v="504"/>
    <x v="461"/>
    <x v="242"/>
    <x v="247"/>
    <x v="0"/>
  </r>
  <r>
    <n v="1342"/>
    <x v="149"/>
    <s v="&gt;R75 000"/>
    <n v="83805"/>
    <n v="2"/>
    <n v="0.8"/>
    <n v="0"/>
    <n v="2"/>
    <n v="0"/>
    <n v="0"/>
    <n v="0"/>
    <n v="0"/>
    <n v="0"/>
    <x v="505"/>
    <x v="462"/>
    <x v="0"/>
    <x v="0"/>
    <x v="0"/>
  </r>
  <r>
    <n v="1343"/>
    <x v="149"/>
    <s v="Between R75 000 and R50 000"/>
    <n v="52610"/>
    <n v="1"/>
    <n v="0.4"/>
    <n v="0"/>
    <n v="1"/>
    <n v="0"/>
    <n v="0"/>
    <n v="0"/>
    <n v="0"/>
    <n v="0"/>
    <x v="506"/>
    <x v="463"/>
    <x v="0"/>
    <x v="0"/>
    <x v="0"/>
  </r>
  <r>
    <n v="1344"/>
    <x v="149"/>
    <s v="Between R50 000 and R25 000"/>
    <n v="33609"/>
    <n v="7"/>
    <n v="2.8"/>
    <n v="0"/>
    <n v="7"/>
    <n v="0"/>
    <n v="0"/>
    <n v="0"/>
    <n v="0"/>
    <n v="0"/>
    <x v="507"/>
    <x v="464"/>
    <x v="0"/>
    <x v="0"/>
    <x v="0"/>
  </r>
  <r>
    <n v="1345"/>
    <x v="14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346"/>
    <x v="14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347"/>
    <x v="14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348"/>
    <x v="14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349"/>
    <x v="14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350"/>
    <x v="14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351"/>
    <x v="150"/>
    <s v="&gt;R75 000"/>
    <m/>
    <m/>
    <m/>
    <m/>
    <m/>
    <m/>
    <m/>
    <m/>
    <m/>
    <m/>
    <x v="0"/>
    <x v="0"/>
    <x v="0"/>
    <x v="0"/>
    <x v="0"/>
  </r>
  <r>
    <n v="1352"/>
    <x v="150"/>
    <s v="Between R75 000 and R50 000"/>
    <m/>
    <m/>
    <m/>
    <m/>
    <m/>
    <m/>
    <m/>
    <m/>
    <m/>
    <m/>
    <x v="0"/>
    <x v="0"/>
    <x v="0"/>
    <x v="0"/>
    <x v="0"/>
  </r>
  <r>
    <n v="1353"/>
    <x v="150"/>
    <s v="Between R50 000 and R25 000"/>
    <m/>
    <m/>
    <m/>
    <m/>
    <m/>
    <m/>
    <m/>
    <m/>
    <m/>
    <m/>
    <x v="0"/>
    <x v="0"/>
    <x v="0"/>
    <x v="0"/>
    <x v="0"/>
  </r>
  <r>
    <n v="1354"/>
    <x v="150"/>
    <s v="Between R25 000 and R20 000"/>
    <m/>
    <m/>
    <m/>
    <m/>
    <m/>
    <m/>
    <m/>
    <m/>
    <m/>
    <m/>
    <x v="0"/>
    <x v="0"/>
    <x v="0"/>
    <x v="0"/>
    <x v="0"/>
  </r>
  <r>
    <n v="1355"/>
    <x v="150"/>
    <s v="&gt;R75 000Between R20 000 and R15 000"/>
    <m/>
    <m/>
    <m/>
    <m/>
    <m/>
    <m/>
    <m/>
    <m/>
    <m/>
    <m/>
    <x v="0"/>
    <x v="0"/>
    <x v="0"/>
    <x v="0"/>
    <x v="0"/>
  </r>
  <r>
    <n v="1356"/>
    <x v="150"/>
    <s v="Between R15 000 and R10 000"/>
    <m/>
    <m/>
    <m/>
    <m/>
    <m/>
    <m/>
    <m/>
    <m/>
    <m/>
    <m/>
    <x v="0"/>
    <x v="0"/>
    <x v="0"/>
    <x v="0"/>
    <x v="0"/>
  </r>
  <r>
    <n v="1357"/>
    <x v="150"/>
    <s v="Between R10 000 and R5 000"/>
    <m/>
    <m/>
    <m/>
    <m/>
    <m/>
    <m/>
    <m/>
    <m/>
    <m/>
    <m/>
    <x v="0"/>
    <x v="0"/>
    <x v="0"/>
    <x v="0"/>
    <x v="0"/>
  </r>
  <r>
    <n v="1358"/>
    <x v="150"/>
    <s v="Between R5 000 and R2 500"/>
    <m/>
    <m/>
    <m/>
    <m/>
    <m/>
    <m/>
    <m/>
    <m/>
    <m/>
    <m/>
    <x v="0"/>
    <x v="0"/>
    <x v="0"/>
    <x v="0"/>
    <x v="0"/>
  </r>
  <r>
    <n v="1359"/>
    <x v="150"/>
    <s v="Below R2 500"/>
    <m/>
    <m/>
    <m/>
    <m/>
    <m/>
    <m/>
    <m/>
    <m/>
    <m/>
    <m/>
    <x v="0"/>
    <x v="0"/>
    <x v="0"/>
    <x v="0"/>
    <x v="0"/>
  </r>
  <r>
    <n v="1360"/>
    <x v="151"/>
    <s v="&gt;R75 000"/>
    <n v="0"/>
    <n v="0"/>
    <n v="0"/>
    <n v="0"/>
    <n v="0"/>
    <n v="0"/>
    <n v="0"/>
    <n v="0"/>
    <n v="0"/>
    <n v="0"/>
    <x v="0"/>
    <x v="0"/>
    <x v="0"/>
    <x v="0"/>
    <x v="0"/>
  </r>
  <r>
    <n v="1361"/>
    <x v="15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62"/>
    <x v="15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363"/>
    <x v="151"/>
    <s v="Between R25 000 and R20 000"/>
    <n v="21300"/>
    <n v="1"/>
    <n v="5.25"/>
    <n v="0"/>
    <n v="1"/>
    <n v="0"/>
    <n v="0"/>
    <n v="1"/>
    <n v="0"/>
    <n v="0"/>
    <x v="508"/>
    <x v="465"/>
    <x v="243"/>
    <x v="0"/>
    <x v="0"/>
  </r>
  <r>
    <n v="1364"/>
    <x v="151"/>
    <s v="&gt;R75 000Between R20 000 and R15 000"/>
    <n v="18300"/>
    <n v="1"/>
    <n v="5.25"/>
    <n v="0"/>
    <n v="1"/>
    <n v="0"/>
    <n v="0"/>
    <n v="0"/>
    <n v="0"/>
    <n v="0"/>
    <x v="509"/>
    <x v="466"/>
    <x v="0"/>
    <x v="0"/>
    <x v="0"/>
  </r>
  <r>
    <n v="1365"/>
    <x v="151"/>
    <s v="Between R15 000 and R10 000"/>
    <n v="11400"/>
    <n v="2"/>
    <n v="10.5"/>
    <n v="2"/>
    <n v="0"/>
    <n v="0"/>
    <n v="0"/>
    <n v="0"/>
    <n v="1"/>
    <n v="0"/>
    <x v="510"/>
    <x v="467"/>
    <x v="0"/>
    <x v="76"/>
    <x v="0"/>
  </r>
  <r>
    <n v="1366"/>
    <x v="151"/>
    <s v="Between R10 000 and R5 000"/>
    <n v="7160"/>
    <n v="7"/>
    <n v="36.799999999999997"/>
    <n v="5"/>
    <n v="2"/>
    <n v="0"/>
    <n v="0"/>
    <n v="1"/>
    <n v="1"/>
    <n v="1"/>
    <x v="511"/>
    <x v="468"/>
    <x v="244"/>
    <x v="248"/>
    <x v="62"/>
  </r>
  <r>
    <n v="1367"/>
    <x v="151"/>
    <s v="Between R5 000 and R2 500"/>
    <n v="4050"/>
    <n v="8"/>
    <n v="42.1"/>
    <n v="7"/>
    <n v="1"/>
    <n v="0"/>
    <n v="0"/>
    <n v="1"/>
    <n v="2"/>
    <n v="0"/>
    <x v="512"/>
    <x v="469"/>
    <x v="245"/>
    <x v="249"/>
    <x v="0"/>
  </r>
  <r>
    <n v="1368"/>
    <x v="151"/>
    <s v="Below R2 500"/>
    <n v="0"/>
    <n v="0"/>
    <n v="0"/>
    <n v="0"/>
    <n v="0"/>
    <n v="0"/>
    <n v="0"/>
    <n v="0"/>
    <n v="0"/>
    <n v="0"/>
    <x v="0"/>
    <x v="0"/>
    <x v="0"/>
    <x v="0"/>
    <x v="0"/>
  </r>
  <r>
    <n v="1369"/>
    <x v="152"/>
    <s v="&gt;R75 000"/>
    <n v="224377.13"/>
    <n v="1"/>
    <n v="1.66"/>
    <n v="0"/>
    <n v="1"/>
    <n v="0"/>
    <n v="0"/>
    <n v="0"/>
    <n v="0"/>
    <n v="0"/>
    <x v="513"/>
    <x v="470"/>
    <x v="0"/>
    <x v="0"/>
    <x v="0"/>
  </r>
  <r>
    <n v="1370"/>
    <x v="15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71"/>
    <x v="15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372"/>
    <x v="152"/>
    <s v="Between R25 000 and R20 000"/>
    <n v="23750.63"/>
    <n v="2"/>
    <n v="3.33"/>
    <n v="2"/>
    <n v="0"/>
    <n v="0"/>
    <n v="0"/>
    <n v="0"/>
    <n v="0"/>
    <n v="0"/>
    <x v="514"/>
    <x v="471"/>
    <x v="0"/>
    <x v="0"/>
    <x v="0"/>
  </r>
  <r>
    <n v="1373"/>
    <x v="15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374"/>
    <x v="152"/>
    <s v="Between R15 000 and R10 000"/>
    <n v="10483.19"/>
    <n v="2"/>
    <n v="3.33"/>
    <n v="1"/>
    <n v="1"/>
    <n v="0"/>
    <n v="0"/>
    <n v="0"/>
    <n v="0"/>
    <n v="0"/>
    <x v="515"/>
    <x v="472"/>
    <x v="0"/>
    <x v="0"/>
    <x v="0"/>
  </r>
  <r>
    <n v="1375"/>
    <x v="152"/>
    <s v="Between R10 000 and R5 000"/>
    <n v="7414.25"/>
    <n v="18"/>
    <n v="30"/>
    <n v="18"/>
    <n v="0"/>
    <n v="0"/>
    <n v="0"/>
    <n v="0"/>
    <n v="2"/>
    <n v="0"/>
    <x v="516"/>
    <x v="473"/>
    <x v="0"/>
    <x v="250"/>
    <x v="0"/>
  </r>
  <r>
    <n v="1376"/>
    <x v="152"/>
    <s v="Between R5 000 and R2 500"/>
    <n v="3817.02"/>
    <n v="26"/>
    <n v="43.3"/>
    <n v="26"/>
    <n v="0"/>
    <n v="0"/>
    <n v="0"/>
    <n v="0"/>
    <n v="4"/>
    <n v="0"/>
    <x v="517"/>
    <x v="474"/>
    <x v="0"/>
    <x v="251"/>
    <x v="0"/>
  </r>
  <r>
    <n v="1377"/>
    <x v="152"/>
    <s v="Below R2 500"/>
    <n v="1317.27"/>
    <n v="11"/>
    <n v="18.329999999999998"/>
    <n v="10"/>
    <n v="0"/>
    <n v="0"/>
    <n v="0"/>
    <n v="2"/>
    <n v="2"/>
    <n v="0"/>
    <x v="518"/>
    <x v="475"/>
    <x v="246"/>
    <x v="252"/>
    <x v="0"/>
  </r>
  <r>
    <n v="1378"/>
    <x v="153"/>
    <s v="&gt;R75 000"/>
    <n v="107930.25"/>
    <n v="1"/>
    <n v="1.82"/>
    <n v="0"/>
    <n v="0"/>
    <n v="0"/>
    <n v="0"/>
    <n v="0"/>
    <n v="0"/>
    <n v="0"/>
    <x v="519"/>
    <x v="0"/>
    <x v="0"/>
    <x v="0"/>
    <x v="0"/>
  </r>
  <r>
    <n v="1379"/>
    <x v="15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80"/>
    <x v="15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381"/>
    <x v="153"/>
    <s v="Between R25 000 and R20 000"/>
    <n v="21815.63"/>
    <n v="1"/>
    <n v="1.82"/>
    <n v="0"/>
    <n v="0"/>
    <n v="0"/>
    <n v="0"/>
    <n v="0"/>
    <n v="0"/>
    <n v="0"/>
    <x v="520"/>
    <x v="0"/>
    <x v="0"/>
    <x v="0"/>
    <x v="0"/>
  </r>
  <r>
    <n v="1382"/>
    <x v="15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383"/>
    <x v="153"/>
    <s v="Between R15 000 and R10 000"/>
    <n v="10004.5"/>
    <n v="1"/>
    <n v="1.82"/>
    <n v="1"/>
    <n v="0"/>
    <n v="0"/>
    <n v="0"/>
    <n v="0"/>
    <n v="0"/>
    <n v="0"/>
    <x v="521"/>
    <x v="476"/>
    <x v="0"/>
    <x v="0"/>
    <x v="0"/>
  </r>
  <r>
    <n v="1384"/>
    <x v="153"/>
    <s v="Between R10 000 and R5 000"/>
    <n v="6516.41"/>
    <n v="16"/>
    <n v="29.09"/>
    <n v="13"/>
    <n v="3"/>
    <n v="0"/>
    <n v="0"/>
    <n v="0"/>
    <n v="2"/>
    <n v="0"/>
    <x v="522"/>
    <x v="477"/>
    <x v="0"/>
    <x v="253"/>
    <x v="0"/>
  </r>
  <r>
    <n v="1385"/>
    <x v="153"/>
    <s v="Between R5 000 and R2 500"/>
    <n v="3630.64"/>
    <n v="14"/>
    <n v="25.45"/>
    <n v="10"/>
    <n v="4"/>
    <n v="0"/>
    <n v="0"/>
    <n v="0"/>
    <n v="2"/>
    <n v="0"/>
    <x v="523"/>
    <x v="478"/>
    <x v="0"/>
    <x v="254"/>
    <x v="0"/>
  </r>
  <r>
    <n v="1386"/>
    <x v="153"/>
    <s v="Below R2 500"/>
    <n v="1559.45"/>
    <n v="22"/>
    <n v="40"/>
    <n v="13"/>
    <n v="6"/>
    <n v="0"/>
    <n v="0"/>
    <n v="2"/>
    <n v="4"/>
    <n v="0"/>
    <x v="524"/>
    <x v="479"/>
    <x v="247"/>
    <x v="255"/>
    <x v="0"/>
  </r>
  <r>
    <n v="1387"/>
    <x v="154"/>
    <s v="&gt;R75 000"/>
    <n v="0"/>
    <n v="0"/>
    <n v="0"/>
    <n v="0"/>
    <n v="0"/>
    <n v="0"/>
    <n v="0"/>
    <n v="0"/>
    <n v="0"/>
    <n v="0"/>
    <x v="0"/>
    <x v="0"/>
    <x v="0"/>
    <x v="0"/>
    <x v="0"/>
  </r>
  <r>
    <n v="1388"/>
    <x v="15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389"/>
    <x v="15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390"/>
    <x v="154"/>
    <s v="Between R25 000 and R20 000"/>
    <n v="24729.599999999999"/>
    <n v="1"/>
    <n v="7.5"/>
    <n v="0"/>
    <n v="1"/>
    <n v="0"/>
    <n v="0"/>
    <n v="0"/>
    <n v="0"/>
    <n v="0"/>
    <x v="525"/>
    <x v="480"/>
    <x v="0"/>
    <x v="0"/>
    <x v="0"/>
  </r>
  <r>
    <n v="1391"/>
    <x v="15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392"/>
    <x v="154"/>
    <s v="Between R15 000 and R10 000"/>
    <n v="10237.299999999999"/>
    <n v="1"/>
    <n v="7.5"/>
    <n v="1"/>
    <n v="0"/>
    <n v="0"/>
    <n v="0"/>
    <n v="0"/>
    <n v="0"/>
    <n v="0"/>
    <x v="526"/>
    <x v="481"/>
    <x v="0"/>
    <x v="0"/>
    <x v="0"/>
  </r>
  <r>
    <n v="1393"/>
    <x v="154"/>
    <s v="Between R10 000 and R5 000"/>
    <n v="6937.39"/>
    <n v="3"/>
    <n v="21"/>
    <n v="2"/>
    <n v="1"/>
    <n v="0"/>
    <n v="0"/>
    <n v="0"/>
    <n v="0"/>
    <n v="0"/>
    <x v="527"/>
    <x v="482"/>
    <x v="0"/>
    <x v="0"/>
    <x v="0"/>
  </r>
  <r>
    <n v="1394"/>
    <x v="154"/>
    <s v="Between R5 000 and R2 500"/>
    <n v="4552.59"/>
    <n v="9"/>
    <n v="64"/>
    <n v="5"/>
    <n v="1"/>
    <n v="3"/>
    <n v="0"/>
    <n v="7"/>
    <n v="3"/>
    <n v="0"/>
    <x v="528"/>
    <x v="483"/>
    <x v="248"/>
    <x v="256"/>
    <x v="0"/>
  </r>
  <r>
    <n v="1395"/>
    <x v="15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396"/>
    <x v="155"/>
    <s v="&gt;R75 000"/>
    <n v="104101.25"/>
    <n v="2"/>
    <n v="2.29"/>
    <n v="1"/>
    <n v="0"/>
    <n v="1"/>
    <n v="0"/>
    <n v="2"/>
    <n v="0"/>
    <n v="0"/>
    <x v="529"/>
    <x v="484"/>
    <x v="249"/>
    <x v="0"/>
    <x v="0"/>
  </r>
  <r>
    <n v="1397"/>
    <x v="155"/>
    <s v="Between R75 000 and R50 000"/>
    <n v="59929.67"/>
    <n v="3"/>
    <n v="3.44"/>
    <n v="2"/>
    <n v="0"/>
    <n v="1"/>
    <n v="0"/>
    <n v="0"/>
    <n v="0"/>
    <n v="0"/>
    <x v="530"/>
    <x v="485"/>
    <x v="0"/>
    <x v="0"/>
    <x v="0"/>
  </r>
  <r>
    <n v="1398"/>
    <x v="15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399"/>
    <x v="155"/>
    <s v="Between R25 000 and R20 000"/>
    <n v="24745.4"/>
    <n v="2"/>
    <n v="2.29"/>
    <n v="1"/>
    <n v="1"/>
    <n v="0"/>
    <n v="0"/>
    <n v="0"/>
    <n v="0"/>
    <n v="0"/>
    <x v="531"/>
    <x v="486"/>
    <x v="0"/>
    <x v="0"/>
    <x v="0"/>
  </r>
  <r>
    <n v="1400"/>
    <x v="155"/>
    <s v="&gt;R75 000Between R20 000 and R15 000"/>
    <n v="16818.07"/>
    <n v="6"/>
    <n v="6.89"/>
    <n v="4"/>
    <n v="2"/>
    <n v="0"/>
    <n v="0"/>
    <n v="2"/>
    <n v="1"/>
    <n v="0"/>
    <x v="532"/>
    <x v="487"/>
    <x v="250"/>
    <x v="257"/>
    <x v="0"/>
  </r>
  <r>
    <n v="1401"/>
    <x v="155"/>
    <s v="Between R15 000 and R10 000"/>
    <n v="11289.96"/>
    <n v="27"/>
    <n v="31.09"/>
    <n v="20"/>
    <n v="7"/>
    <n v="0"/>
    <n v="0"/>
    <n v="0"/>
    <n v="3"/>
    <n v="0"/>
    <x v="533"/>
    <x v="488"/>
    <x v="0"/>
    <x v="258"/>
    <x v="0"/>
  </r>
  <r>
    <n v="1402"/>
    <x v="155"/>
    <s v="Between R10 000 and R5 000"/>
    <n v="8415.41"/>
    <n v="7"/>
    <n v="8.0399999999999991"/>
    <n v="7"/>
    <n v="0"/>
    <n v="0"/>
    <n v="0"/>
    <n v="0"/>
    <n v="0"/>
    <n v="0"/>
    <x v="534"/>
    <x v="489"/>
    <x v="0"/>
    <x v="0"/>
    <x v="0"/>
  </r>
  <r>
    <n v="1403"/>
    <x v="155"/>
    <s v="Between R5 000 and R2 500"/>
    <n v="3832.72"/>
    <n v="37"/>
    <n v="42.52"/>
    <n v="27"/>
    <n v="9"/>
    <n v="1"/>
    <n v="0"/>
    <n v="16"/>
    <n v="32"/>
    <n v="6"/>
    <x v="535"/>
    <x v="490"/>
    <x v="251"/>
    <x v="259"/>
    <x v="63"/>
  </r>
  <r>
    <n v="1404"/>
    <x v="155"/>
    <s v="Below R2 500"/>
    <n v="1704.44"/>
    <n v="3"/>
    <n v="3.44"/>
    <n v="0"/>
    <n v="3"/>
    <n v="0"/>
    <n v="0"/>
    <n v="2"/>
    <n v="3"/>
    <n v="0"/>
    <x v="536"/>
    <x v="491"/>
    <x v="252"/>
    <x v="260"/>
    <x v="0"/>
  </r>
  <r>
    <n v="1405"/>
    <x v="156"/>
    <s v="&gt;R75 000"/>
    <n v="224377.13"/>
    <n v="1"/>
    <n v="1.66"/>
    <n v="0"/>
    <n v="1"/>
    <n v="0"/>
    <n v="0"/>
    <n v="0"/>
    <n v="0"/>
    <n v="0"/>
    <x v="513"/>
    <x v="470"/>
    <x v="0"/>
    <x v="0"/>
    <x v="0"/>
  </r>
  <r>
    <n v="1406"/>
    <x v="15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07"/>
    <x v="15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408"/>
    <x v="156"/>
    <s v="Between R25 000 and R20 000"/>
    <n v="23750.63"/>
    <n v="2"/>
    <n v="3.33"/>
    <n v="2"/>
    <n v="0"/>
    <n v="0"/>
    <n v="0"/>
    <n v="0"/>
    <n v="0"/>
    <n v="0"/>
    <x v="514"/>
    <x v="471"/>
    <x v="0"/>
    <x v="0"/>
    <x v="0"/>
  </r>
  <r>
    <n v="1409"/>
    <x v="15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410"/>
    <x v="156"/>
    <s v="Between R15 000 and R10 000"/>
    <n v="10483.19"/>
    <n v="2"/>
    <n v="3.33"/>
    <n v="1"/>
    <n v="1"/>
    <n v="0"/>
    <n v="0"/>
    <n v="0"/>
    <n v="0"/>
    <n v="0"/>
    <x v="515"/>
    <x v="472"/>
    <x v="0"/>
    <x v="0"/>
    <x v="0"/>
  </r>
  <r>
    <n v="1411"/>
    <x v="156"/>
    <s v="Between R10 000 and R5 000"/>
    <n v="7414.25"/>
    <n v="18"/>
    <n v="30"/>
    <n v="18"/>
    <n v="0"/>
    <n v="0"/>
    <n v="0"/>
    <n v="0"/>
    <n v="2"/>
    <n v="0"/>
    <x v="516"/>
    <x v="473"/>
    <x v="0"/>
    <x v="250"/>
    <x v="0"/>
  </r>
  <r>
    <n v="1412"/>
    <x v="156"/>
    <s v="Between R5 000 and R2 500"/>
    <n v="3817.02"/>
    <n v="26"/>
    <n v="43.3"/>
    <n v="26"/>
    <n v="0"/>
    <n v="0"/>
    <n v="0"/>
    <n v="0"/>
    <n v="4"/>
    <n v="0"/>
    <x v="517"/>
    <x v="474"/>
    <x v="0"/>
    <x v="251"/>
    <x v="0"/>
  </r>
  <r>
    <n v="1413"/>
    <x v="156"/>
    <s v="Below R2 500"/>
    <n v="1317.27"/>
    <n v="11"/>
    <n v="18.329999999999998"/>
    <n v="10"/>
    <n v="0"/>
    <n v="0"/>
    <n v="0"/>
    <n v="2"/>
    <n v="2"/>
    <n v="0"/>
    <x v="518"/>
    <x v="475"/>
    <x v="246"/>
    <x v="252"/>
    <x v="0"/>
  </r>
  <r>
    <n v="1414"/>
    <x v="157"/>
    <s v="&gt;R75 000"/>
    <n v="0"/>
    <n v="0"/>
    <n v="0"/>
    <n v="0"/>
    <n v="0"/>
    <n v="0"/>
    <n v="0"/>
    <n v="0"/>
    <n v="0"/>
    <n v="0"/>
    <x v="0"/>
    <x v="0"/>
    <x v="0"/>
    <x v="0"/>
    <x v="0"/>
  </r>
  <r>
    <n v="1415"/>
    <x v="15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16"/>
    <x v="15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417"/>
    <x v="15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418"/>
    <x v="15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419"/>
    <x v="15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420"/>
    <x v="15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421"/>
    <x v="15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422"/>
    <x v="157"/>
    <s v="Below R2 500"/>
    <n v="2000"/>
    <n v="3"/>
    <n v="100"/>
    <n v="3"/>
    <n v="0"/>
    <n v="0"/>
    <n v="0"/>
    <n v="3"/>
    <n v="0"/>
    <n v="0"/>
    <x v="242"/>
    <x v="226"/>
    <x v="94"/>
    <x v="0"/>
    <x v="0"/>
  </r>
  <r>
    <n v="1423"/>
    <x v="158"/>
    <s v="&gt;R75 000"/>
    <n v="0"/>
    <n v="0"/>
    <n v="0"/>
    <n v="0"/>
    <n v="0"/>
    <n v="0"/>
    <n v="0"/>
    <n v="0"/>
    <n v="0"/>
    <n v="0"/>
    <x v="0"/>
    <x v="0"/>
    <x v="0"/>
    <x v="0"/>
    <x v="0"/>
  </r>
  <r>
    <n v="1424"/>
    <x v="15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25"/>
    <x v="15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426"/>
    <x v="15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427"/>
    <x v="15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428"/>
    <x v="15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429"/>
    <x v="15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430"/>
    <x v="15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431"/>
    <x v="158"/>
    <s v="Below R2 500"/>
    <n v="0"/>
    <n v="0"/>
    <n v="0"/>
    <n v="0"/>
    <n v="0"/>
    <n v="0"/>
    <n v="0"/>
    <n v="0"/>
    <n v="0"/>
    <n v="0"/>
    <x v="0"/>
    <x v="0"/>
    <x v="0"/>
    <x v="0"/>
    <x v="0"/>
  </r>
  <r>
    <n v="1432"/>
    <x v="159"/>
    <s v="&gt;R75 000"/>
    <m/>
    <m/>
    <m/>
    <m/>
    <m/>
    <m/>
    <m/>
    <m/>
    <m/>
    <m/>
    <x v="0"/>
    <x v="0"/>
    <x v="0"/>
    <x v="0"/>
    <x v="0"/>
  </r>
  <r>
    <n v="1433"/>
    <x v="159"/>
    <s v="Between R75 000 and R50 000"/>
    <m/>
    <m/>
    <m/>
    <m/>
    <m/>
    <m/>
    <m/>
    <m/>
    <m/>
    <m/>
    <x v="0"/>
    <x v="0"/>
    <x v="0"/>
    <x v="0"/>
    <x v="0"/>
  </r>
  <r>
    <n v="1434"/>
    <x v="159"/>
    <s v="Between R50 000 and R25 000"/>
    <n v="40000"/>
    <n v="3"/>
    <n v="100"/>
    <m/>
    <n v="3"/>
    <m/>
    <m/>
    <n v="2"/>
    <m/>
    <m/>
    <x v="537"/>
    <x v="492"/>
    <x v="253"/>
    <x v="0"/>
    <x v="0"/>
  </r>
  <r>
    <n v="1435"/>
    <x v="159"/>
    <s v="Between R25 000 and R20 000"/>
    <m/>
    <m/>
    <m/>
    <m/>
    <m/>
    <m/>
    <m/>
    <m/>
    <m/>
    <m/>
    <x v="0"/>
    <x v="0"/>
    <x v="0"/>
    <x v="0"/>
    <x v="0"/>
  </r>
  <r>
    <n v="1436"/>
    <x v="159"/>
    <s v="&gt;R75 000Between R20 000 and R15 000"/>
    <m/>
    <m/>
    <m/>
    <m/>
    <m/>
    <m/>
    <m/>
    <m/>
    <m/>
    <m/>
    <x v="0"/>
    <x v="0"/>
    <x v="0"/>
    <x v="0"/>
    <x v="0"/>
  </r>
  <r>
    <n v="1437"/>
    <x v="159"/>
    <s v="Between R15 000 and R10 000"/>
    <m/>
    <m/>
    <m/>
    <m/>
    <m/>
    <m/>
    <m/>
    <m/>
    <m/>
    <m/>
    <x v="0"/>
    <x v="0"/>
    <x v="0"/>
    <x v="0"/>
    <x v="0"/>
  </r>
  <r>
    <n v="1438"/>
    <x v="159"/>
    <s v="Between R10 000 and R5 000"/>
    <m/>
    <m/>
    <m/>
    <m/>
    <m/>
    <m/>
    <m/>
    <m/>
    <m/>
    <m/>
    <x v="0"/>
    <x v="0"/>
    <x v="0"/>
    <x v="0"/>
    <x v="0"/>
  </r>
  <r>
    <n v="1439"/>
    <x v="159"/>
    <s v="Between R5 000 and R2 500"/>
    <m/>
    <m/>
    <m/>
    <m/>
    <m/>
    <m/>
    <m/>
    <m/>
    <m/>
    <m/>
    <x v="0"/>
    <x v="0"/>
    <x v="0"/>
    <x v="0"/>
    <x v="0"/>
  </r>
  <r>
    <n v="1440"/>
    <x v="159"/>
    <s v="Below R2 500"/>
    <m/>
    <m/>
    <m/>
    <m/>
    <m/>
    <m/>
    <m/>
    <m/>
    <m/>
    <m/>
    <x v="0"/>
    <x v="0"/>
    <x v="0"/>
    <x v="0"/>
    <x v="0"/>
  </r>
  <r>
    <n v="1441"/>
    <x v="160"/>
    <s v="&gt;R75 000"/>
    <m/>
    <m/>
    <m/>
    <m/>
    <m/>
    <m/>
    <m/>
    <m/>
    <m/>
    <m/>
    <x v="0"/>
    <x v="0"/>
    <x v="0"/>
    <x v="0"/>
    <x v="0"/>
  </r>
  <r>
    <n v="1442"/>
    <x v="160"/>
    <s v="Between R75 000 and R50 000"/>
    <m/>
    <m/>
    <m/>
    <m/>
    <m/>
    <m/>
    <m/>
    <m/>
    <m/>
    <m/>
    <x v="0"/>
    <x v="0"/>
    <x v="0"/>
    <x v="0"/>
    <x v="0"/>
  </r>
  <r>
    <n v="1443"/>
    <x v="160"/>
    <s v="Between R50 000 and R25 000"/>
    <m/>
    <m/>
    <m/>
    <m/>
    <m/>
    <m/>
    <m/>
    <m/>
    <m/>
    <m/>
    <x v="0"/>
    <x v="0"/>
    <x v="0"/>
    <x v="0"/>
    <x v="0"/>
  </r>
  <r>
    <n v="1444"/>
    <x v="160"/>
    <s v="Between R25 000 and R20 000"/>
    <m/>
    <m/>
    <m/>
    <m/>
    <m/>
    <m/>
    <m/>
    <m/>
    <m/>
    <m/>
    <x v="0"/>
    <x v="0"/>
    <x v="0"/>
    <x v="0"/>
    <x v="0"/>
  </r>
  <r>
    <n v="1445"/>
    <x v="160"/>
    <s v="&gt;R75 000Between R20 000 and R15 000"/>
    <m/>
    <m/>
    <m/>
    <m/>
    <m/>
    <m/>
    <m/>
    <m/>
    <m/>
    <m/>
    <x v="0"/>
    <x v="0"/>
    <x v="0"/>
    <x v="0"/>
    <x v="0"/>
  </r>
  <r>
    <n v="1446"/>
    <x v="160"/>
    <s v="Between R15 000 and R10 000"/>
    <m/>
    <m/>
    <m/>
    <m/>
    <m/>
    <m/>
    <m/>
    <m/>
    <m/>
    <m/>
    <x v="0"/>
    <x v="0"/>
    <x v="0"/>
    <x v="0"/>
    <x v="0"/>
  </r>
  <r>
    <n v="1447"/>
    <x v="160"/>
    <s v="Between R10 000 and R5 000"/>
    <m/>
    <m/>
    <m/>
    <m/>
    <m/>
    <m/>
    <m/>
    <m/>
    <m/>
    <m/>
    <x v="0"/>
    <x v="0"/>
    <x v="0"/>
    <x v="0"/>
    <x v="0"/>
  </r>
  <r>
    <n v="1448"/>
    <x v="160"/>
    <s v="Between R5 000 and R2 500"/>
    <m/>
    <m/>
    <m/>
    <m/>
    <m/>
    <m/>
    <m/>
    <m/>
    <m/>
    <m/>
    <x v="0"/>
    <x v="0"/>
    <x v="0"/>
    <x v="0"/>
    <x v="0"/>
  </r>
  <r>
    <n v="1449"/>
    <x v="160"/>
    <s v="Below R2 500"/>
    <m/>
    <m/>
    <m/>
    <m/>
    <m/>
    <m/>
    <m/>
    <m/>
    <m/>
    <m/>
    <x v="0"/>
    <x v="0"/>
    <x v="0"/>
    <x v="0"/>
    <x v="0"/>
  </r>
  <r>
    <n v="1450"/>
    <x v="161"/>
    <s v="&gt;R75 000"/>
    <n v="7125"/>
    <n v="1"/>
    <m/>
    <m/>
    <n v="1"/>
    <m/>
    <m/>
    <m/>
    <m/>
    <m/>
    <x v="538"/>
    <x v="493"/>
    <x v="0"/>
    <x v="0"/>
    <x v="0"/>
  </r>
  <r>
    <n v="1451"/>
    <x v="161"/>
    <s v="Between R75 000 and R50 000"/>
    <n v="5825"/>
    <n v="1"/>
    <m/>
    <m/>
    <n v="1"/>
    <m/>
    <m/>
    <n v="1"/>
    <m/>
    <m/>
    <x v="539"/>
    <x v="494"/>
    <x v="254"/>
    <x v="0"/>
    <x v="0"/>
  </r>
  <r>
    <n v="1452"/>
    <x v="161"/>
    <s v="Between R50 000 and R25 000"/>
    <n v="3500"/>
    <n v="3"/>
    <m/>
    <n v="1"/>
    <n v="2"/>
    <m/>
    <m/>
    <n v="2"/>
    <m/>
    <m/>
    <x v="540"/>
    <x v="495"/>
    <x v="255"/>
    <x v="0"/>
    <x v="0"/>
  </r>
  <r>
    <n v="1453"/>
    <x v="161"/>
    <s v="Between R25 000 and R20 000"/>
    <n v="2166"/>
    <n v="3"/>
    <m/>
    <n v="2"/>
    <n v="1"/>
    <m/>
    <m/>
    <m/>
    <m/>
    <m/>
    <x v="541"/>
    <x v="496"/>
    <x v="0"/>
    <x v="0"/>
    <x v="0"/>
  </r>
  <r>
    <n v="1454"/>
    <x v="161"/>
    <s v="&gt;R75 000Between R20 000 and R15 000"/>
    <n v="1600"/>
    <n v="3"/>
    <m/>
    <n v="2"/>
    <n v="1"/>
    <m/>
    <m/>
    <n v="1"/>
    <m/>
    <m/>
    <x v="542"/>
    <x v="497"/>
    <x v="256"/>
    <x v="0"/>
    <x v="0"/>
  </r>
  <r>
    <n v="1455"/>
    <x v="161"/>
    <s v="Between R15 000 and R10 000"/>
    <n v="1000"/>
    <n v="3"/>
    <m/>
    <m/>
    <n v="3"/>
    <m/>
    <m/>
    <n v="1"/>
    <m/>
    <m/>
    <x v="543"/>
    <x v="498"/>
    <x v="159"/>
    <x v="0"/>
    <x v="0"/>
  </r>
  <r>
    <n v="1456"/>
    <x v="161"/>
    <s v="Between R10 000 and R5 000"/>
    <m/>
    <m/>
    <m/>
    <m/>
    <m/>
    <m/>
    <m/>
    <m/>
    <m/>
    <m/>
    <x v="0"/>
    <x v="0"/>
    <x v="0"/>
    <x v="0"/>
    <x v="0"/>
  </r>
  <r>
    <n v="1457"/>
    <x v="161"/>
    <s v="Between R5 000 and R2 500"/>
    <m/>
    <m/>
    <m/>
    <m/>
    <m/>
    <m/>
    <m/>
    <m/>
    <m/>
    <m/>
    <x v="0"/>
    <x v="0"/>
    <x v="0"/>
    <x v="0"/>
    <x v="0"/>
  </r>
  <r>
    <n v="1458"/>
    <x v="161"/>
    <s v="Below R2 500"/>
    <m/>
    <m/>
    <m/>
    <m/>
    <m/>
    <m/>
    <m/>
    <m/>
    <m/>
    <m/>
    <x v="0"/>
    <x v="0"/>
    <x v="0"/>
    <x v="0"/>
    <x v="0"/>
  </r>
  <r>
    <n v="1459"/>
    <x v="162"/>
    <s v="&gt;R75 000"/>
    <n v="0"/>
    <n v="0"/>
    <n v="0"/>
    <n v="0"/>
    <n v="0"/>
    <n v="0"/>
    <n v="0"/>
    <n v="0"/>
    <n v="0"/>
    <n v="0"/>
    <x v="0"/>
    <x v="0"/>
    <x v="0"/>
    <x v="0"/>
    <x v="0"/>
  </r>
  <r>
    <n v="1460"/>
    <x v="16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61"/>
    <x v="162"/>
    <s v="Between R50 000 and R25 000"/>
    <n v="39000"/>
    <n v="2"/>
    <n v="8"/>
    <n v="0"/>
    <n v="1"/>
    <n v="0"/>
    <n v="0"/>
    <n v="0"/>
    <n v="0"/>
    <n v="0"/>
    <x v="544"/>
    <x v="499"/>
    <x v="0"/>
    <x v="0"/>
    <x v="0"/>
  </r>
  <r>
    <n v="1462"/>
    <x v="16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463"/>
    <x v="162"/>
    <s v="&gt;R75 000Between R20 000 and R15 000"/>
    <n v="18000"/>
    <n v="1"/>
    <n v="4"/>
    <n v="0"/>
    <n v="1"/>
    <n v="0"/>
    <n v="0"/>
    <n v="0"/>
    <n v="0"/>
    <n v="0"/>
    <x v="190"/>
    <x v="176"/>
    <x v="0"/>
    <x v="0"/>
    <x v="0"/>
  </r>
  <r>
    <n v="1464"/>
    <x v="16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465"/>
    <x v="162"/>
    <s v="Between R10 000 and R5 000"/>
    <n v="5700"/>
    <n v="21"/>
    <n v="88"/>
    <n v="16"/>
    <n v="5"/>
    <n v="0"/>
    <n v="0"/>
    <n v="4"/>
    <n v="0"/>
    <n v="0"/>
    <x v="545"/>
    <x v="500"/>
    <x v="257"/>
    <x v="0"/>
    <x v="0"/>
  </r>
  <r>
    <n v="1466"/>
    <x v="16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467"/>
    <x v="162"/>
    <s v="Below R2 500"/>
    <n v="0"/>
    <n v="0"/>
    <n v="0"/>
    <n v="0"/>
    <n v="0"/>
    <n v="0"/>
    <n v="0"/>
    <n v="0"/>
    <n v="0"/>
    <n v="0"/>
    <x v="0"/>
    <x v="0"/>
    <x v="0"/>
    <x v="0"/>
    <x v="0"/>
  </r>
  <r>
    <n v="1468"/>
    <x v="163"/>
    <s v="&gt;R75 000"/>
    <m/>
    <m/>
    <m/>
    <m/>
    <m/>
    <m/>
    <m/>
    <m/>
    <m/>
    <m/>
    <x v="0"/>
    <x v="0"/>
    <x v="0"/>
    <x v="0"/>
    <x v="0"/>
  </r>
  <r>
    <n v="1469"/>
    <x v="163"/>
    <s v="Between R75 000 and R50 000"/>
    <n v="61417"/>
    <n v="1"/>
    <n v="25"/>
    <m/>
    <m/>
    <m/>
    <m/>
    <m/>
    <m/>
    <m/>
    <x v="546"/>
    <x v="0"/>
    <x v="0"/>
    <x v="0"/>
    <x v="0"/>
  </r>
  <r>
    <n v="1470"/>
    <x v="163"/>
    <s v="Between R50 000 and R25 000"/>
    <n v="36594"/>
    <n v="1"/>
    <n v="25"/>
    <m/>
    <m/>
    <m/>
    <m/>
    <n v="1"/>
    <m/>
    <m/>
    <x v="547"/>
    <x v="0"/>
    <x v="258"/>
    <x v="0"/>
    <x v="0"/>
  </r>
  <r>
    <n v="1471"/>
    <x v="163"/>
    <s v="Between R25 000 and R20 000"/>
    <m/>
    <m/>
    <m/>
    <m/>
    <m/>
    <m/>
    <m/>
    <m/>
    <m/>
    <m/>
    <x v="0"/>
    <x v="0"/>
    <x v="0"/>
    <x v="0"/>
    <x v="0"/>
  </r>
  <r>
    <n v="1472"/>
    <x v="163"/>
    <s v="&gt;R75 000Between R20 000 and R15 000"/>
    <m/>
    <m/>
    <m/>
    <m/>
    <m/>
    <m/>
    <m/>
    <m/>
    <m/>
    <m/>
    <x v="0"/>
    <x v="0"/>
    <x v="0"/>
    <x v="0"/>
    <x v="0"/>
  </r>
  <r>
    <n v="1473"/>
    <x v="163"/>
    <s v="Between R15 000 and R10 000"/>
    <n v="11281"/>
    <n v="1"/>
    <n v="25"/>
    <m/>
    <m/>
    <m/>
    <m/>
    <m/>
    <m/>
    <m/>
    <x v="548"/>
    <x v="0"/>
    <x v="0"/>
    <x v="0"/>
    <x v="0"/>
  </r>
  <r>
    <n v="1474"/>
    <x v="163"/>
    <s v="Between R10 000 and R5 000"/>
    <n v="5617"/>
    <n v="1"/>
    <n v="25"/>
    <m/>
    <n v="1"/>
    <m/>
    <m/>
    <n v="1"/>
    <m/>
    <m/>
    <x v="549"/>
    <x v="501"/>
    <x v="259"/>
    <x v="0"/>
    <x v="0"/>
  </r>
  <r>
    <n v="1475"/>
    <x v="163"/>
    <s v="Between R5 000 and R2 500"/>
    <m/>
    <m/>
    <m/>
    <m/>
    <m/>
    <m/>
    <m/>
    <m/>
    <m/>
    <m/>
    <x v="0"/>
    <x v="0"/>
    <x v="0"/>
    <x v="0"/>
    <x v="0"/>
  </r>
  <r>
    <n v="1476"/>
    <x v="163"/>
    <s v="Below R2 500"/>
    <m/>
    <m/>
    <m/>
    <m/>
    <m/>
    <m/>
    <m/>
    <m/>
    <m/>
    <m/>
    <x v="0"/>
    <x v="0"/>
    <x v="0"/>
    <x v="0"/>
    <x v="0"/>
  </r>
  <r>
    <n v="1477"/>
    <x v="164"/>
    <s v="&gt;R75 000"/>
    <n v="0"/>
    <n v="0"/>
    <n v="0"/>
    <n v="0"/>
    <n v="0"/>
    <n v="0"/>
    <n v="0"/>
    <n v="0"/>
    <n v="0"/>
    <n v="0"/>
    <x v="0"/>
    <x v="0"/>
    <x v="0"/>
    <x v="0"/>
    <x v="0"/>
  </r>
  <r>
    <n v="1478"/>
    <x v="16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479"/>
    <x v="164"/>
    <s v="Between R50 000 and R25 000"/>
    <n v="31952.73"/>
    <n v="5"/>
    <n v="6.76"/>
    <n v="0"/>
    <n v="0"/>
    <n v="0"/>
    <n v="0"/>
    <n v="2"/>
    <n v="1"/>
    <n v="0"/>
    <x v="550"/>
    <x v="0"/>
    <x v="260"/>
    <x v="261"/>
    <x v="0"/>
  </r>
  <r>
    <n v="1480"/>
    <x v="164"/>
    <s v="Between R25 000 and R20 000"/>
    <n v="22687.55"/>
    <n v="2"/>
    <n v="2.7"/>
    <n v="0"/>
    <n v="0"/>
    <n v="0"/>
    <n v="0"/>
    <n v="1"/>
    <n v="1"/>
    <n v="0"/>
    <x v="551"/>
    <x v="0"/>
    <x v="261"/>
    <x v="262"/>
    <x v="0"/>
  </r>
  <r>
    <n v="1481"/>
    <x v="164"/>
    <s v="&gt;R75 000Between R20 000 and R15 000"/>
    <n v="19610"/>
    <n v="1"/>
    <n v="1.35"/>
    <n v="0"/>
    <n v="0"/>
    <n v="0"/>
    <n v="0"/>
    <n v="0"/>
    <n v="0"/>
    <n v="0"/>
    <x v="552"/>
    <x v="0"/>
    <x v="0"/>
    <x v="0"/>
    <x v="0"/>
  </r>
  <r>
    <n v="1482"/>
    <x v="164"/>
    <s v="Between R15 000 and R10 000"/>
    <n v="11859.17"/>
    <n v="4"/>
    <n v="5.41"/>
    <n v="1"/>
    <n v="0"/>
    <n v="0"/>
    <n v="0"/>
    <n v="2"/>
    <n v="1"/>
    <n v="0"/>
    <x v="553"/>
    <x v="502"/>
    <x v="262"/>
    <x v="263"/>
    <x v="0"/>
  </r>
  <r>
    <n v="1483"/>
    <x v="164"/>
    <s v="Between R10 000 and R5 000"/>
    <n v="6264.88"/>
    <n v="30"/>
    <n v="40.54"/>
    <n v="28"/>
    <n v="2"/>
    <n v="0"/>
    <n v="0"/>
    <n v="1"/>
    <n v="8"/>
    <n v="0"/>
    <x v="554"/>
    <x v="503"/>
    <x v="263"/>
    <x v="264"/>
    <x v="0"/>
  </r>
  <r>
    <n v="1484"/>
    <x v="164"/>
    <s v="Between R5 000 and R2 500"/>
    <n v="3811.79"/>
    <n v="31"/>
    <n v="41.89"/>
    <n v="27"/>
    <n v="4"/>
    <n v="0"/>
    <n v="0"/>
    <n v="3"/>
    <n v="7"/>
    <n v="1"/>
    <x v="555"/>
    <x v="504"/>
    <x v="264"/>
    <x v="265"/>
    <x v="64"/>
  </r>
  <r>
    <n v="1485"/>
    <x v="164"/>
    <s v="Below R2 500"/>
    <n v="1416.32"/>
    <n v="1"/>
    <n v="1.35"/>
    <n v="1"/>
    <n v="0"/>
    <n v="0"/>
    <n v="0"/>
    <n v="0"/>
    <n v="0"/>
    <n v="0"/>
    <x v="556"/>
    <x v="505"/>
    <x v="0"/>
    <x v="0"/>
    <x v="0"/>
  </r>
  <r>
    <n v="1486"/>
    <x v="165"/>
    <s v="&gt;R75 000"/>
    <n v="0"/>
    <n v="0"/>
    <n v="0"/>
    <n v="0"/>
    <n v="0"/>
    <n v="0"/>
    <n v="0"/>
    <n v="0"/>
    <n v="0"/>
    <n v="0"/>
    <x v="0"/>
    <x v="0"/>
    <x v="0"/>
    <x v="0"/>
    <x v="0"/>
  </r>
  <r>
    <n v="1487"/>
    <x v="165"/>
    <s v="Between R75 000 and R50 000"/>
    <n v="57422.43"/>
    <n v="1"/>
    <n v="1.32"/>
    <n v="0"/>
    <n v="1"/>
    <n v="0"/>
    <n v="0"/>
    <n v="0"/>
    <n v="0"/>
    <n v="0"/>
    <x v="557"/>
    <x v="506"/>
    <x v="0"/>
    <x v="0"/>
    <x v="0"/>
  </r>
  <r>
    <n v="1488"/>
    <x v="165"/>
    <s v="Between R50 000 and R25 000"/>
    <n v="34403.120000000003"/>
    <n v="4"/>
    <n v="5.26"/>
    <n v="0"/>
    <n v="2"/>
    <n v="0"/>
    <n v="0"/>
    <n v="1"/>
    <n v="0"/>
    <n v="0"/>
    <x v="558"/>
    <x v="507"/>
    <x v="265"/>
    <x v="0"/>
    <x v="0"/>
  </r>
  <r>
    <n v="1489"/>
    <x v="165"/>
    <s v="Between R25 000 and R20 000"/>
    <n v="21726.06"/>
    <n v="4"/>
    <n v="5.26"/>
    <n v="0"/>
    <n v="2"/>
    <n v="0"/>
    <n v="0"/>
    <n v="2"/>
    <n v="0"/>
    <n v="0"/>
    <x v="559"/>
    <x v="508"/>
    <x v="266"/>
    <x v="0"/>
    <x v="0"/>
  </r>
  <r>
    <n v="1490"/>
    <x v="165"/>
    <s v="&gt;R75 000Between R20 000 and R15 000"/>
    <n v="16044.4"/>
    <n v="3"/>
    <n v="3.95"/>
    <n v="0"/>
    <n v="3"/>
    <n v="0"/>
    <n v="0"/>
    <n v="0"/>
    <n v="0"/>
    <n v="0"/>
    <x v="560"/>
    <x v="509"/>
    <x v="0"/>
    <x v="0"/>
    <x v="0"/>
  </r>
  <r>
    <n v="1491"/>
    <x v="165"/>
    <s v="Between R15 000 and R10 000"/>
    <n v="11618.47"/>
    <n v="7"/>
    <n v="9.2100000000000009"/>
    <n v="0"/>
    <n v="5"/>
    <n v="0"/>
    <n v="0"/>
    <n v="0"/>
    <n v="2"/>
    <n v="0"/>
    <x v="561"/>
    <x v="510"/>
    <x v="0"/>
    <x v="266"/>
    <x v="0"/>
  </r>
  <r>
    <n v="1492"/>
    <x v="165"/>
    <s v="Between R10 000 and R5 000"/>
    <n v="6995.18"/>
    <n v="39"/>
    <n v="51.32"/>
    <n v="13"/>
    <n v="22"/>
    <n v="0"/>
    <n v="0"/>
    <n v="11"/>
    <n v="12"/>
    <n v="0"/>
    <x v="562"/>
    <x v="511"/>
    <x v="267"/>
    <x v="267"/>
    <x v="0"/>
  </r>
  <r>
    <n v="1493"/>
    <x v="165"/>
    <s v="Between R5 000 and R2 500"/>
    <n v="3551.25"/>
    <n v="17"/>
    <n v="22.37"/>
    <n v="4"/>
    <n v="13"/>
    <n v="0"/>
    <n v="0"/>
    <n v="4"/>
    <n v="5"/>
    <n v="0"/>
    <x v="563"/>
    <x v="512"/>
    <x v="268"/>
    <x v="268"/>
    <x v="0"/>
  </r>
  <r>
    <n v="1494"/>
    <x v="165"/>
    <s v="Below R2 500"/>
    <n v="2439.77"/>
    <n v="1"/>
    <n v="1.32"/>
    <n v="0"/>
    <n v="1"/>
    <n v="0"/>
    <n v="0"/>
    <n v="0"/>
    <n v="1"/>
    <n v="0"/>
    <x v="564"/>
    <x v="513"/>
    <x v="0"/>
    <x v="269"/>
    <x v="0"/>
  </r>
  <r>
    <n v="1495"/>
    <x v="166"/>
    <s v="&gt;R75 000"/>
    <n v="133000"/>
    <n v="2"/>
    <n v="10"/>
    <n v="0"/>
    <n v="0"/>
    <n v="0"/>
    <n v="0"/>
    <n v="0"/>
    <n v="0"/>
    <n v="0"/>
    <x v="236"/>
    <x v="0"/>
    <x v="0"/>
    <x v="0"/>
    <x v="0"/>
  </r>
  <r>
    <n v="1496"/>
    <x v="166"/>
    <s v="Between R75 000 and R50 000"/>
    <n v="55750"/>
    <n v="8"/>
    <n v="40"/>
    <n v="0"/>
    <n v="2"/>
    <n v="0"/>
    <n v="0"/>
    <n v="0"/>
    <n v="0"/>
    <n v="0"/>
    <x v="237"/>
    <x v="222"/>
    <x v="0"/>
    <x v="0"/>
    <x v="0"/>
  </r>
  <r>
    <n v="1497"/>
    <x v="166"/>
    <s v="Between R50 000 and R25 000"/>
    <n v="41500"/>
    <n v="4"/>
    <n v="20"/>
    <n v="0"/>
    <n v="3"/>
    <n v="0"/>
    <n v="0"/>
    <n v="0"/>
    <n v="0"/>
    <n v="0"/>
    <x v="238"/>
    <x v="223"/>
    <x v="0"/>
    <x v="0"/>
    <x v="0"/>
  </r>
  <r>
    <n v="1498"/>
    <x v="166"/>
    <s v="Between R25 000 and R20 000"/>
    <n v="20500"/>
    <n v="2"/>
    <n v="10"/>
    <n v="0"/>
    <n v="0"/>
    <n v="0"/>
    <n v="0"/>
    <n v="0"/>
    <n v="0"/>
    <n v="0"/>
    <x v="239"/>
    <x v="0"/>
    <x v="0"/>
    <x v="0"/>
    <x v="0"/>
  </r>
  <r>
    <n v="1499"/>
    <x v="166"/>
    <s v="&gt;R75 000Between R20 000 and R15 000"/>
    <n v="17500"/>
    <n v="2"/>
    <n v="10"/>
    <n v="0"/>
    <n v="0"/>
    <n v="0"/>
    <n v="0"/>
    <n v="0"/>
    <n v="0"/>
    <n v="0"/>
    <x v="240"/>
    <x v="0"/>
    <x v="0"/>
    <x v="0"/>
    <x v="0"/>
  </r>
  <r>
    <n v="1500"/>
    <x v="166"/>
    <s v="Between R15 000 and R10 000"/>
    <n v="12700"/>
    <n v="1"/>
    <n v="5"/>
    <n v="0"/>
    <n v="0"/>
    <n v="0"/>
    <n v="0"/>
    <n v="0"/>
    <n v="0"/>
    <n v="0"/>
    <x v="241"/>
    <x v="0"/>
    <x v="0"/>
    <x v="0"/>
    <x v="0"/>
  </r>
  <r>
    <n v="1501"/>
    <x v="166"/>
    <s v="Between R10 000 and R5 000"/>
    <n v="6000"/>
    <n v="1"/>
    <n v="5"/>
    <n v="0"/>
    <n v="0"/>
    <n v="0"/>
    <n v="0"/>
    <n v="0"/>
    <n v="0"/>
    <n v="0"/>
    <x v="242"/>
    <x v="0"/>
    <x v="0"/>
    <x v="0"/>
    <x v="0"/>
  </r>
  <r>
    <n v="1502"/>
    <x v="16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503"/>
    <x v="166"/>
    <s v="Below R2 500"/>
    <n v="0"/>
    <n v="0"/>
    <n v="0"/>
    <n v="0"/>
    <n v="0"/>
    <n v="0"/>
    <n v="0"/>
    <n v="0"/>
    <n v="0"/>
    <n v="0"/>
    <x v="0"/>
    <x v="0"/>
    <x v="0"/>
    <x v="0"/>
    <x v="0"/>
  </r>
  <r>
    <n v="1504"/>
    <x v="167"/>
    <s v="&gt;R75 000"/>
    <m/>
    <m/>
    <m/>
    <m/>
    <m/>
    <m/>
    <m/>
    <m/>
    <m/>
    <m/>
    <x v="0"/>
    <x v="0"/>
    <x v="0"/>
    <x v="0"/>
    <x v="0"/>
  </r>
  <r>
    <n v="1505"/>
    <x v="167"/>
    <s v="Between R75 000 and R50 000"/>
    <m/>
    <m/>
    <m/>
    <m/>
    <m/>
    <m/>
    <m/>
    <m/>
    <m/>
    <m/>
    <x v="0"/>
    <x v="0"/>
    <x v="0"/>
    <x v="0"/>
    <x v="0"/>
  </r>
  <r>
    <n v="1506"/>
    <x v="167"/>
    <s v="Between R50 000 and R25 000"/>
    <m/>
    <m/>
    <m/>
    <m/>
    <m/>
    <m/>
    <m/>
    <m/>
    <m/>
    <m/>
    <x v="0"/>
    <x v="0"/>
    <x v="0"/>
    <x v="0"/>
    <x v="0"/>
  </r>
  <r>
    <n v="1507"/>
    <x v="167"/>
    <s v="Between R25 000 and R20 000"/>
    <m/>
    <m/>
    <m/>
    <m/>
    <m/>
    <m/>
    <m/>
    <m/>
    <m/>
    <m/>
    <x v="0"/>
    <x v="0"/>
    <x v="0"/>
    <x v="0"/>
    <x v="0"/>
  </r>
  <r>
    <n v="1508"/>
    <x v="167"/>
    <s v="&gt;R75 000Between R20 000 and R15 000"/>
    <m/>
    <m/>
    <m/>
    <m/>
    <m/>
    <m/>
    <m/>
    <m/>
    <m/>
    <m/>
    <x v="0"/>
    <x v="0"/>
    <x v="0"/>
    <x v="0"/>
    <x v="0"/>
  </r>
  <r>
    <n v="1509"/>
    <x v="167"/>
    <s v="Between R15 000 and R10 000"/>
    <m/>
    <m/>
    <m/>
    <m/>
    <m/>
    <m/>
    <m/>
    <m/>
    <m/>
    <m/>
    <x v="0"/>
    <x v="0"/>
    <x v="0"/>
    <x v="0"/>
    <x v="0"/>
  </r>
  <r>
    <n v="1510"/>
    <x v="167"/>
    <s v="Between R10 000 and R5 000"/>
    <m/>
    <m/>
    <m/>
    <m/>
    <m/>
    <m/>
    <m/>
    <m/>
    <m/>
    <m/>
    <x v="0"/>
    <x v="0"/>
    <x v="0"/>
    <x v="0"/>
    <x v="0"/>
  </r>
  <r>
    <n v="1511"/>
    <x v="167"/>
    <s v="Between R5 000 and R2 500"/>
    <m/>
    <m/>
    <m/>
    <m/>
    <m/>
    <m/>
    <m/>
    <m/>
    <m/>
    <m/>
    <x v="0"/>
    <x v="0"/>
    <x v="0"/>
    <x v="0"/>
    <x v="0"/>
  </r>
  <r>
    <n v="1512"/>
    <x v="167"/>
    <s v="Below R2 500"/>
    <m/>
    <m/>
    <m/>
    <m/>
    <m/>
    <m/>
    <m/>
    <m/>
    <m/>
    <m/>
    <x v="0"/>
    <x v="0"/>
    <x v="0"/>
    <x v="0"/>
    <x v="0"/>
  </r>
  <r>
    <n v="1513"/>
    <x v="168"/>
    <s v="&gt;R75 000"/>
    <m/>
    <m/>
    <m/>
    <m/>
    <m/>
    <m/>
    <m/>
    <m/>
    <m/>
    <m/>
    <x v="0"/>
    <x v="0"/>
    <x v="0"/>
    <x v="0"/>
    <x v="0"/>
  </r>
  <r>
    <n v="1514"/>
    <x v="168"/>
    <s v="Between R75 000 and R50 000"/>
    <m/>
    <m/>
    <m/>
    <m/>
    <m/>
    <m/>
    <m/>
    <m/>
    <m/>
    <m/>
    <x v="0"/>
    <x v="0"/>
    <x v="0"/>
    <x v="0"/>
    <x v="0"/>
  </r>
  <r>
    <n v="1515"/>
    <x v="168"/>
    <s v="Between R50 000 and R25 000"/>
    <n v="2400"/>
    <n v="8"/>
    <n v="100"/>
    <m/>
    <n v="8"/>
    <m/>
    <m/>
    <m/>
    <m/>
    <m/>
    <x v="565"/>
    <x v="514"/>
    <x v="0"/>
    <x v="0"/>
    <x v="0"/>
  </r>
  <r>
    <n v="1516"/>
    <x v="168"/>
    <s v="Between R25 000 and R20 000"/>
    <m/>
    <m/>
    <m/>
    <m/>
    <m/>
    <m/>
    <m/>
    <m/>
    <m/>
    <m/>
    <x v="0"/>
    <x v="0"/>
    <x v="0"/>
    <x v="0"/>
    <x v="0"/>
  </r>
  <r>
    <n v="1517"/>
    <x v="168"/>
    <s v="&gt;R75 000Between R20 000 and R15 000"/>
    <m/>
    <m/>
    <m/>
    <m/>
    <m/>
    <m/>
    <m/>
    <m/>
    <m/>
    <m/>
    <x v="0"/>
    <x v="0"/>
    <x v="0"/>
    <x v="0"/>
    <x v="0"/>
  </r>
  <r>
    <n v="1518"/>
    <x v="168"/>
    <s v="Between R15 000 and R10 000"/>
    <m/>
    <m/>
    <m/>
    <m/>
    <m/>
    <m/>
    <m/>
    <m/>
    <m/>
    <m/>
    <x v="0"/>
    <x v="0"/>
    <x v="0"/>
    <x v="0"/>
    <x v="0"/>
  </r>
  <r>
    <n v="1519"/>
    <x v="168"/>
    <s v="Between R10 000 and R5 000"/>
    <m/>
    <m/>
    <m/>
    <m/>
    <m/>
    <m/>
    <m/>
    <m/>
    <m/>
    <m/>
    <x v="0"/>
    <x v="0"/>
    <x v="0"/>
    <x v="0"/>
    <x v="0"/>
  </r>
  <r>
    <n v="1520"/>
    <x v="168"/>
    <s v="Between R5 000 and R2 500"/>
    <m/>
    <m/>
    <m/>
    <m/>
    <m/>
    <m/>
    <m/>
    <m/>
    <m/>
    <m/>
    <x v="0"/>
    <x v="0"/>
    <x v="0"/>
    <x v="0"/>
    <x v="0"/>
  </r>
  <r>
    <n v="1521"/>
    <x v="168"/>
    <s v="Below R2 500"/>
    <m/>
    <m/>
    <m/>
    <m/>
    <m/>
    <m/>
    <m/>
    <m/>
    <m/>
    <m/>
    <x v="0"/>
    <x v="0"/>
    <x v="0"/>
    <x v="0"/>
    <x v="0"/>
  </r>
  <r>
    <n v="1522"/>
    <x v="169"/>
    <s v="&gt;R75 000"/>
    <n v="213725"/>
    <n v="2"/>
    <n v="5.71"/>
    <n v="2"/>
    <n v="0"/>
    <n v="0"/>
    <n v="0"/>
    <n v="0"/>
    <n v="0"/>
    <n v="1"/>
    <x v="566"/>
    <x v="515"/>
    <x v="0"/>
    <x v="0"/>
    <x v="65"/>
  </r>
  <r>
    <n v="1523"/>
    <x v="169"/>
    <s v="Between R75 000 and R50 000"/>
    <n v="62292"/>
    <n v="1"/>
    <n v="2.86"/>
    <n v="0"/>
    <n v="1"/>
    <n v="0"/>
    <n v="0"/>
    <n v="0"/>
    <n v="0"/>
    <n v="0"/>
    <x v="567"/>
    <x v="516"/>
    <x v="0"/>
    <x v="0"/>
    <x v="0"/>
  </r>
  <r>
    <n v="1524"/>
    <x v="169"/>
    <s v="Between R50 000 and R25 000"/>
    <n v="41452"/>
    <n v="3"/>
    <n v="8.57"/>
    <n v="2"/>
    <n v="1"/>
    <n v="0"/>
    <n v="0"/>
    <n v="1"/>
    <n v="0"/>
    <n v="0"/>
    <x v="568"/>
    <x v="517"/>
    <x v="269"/>
    <x v="0"/>
    <x v="0"/>
  </r>
  <r>
    <n v="1525"/>
    <x v="169"/>
    <s v="Between R25 000 and R20 000"/>
    <n v="20745"/>
    <n v="4"/>
    <n v="11.43"/>
    <n v="3"/>
    <n v="1"/>
    <n v="0"/>
    <n v="0"/>
    <n v="1"/>
    <n v="0"/>
    <n v="0"/>
    <x v="569"/>
    <x v="518"/>
    <x v="270"/>
    <x v="0"/>
    <x v="0"/>
  </r>
  <r>
    <n v="1526"/>
    <x v="169"/>
    <s v="&gt;R75 000Between R20 000 and R15 000"/>
    <n v="178378"/>
    <n v="6"/>
    <n v="17.14"/>
    <n v="3"/>
    <n v="3"/>
    <n v="0"/>
    <n v="0"/>
    <n v="0"/>
    <n v="0"/>
    <n v="0"/>
    <x v="570"/>
    <x v="519"/>
    <x v="0"/>
    <x v="0"/>
    <x v="0"/>
  </r>
  <r>
    <n v="1527"/>
    <x v="169"/>
    <s v="Between R15 000 and R10 000"/>
    <n v="12944"/>
    <n v="14"/>
    <n v="40"/>
    <n v="10"/>
    <n v="4"/>
    <n v="0"/>
    <n v="0"/>
    <n v="1"/>
    <n v="0"/>
    <n v="0"/>
    <x v="571"/>
    <x v="520"/>
    <x v="271"/>
    <x v="0"/>
    <x v="0"/>
  </r>
  <r>
    <n v="1528"/>
    <x v="169"/>
    <s v="Between R10 000 and R5 000"/>
    <n v="9277"/>
    <n v="4"/>
    <n v="11.43"/>
    <n v="4"/>
    <n v="0"/>
    <n v="0"/>
    <n v="0"/>
    <n v="1"/>
    <n v="0"/>
    <n v="0"/>
    <x v="572"/>
    <x v="521"/>
    <x v="272"/>
    <x v="0"/>
    <x v="0"/>
  </r>
  <r>
    <n v="1529"/>
    <x v="169"/>
    <s v="Between R5 000 and R2 500"/>
    <n v="2630"/>
    <n v="1"/>
    <n v="2.86"/>
    <n v="1"/>
    <n v="0"/>
    <n v="0"/>
    <n v="0"/>
    <n v="1"/>
    <n v="0"/>
    <n v="0"/>
    <x v="573"/>
    <x v="522"/>
    <x v="273"/>
    <x v="0"/>
    <x v="0"/>
  </r>
  <r>
    <n v="1530"/>
    <x v="16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531"/>
    <x v="170"/>
    <s v="&gt;R75 000"/>
    <n v="85388"/>
    <n v="1"/>
    <n v="3"/>
    <n v="0"/>
    <n v="0"/>
    <n v="0"/>
    <n v="0"/>
    <n v="0"/>
    <n v="0"/>
    <n v="0"/>
    <x v="574"/>
    <x v="0"/>
    <x v="0"/>
    <x v="0"/>
    <x v="0"/>
  </r>
  <r>
    <n v="1532"/>
    <x v="17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533"/>
    <x v="17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534"/>
    <x v="17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535"/>
    <x v="17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536"/>
    <x v="170"/>
    <s v="Between R15 000 and R10 000"/>
    <n v="14778"/>
    <n v="1"/>
    <n v="3"/>
    <n v="0"/>
    <n v="1"/>
    <n v="0"/>
    <n v="0"/>
    <n v="0"/>
    <n v="0"/>
    <n v="0"/>
    <x v="575"/>
    <x v="523"/>
    <x v="0"/>
    <x v="0"/>
    <x v="0"/>
  </r>
  <r>
    <n v="1537"/>
    <x v="170"/>
    <s v="Between R10 000 and R5 000"/>
    <n v="6103"/>
    <n v="2"/>
    <n v="6"/>
    <n v="0"/>
    <n v="1"/>
    <n v="0"/>
    <n v="0"/>
    <n v="1"/>
    <n v="0"/>
    <n v="0"/>
    <x v="576"/>
    <x v="524"/>
    <x v="274"/>
    <x v="0"/>
    <x v="0"/>
  </r>
  <r>
    <n v="1538"/>
    <x v="170"/>
    <s v="Between R5 000 and R2 500"/>
    <n v="3533"/>
    <n v="10"/>
    <n v="29"/>
    <n v="8"/>
    <n v="1"/>
    <n v="0"/>
    <n v="0"/>
    <n v="0"/>
    <n v="1"/>
    <n v="0"/>
    <x v="577"/>
    <x v="525"/>
    <x v="0"/>
    <x v="270"/>
    <x v="0"/>
  </r>
  <r>
    <n v="1539"/>
    <x v="170"/>
    <s v="Below R2 500"/>
    <n v="1157"/>
    <n v="20"/>
    <n v="59"/>
    <n v="16"/>
    <n v="2"/>
    <n v="0"/>
    <n v="0"/>
    <n v="0"/>
    <n v="1"/>
    <n v="0"/>
    <x v="578"/>
    <x v="526"/>
    <x v="0"/>
    <x v="271"/>
    <x v="0"/>
  </r>
  <r>
    <n v="1540"/>
    <x v="171"/>
    <s v="&gt;R75 000"/>
    <m/>
    <m/>
    <m/>
    <m/>
    <m/>
    <m/>
    <m/>
    <m/>
    <m/>
    <m/>
    <x v="0"/>
    <x v="0"/>
    <x v="0"/>
    <x v="0"/>
    <x v="0"/>
  </r>
  <r>
    <n v="1541"/>
    <x v="171"/>
    <s v="Between R75 000 and R50 000"/>
    <m/>
    <m/>
    <m/>
    <m/>
    <m/>
    <m/>
    <m/>
    <m/>
    <m/>
    <m/>
    <x v="0"/>
    <x v="0"/>
    <x v="0"/>
    <x v="0"/>
    <x v="0"/>
  </r>
  <r>
    <n v="1542"/>
    <x v="171"/>
    <s v="Between R50 000 and R25 000"/>
    <m/>
    <m/>
    <m/>
    <m/>
    <m/>
    <m/>
    <m/>
    <m/>
    <m/>
    <m/>
    <x v="0"/>
    <x v="0"/>
    <x v="0"/>
    <x v="0"/>
    <x v="0"/>
  </r>
  <r>
    <n v="1543"/>
    <x v="171"/>
    <s v="Between R25 000 and R20 000"/>
    <m/>
    <m/>
    <m/>
    <m/>
    <m/>
    <m/>
    <m/>
    <m/>
    <m/>
    <m/>
    <x v="0"/>
    <x v="0"/>
    <x v="0"/>
    <x v="0"/>
    <x v="0"/>
  </r>
  <r>
    <n v="1544"/>
    <x v="171"/>
    <s v="&gt;R75 000Between R20 000 and R15 000"/>
    <m/>
    <m/>
    <m/>
    <m/>
    <m/>
    <m/>
    <m/>
    <m/>
    <m/>
    <m/>
    <x v="0"/>
    <x v="0"/>
    <x v="0"/>
    <x v="0"/>
    <x v="0"/>
  </r>
  <r>
    <n v="1545"/>
    <x v="171"/>
    <s v="Between R15 000 and R10 000"/>
    <n v="13578.04"/>
    <n v="2"/>
    <n v="18.18"/>
    <m/>
    <n v="2"/>
    <m/>
    <m/>
    <m/>
    <m/>
    <m/>
    <x v="579"/>
    <x v="527"/>
    <x v="0"/>
    <x v="0"/>
    <x v="0"/>
  </r>
  <r>
    <n v="1546"/>
    <x v="171"/>
    <s v="Between R10 000 and R5 000"/>
    <n v="6636.48"/>
    <n v="4"/>
    <n v="36.36"/>
    <m/>
    <n v="4"/>
    <m/>
    <m/>
    <n v="1"/>
    <m/>
    <m/>
    <x v="580"/>
    <x v="528"/>
    <x v="275"/>
    <x v="0"/>
    <x v="0"/>
  </r>
  <r>
    <n v="1547"/>
    <x v="171"/>
    <s v="Between R5 000 and R2 500"/>
    <n v="4328.9799999999996"/>
    <n v="5"/>
    <n v="45.45"/>
    <n v="1"/>
    <n v="4"/>
    <m/>
    <m/>
    <n v="1"/>
    <n v="1"/>
    <m/>
    <x v="581"/>
    <x v="529"/>
    <x v="276"/>
    <x v="272"/>
    <x v="0"/>
  </r>
  <r>
    <n v="1548"/>
    <x v="171"/>
    <s v="Below R2 500"/>
    <m/>
    <m/>
    <m/>
    <m/>
    <m/>
    <m/>
    <m/>
    <m/>
    <m/>
    <m/>
    <x v="0"/>
    <x v="0"/>
    <x v="0"/>
    <x v="0"/>
    <x v="0"/>
  </r>
  <r>
    <n v="1549"/>
    <x v="172"/>
    <s v="&gt;R75 000"/>
    <m/>
    <m/>
    <m/>
    <m/>
    <m/>
    <m/>
    <m/>
    <m/>
    <m/>
    <m/>
    <x v="0"/>
    <x v="0"/>
    <x v="0"/>
    <x v="0"/>
    <x v="0"/>
  </r>
  <r>
    <n v="1550"/>
    <x v="172"/>
    <s v="Between R75 000 and R50 000"/>
    <m/>
    <m/>
    <m/>
    <m/>
    <m/>
    <m/>
    <m/>
    <m/>
    <m/>
    <m/>
    <x v="0"/>
    <x v="0"/>
    <x v="0"/>
    <x v="0"/>
    <x v="0"/>
  </r>
  <r>
    <n v="1551"/>
    <x v="172"/>
    <s v="Between R50 000 and R25 000"/>
    <m/>
    <m/>
    <m/>
    <m/>
    <m/>
    <m/>
    <m/>
    <m/>
    <m/>
    <m/>
    <x v="0"/>
    <x v="0"/>
    <x v="0"/>
    <x v="0"/>
    <x v="0"/>
  </r>
  <r>
    <n v="1552"/>
    <x v="172"/>
    <s v="Between R25 000 and R20 000"/>
    <m/>
    <m/>
    <m/>
    <m/>
    <m/>
    <m/>
    <m/>
    <m/>
    <m/>
    <m/>
    <x v="0"/>
    <x v="0"/>
    <x v="0"/>
    <x v="0"/>
    <x v="0"/>
  </r>
  <r>
    <n v="1553"/>
    <x v="172"/>
    <s v="&gt;R75 000Between R20 000 and R15 000"/>
    <m/>
    <m/>
    <m/>
    <m/>
    <m/>
    <m/>
    <m/>
    <m/>
    <m/>
    <m/>
    <x v="0"/>
    <x v="0"/>
    <x v="0"/>
    <x v="0"/>
    <x v="0"/>
  </r>
  <r>
    <n v="1554"/>
    <x v="172"/>
    <s v="Between R15 000 and R10 000"/>
    <m/>
    <m/>
    <m/>
    <m/>
    <m/>
    <m/>
    <m/>
    <m/>
    <m/>
    <m/>
    <x v="0"/>
    <x v="0"/>
    <x v="0"/>
    <x v="0"/>
    <x v="0"/>
  </r>
  <r>
    <n v="1555"/>
    <x v="172"/>
    <s v="Between R10 000 and R5 000"/>
    <m/>
    <m/>
    <m/>
    <m/>
    <m/>
    <m/>
    <m/>
    <m/>
    <m/>
    <m/>
    <x v="0"/>
    <x v="0"/>
    <x v="0"/>
    <x v="0"/>
    <x v="0"/>
  </r>
  <r>
    <n v="1556"/>
    <x v="172"/>
    <s v="Between R5 000 and R2 500"/>
    <m/>
    <m/>
    <m/>
    <m/>
    <m/>
    <m/>
    <m/>
    <m/>
    <m/>
    <m/>
    <x v="0"/>
    <x v="0"/>
    <x v="0"/>
    <x v="0"/>
    <x v="0"/>
  </r>
  <r>
    <n v="1557"/>
    <x v="172"/>
    <s v="Below R2 500"/>
    <m/>
    <m/>
    <m/>
    <m/>
    <m/>
    <m/>
    <m/>
    <m/>
    <m/>
    <m/>
    <x v="0"/>
    <x v="0"/>
    <x v="0"/>
    <x v="0"/>
    <x v="0"/>
  </r>
  <r>
    <n v="1558"/>
    <x v="173"/>
    <s v="&gt;R75 000"/>
    <m/>
    <m/>
    <m/>
    <m/>
    <m/>
    <m/>
    <m/>
    <m/>
    <m/>
    <m/>
    <x v="0"/>
    <x v="0"/>
    <x v="0"/>
    <x v="0"/>
    <x v="0"/>
  </r>
  <r>
    <n v="1559"/>
    <x v="173"/>
    <s v="Between R75 000 and R50 000"/>
    <m/>
    <m/>
    <m/>
    <m/>
    <m/>
    <m/>
    <m/>
    <m/>
    <m/>
    <m/>
    <x v="0"/>
    <x v="0"/>
    <x v="0"/>
    <x v="0"/>
    <x v="0"/>
  </r>
  <r>
    <n v="1560"/>
    <x v="173"/>
    <s v="Between R50 000 and R25 000"/>
    <m/>
    <m/>
    <m/>
    <m/>
    <m/>
    <m/>
    <m/>
    <m/>
    <m/>
    <m/>
    <x v="0"/>
    <x v="0"/>
    <x v="0"/>
    <x v="0"/>
    <x v="0"/>
  </r>
  <r>
    <n v="1561"/>
    <x v="173"/>
    <s v="Between R25 000 and R20 000"/>
    <m/>
    <m/>
    <m/>
    <m/>
    <m/>
    <m/>
    <m/>
    <m/>
    <m/>
    <m/>
    <x v="0"/>
    <x v="0"/>
    <x v="0"/>
    <x v="0"/>
    <x v="0"/>
  </r>
  <r>
    <n v="1562"/>
    <x v="173"/>
    <s v="&gt;R75 000Between R20 000 and R15 000"/>
    <m/>
    <m/>
    <m/>
    <m/>
    <m/>
    <m/>
    <m/>
    <m/>
    <m/>
    <m/>
    <x v="0"/>
    <x v="0"/>
    <x v="0"/>
    <x v="0"/>
    <x v="0"/>
  </r>
  <r>
    <n v="1563"/>
    <x v="173"/>
    <s v="Between R15 000 and R10 000"/>
    <m/>
    <m/>
    <m/>
    <m/>
    <m/>
    <m/>
    <m/>
    <m/>
    <m/>
    <m/>
    <x v="0"/>
    <x v="0"/>
    <x v="0"/>
    <x v="0"/>
    <x v="0"/>
  </r>
  <r>
    <n v="1564"/>
    <x v="173"/>
    <s v="Between R10 000 and R5 000"/>
    <m/>
    <m/>
    <m/>
    <m/>
    <m/>
    <m/>
    <m/>
    <m/>
    <m/>
    <m/>
    <x v="0"/>
    <x v="0"/>
    <x v="0"/>
    <x v="0"/>
    <x v="0"/>
  </r>
  <r>
    <n v="1565"/>
    <x v="173"/>
    <s v="Between R5 000 and R2 500"/>
    <m/>
    <m/>
    <m/>
    <m/>
    <m/>
    <m/>
    <m/>
    <m/>
    <m/>
    <m/>
    <x v="0"/>
    <x v="0"/>
    <x v="0"/>
    <x v="0"/>
    <x v="0"/>
  </r>
  <r>
    <n v="1566"/>
    <x v="173"/>
    <s v="Below R2 500"/>
    <n v="2400"/>
    <n v="5"/>
    <n v="100"/>
    <n v="2"/>
    <n v="3"/>
    <m/>
    <m/>
    <n v="5"/>
    <n v="3"/>
    <m/>
    <x v="233"/>
    <x v="219"/>
    <x v="158"/>
    <x v="273"/>
    <x v="0"/>
  </r>
  <r>
    <n v="1567"/>
    <x v="174"/>
    <s v="&gt;R75 000"/>
    <n v="0"/>
    <n v="0"/>
    <n v="0"/>
    <n v="0"/>
    <n v="0"/>
    <n v="0"/>
    <n v="0"/>
    <n v="0"/>
    <n v="0"/>
    <n v="0"/>
    <x v="0"/>
    <x v="0"/>
    <x v="0"/>
    <x v="0"/>
    <x v="0"/>
  </r>
  <r>
    <n v="1568"/>
    <x v="17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569"/>
    <x v="17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570"/>
    <x v="17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571"/>
    <x v="17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572"/>
    <x v="17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573"/>
    <x v="17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574"/>
    <x v="174"/>
    <s v="Between R5 000 and R2 500"/>
    <n v="1800"/>
    <n v="2"/>
    <n v="100"/>
    <n v="0"/>
    <n v="2"/>
    <n v="0"/>
    <n v="0"/>
    <n v="0"/>
    <n v="1"/>
    <n v="1"/>
    <x v="582"/>
    <x v="530"/>
    <x v="0"/>
    <x v="274"/>
    <x v="66"/>
  </r>
  <r>
    <n v="1575"/>
    <x v="17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576"/>
    <x v="175"/>
    <s v="&gt;R75 000"/>
    <m/>
    <m/>
    <m/>
    <m/>
    <m/>
    <m/>
    <m/>
    <m/>
    <m/>
    <m/>
    <x v="0"/>
    <x v="0"/>
    <x v="0"/>
    <x v="0"/>
    <x v="0"/>
  </r>
  <r>
    <n v="1577"/>
    <x v="175"/>
    <s v="Between R75 000 and R50 000"/>
    <m/>
    <m/>
    <m/>
    <m/>
    <m/>
    <m/>
    <m/>
    <m/>
    <m/>
    <m/>
    <x v="0"/>
    <x v="0"/>
    <x v="0"/>
    <x v="0"/>
    <x v="0"/>
  </r>
  <r>
    <n v="1578"/>
    <x v="175"/>
    <s v="Between R50 000 and R25 000"/>
    <m/>
    <m/>
    <m/>
    <m/>
    <m/>
    <m/>
    <m/>
    <m/>
    <m/>
    <m/>
    <x v="0"/>
    <x v="0"/>
    <x v="0"/>
    <x v="0"/>
    <x v="0"/>
  </r>
  <r>
    <n v="1579"/>
    <x v="175"/>
    <s v="Between R25 000 and R20 000"/>
    <m/>
    <m/>
    <m/>
    <m/>
    <m/>
    <m/>
    <m/>
    <m/>
    <m/>
    <m/>
    <x v="0"/>
    <x v="0"/>
    <x v="0"/>
    <x v="0"/>
    <x v="0"/>
  </r>
  <r>
    <n v="1580"/>
    <x v="175"/>
    <s v="&gt;R75 000Between R20 000 and R15 000"/>
    <m/>
    <m/>
    <m/>
    <m/>
    <m/>
    <m/>
    <m/>
    <m/>
    <m/>
    <m/>
    <x v="0"/>
    <x v="0"/>
    <x v="0"/>
    <x v="0"/>
    <x v="0"/>
  </r>
  <r>
    <n v="1581"/>
    <x v="175"/>
    <s v="Between R15 000 and R10 000"/>
    <m/>
    <m/>
    <m/>
    <m/>
    <m/>
    <m/>
    <m/>
    <m/>
    <m/>
    <m/>
    <x v="0"/>
    <x v="0"/>
    <x v="0"/>
    <x v="0"/>
    <x v="0"/>
  </r>
  <r>
    <n v="1582"/>
    <x v="175"/>
    <s v="Between R10 000 and R5 000"/>
    <m/>
    <m/>
    <m/>
    <m/>
    <m/>
    <m/>
    <m/>
    <m/>
    <m/>
    <m/>
    <x v="0"/>
    <x v="0"/>
    <x v="0"/>
    <x v="0"/>
    <x v="0"/>
  </r>
  <r>
    <n v="1583"/>
    <x v="175"/>
    <s v="Between R5 000 and R2 500"/>
    <m/>
    <m/>
    <m/>
    <m/>
    <m/>
    <m/>
    <m/>
    <m/>
    <m/>
    <m/>
    <x v="0"/>
    <x v="0"/>
    <x v="0"/>
    <x v="0"/>
    <x v="0"/>
  </r>
  <r>
    <n v="1584"/>
    <x v="175"/>
    <s v="Below R2 500"/>
    <m/>
    <m/>
    <m/>
    <m/>
    <m/>
    <m/>
    <m/>
    <m/>
    <m/>
    <m/>
    <x v="0"/>
    <x v="0"/>
    <x v="0"/>
    <x v="0"/>
    <x v="0"/>
  </r>
  <r>
    <n v="1585"/>
    <x v="176"/>
    <s v="&gt;R75 000"/>
    <m/>
    <m/>
    <m/>
    <m/>
    <m/>
    <m/>
    <m/>
    <m/>
    <m/>
    <m/>
    <x v="0"/>
    <x v="0"/>
    <x v="0"/>
    <x v="0"/>
    <x v="0"/>
  </r>
  <r>
    <n v="1586"/>
    <x v="176"/>
    <s v="Between R75 000 and R50 000"/>
    <m/>
    <m/>
    <m/>
    <m/>
    <m/>
    <m/>
    <m/>
    <m/>
    <m/>
    <m/>
    <x v="0"/>
    <x v="0"/>
    <x v="0"/>
    <x v="0"/>
    <x v="0"/>
  </r>
  <r>
    <n v="1587"/>
    <x v="176"/>
    <s v="Between R50 000 and R25 000"/>
    <m/>
    <m/>
    <m/>
    <m/>
    <m/>
    <m/>
    <m/>
    <m/>
    <m/>
    <m/>
    <x v="0"/>
    <x v="0"/>
    <x v="0"/>
    <x v="0"/>
    <x v="0"/>
  </r>
  <r>
    <n v="1588"/>
    <x v="176"/>
    <s v="Between R25 000 and R20 000"/>
    <m/>
    <m/>
    <m/>
    <m/>
    <m/>
    <m/>
    <m/>
    <m/>
    <m/>
    <m/>
    <x v="0"/>
    <x v="0"/>
    <x v="0"/>
    <x v="0"/>
    <x v="0"/>
  </r>
  <r>
    <n v="1589"/>
    <x v="176"/>
    <s v="&gt;R75 000Between R20 000 and R15 000"/>
    <m/>
    <m/>
    <m/>
    <m/>
    <m/>
    <m/>
    <m/>
    <m/>
    <m/>
    <m/>
    <x v="0"/>
    <x v="0"/>
    <x v="0"/>
    <x v="0"/>
    <x v="0"/>
  </r>
  <r>
    <n v="1590"/>
    <x v="176"/>
    <s v="Between R15 000 and R10 000"/>
    <m/>
    <m/>
    <m/>
    <m/>
    <m/>
    <m/>
    <m/>
    <m/>
    <m/>
    <m/>
    <x v="0"/>
    <x v="0"/>
    <x v="0"/>
    <x v="0"/>
    <x v="0"/>
  </r>
  <r>
    <n v="1591"/>
    <x v="176"/>
    <s v="Between R10 000 and R5 000"/>
    <m/>
    <m/>
    <m/>
    <m/>
    <m/>
    <m/>
    <m/>
    <m/>
    <m/>
    <m/>
    <x v="0"/>
    <x v="0"/>
    <x v="0"/>
    <x v="0"/>
    <x v="0"/>
  </r>
  <r>
    <n v="1592"/>
    <x v="176"/>
    <s v="Between R5 000 and R2 500"/>
    <m/>
    <m/>
    <m/>
    <m/>
    <m/>
    <m/>
    <m/>
    <m/>
    <m/>
    <m/>
    <x v="0"/>
    <x v="0"/>
    <x v="0"/>
    <x v="0"/>
    <x v="0"/>
  </r>
  <r>
    <n v="1593"/>
    <x v="176"/>
    <s v="Below R2 500"/>
    <m/>
    <m/>
    <m/>
    <m/>
    <m/>
    <m/>
    <m/>
    <m/>
    <m/>
    <m/>
    <x v="0"/>
    <x v="0"/>
    <x v="0"/>
    <x v="0"/>
    <x v="0"/>
  </r>
  <r>
    <n v="1594"/>
    <x v="177"/>
    <s v="&gt;R75 000"/>
    <n v="3000"/>
    <n v="1"/>
    <n v="8.33"/>
    <n v="10"/>
    <n v="0"/>
    <n v="0"/>
    <n v="0"/>
    <n v="0"/>
    <n v="0"/>
    <n v="0"/>
    <x v="543"/>
    <x v="220"/>
    <x v="0"/>
    <x v="0"/>
    <x v="0"/>
  </r>
  <r>
    <n v="1595"/>
    <x v="177"/>
    <s v="Between R75 000 and R50 000"/>
    <n v="56250"/>
    <n v="3"/>
    <n v="25"/>
    <n v="2"/>
    <n v="1"/>
    <n v="0"/>
    <n v="0"/>
    <n v="0"/>
    <n v="0"/>
    <n v="0"/>
    <x v="583"/>
    <x v="531"/>
    <x v="0"/>
    <x v="0"/>
    <x v="0"/>
  </r>
  <r>
    <n v="1596"/>
    <x v="177"/>
    <s v="Between R50 000 and R25 000"/>
    <n v="45000"/>
    <n v="9"/>
    <n v="75"/>
    <n v="7"/>
    <n v="2"/>
    <n v="0"/>
    <n v="0"/>
    <n v="0"/>
    <n v="0"/>
    <n v="0"/>
    <x v="584"/>
    <x v="532"/>
    <x v="0"/>
    <x v="0"/>
    <x v="0"/>
  </r>
  <r>
    <n v="1597"/>
    <x v="17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598"/>
    <x v="17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599"/>
    <x v="17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00"/>
    <x v="17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01"/>
    <x v="17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602"/>
    <x v="177"/>
    <s v="Below R2 500"/>
    <n v="0"/>
    <n v="0"/>
    <n v="0"/>
    <n v="0"/>
    <n v="0"/>
    <n v="0"/>
    <n v="0"/>
    <n v="0"/>
    <n v="0"/>
    <n v="0"/>
    <x v="0"/>
    <x v="0"/>
    <x v="0"/>
    <x v="0"/>
    <x v="0"/>
  </r>
  <r>
    <n v="1603"/>
    <x v="178"/>
    <s v="&gt;R75 000"/>
    <m/>
    <m/>
    <m/>
    <m/>
    <m/>
    <m/>
    <m/>
    <m/>
    <m/>
    <m/>
    <x v="0"/>
    <x v="0"/>
    <x v="0"/>
    <x v="0"/>
    <x v="0"/>
  </r>
  <r>
    <n v="1604"/>
    <x v="178"/>
    <s v="Between R75 000 and R50 000"/>
    <m/>
    <m/>
    <m/>
    <m/>
    <m/>
    <m/>
    <m/>
    <m/>
    <m/>
    <m/>
    <x v="0"/>
    <x v="0"/>
    <x v="0"/>
    <x v="0"/>
    <x v="0"/>
  </r>
  <r>
    <n v="1605"/>
    <x v="178"/>
    <s v="Between R50 000 and R25 000"/>
    <m/>
    <m/>
    <m/>
    <m/>
    <m/>
    <m/>
    <m/>
    <m/>
    <m/>
    <m/>
    <x v="0"/>
    <x v="0"/>
    <x v="0"/>
    <x v="0"/>
    <x v="0"/>
  </r>
  <r>
    <n v="1606"/>
    <x v="178"/>
    <s v="Between R25 000 and R20 000"/>
    <m/>
    <m/>
    <m/>
    <m/>
    <m/>
    <m/>
    <m/>
    <m/>
    <m/>
    <m/>
    <x v="0"/>
    <x v="0"/>
    <x v="0"/>
    <x v="0"/>
    <x v="0"/>
  </r>
  <r>
    <n v="1607"/>
    <x v="178"/>
    <s v="&gt;R75 000Between R20 000 and R15 000"/>
    <m/>
    <m/>
    <m/>
    <m/>
    <m/>
    <m/>
    <m/>
    <m/>
    <m/>
    <m/>
    <x v="0"/>
    <x v="0"/>
    <x v="0"/>
    <x v="0"/>
    <x v="0"/>
  </r>
  <r>
    <n v="1608"/>
    <x v="178"/>
    <s v="Between R15 000 and R10 000"/>
    <m/>
    <m/>
    <m/>
    <m/>
    <m/>
    <m/>
    <m/>
    <m/>
    <m/>
    <m/>
    <x v="0"/>
    <x v="0"/>
    <x v="0"/>
    <x v="0"/>
    <x v="0"/>
  </r>
  <r>
    <n v="1609"/>
    <x v="178"/>
    <s v="Between R10 000 and R5 000"/>
    <m/>
    <m/>
    <m/>
    <m/>
    <m/>
    <m/>
    <m/>
    <m/>
    <m/>
    <m/>
    <x v="0"/>
    <x v="0"/>
    <x v="0"/>
    <x v="0"/>
    <x v="0"/>
  </r>
  <r>
    <n v="1610"/>
    <x v="178"/>
    <s v="Between R5 000 and R2 500"/>
    <m/>
    <m/>
    <m/>
    <m/>
    <m/>
    <m/>
    <m/>
    <m/>
    <m/>
    <m/>
    <x v="0"/>
    <x v="0"/>
    <x v="0"/>
    <x v="0"/>
    <x v="0"/>
  </r>
  <r>
    <n v="1611"/>
    <x v="178"/>
    <s v="Below R2 500"/>
    <m/>
    <m/>
    <m/>
    <m/>
    <m/>
    <m/>
    <m/>
    <m/>
    <m/>
    <m/>
    <x v="0"/>
    <x v="0"/>
    <x v="0"/>
    <x v="0"/>
    <x v="0"/>
  </r>
  <r>
    <n v="1612"/>
    <x v="179"/>
    <s v="&gt;R75 000"/>
    <n v="0"/>
    <n v="0"/>
    <n v="0"/>
    <n v="0"/>
    <n v="0"/>
    <n v="0"/>
    <n v="0"/>
    <n v="0"/>
    <n v="0"/>
    <n v="0"/>
    <x v="0"/>
    <x v="0"/>
    <x v="0"/>
    <x v="0"/>
    <x v="0"/>
  </r>
  <r>
    <n v="1613"/>
    <x v="17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14"/>
    <x v="17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15"/>
    <x v="17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16"/>
    <x v="17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17"/>
    <x v="17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18"/>
    <x v="17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19"/>
    <x v="179"/>
    <s v="Between R5 000 and R2 500"/>
    <n v="4000"/>
    <n v="6"/>
    <n v="100"/>
    <n v="1"/>
    <n v="2"/>
    <n v="3"/>
    <n v="0"/>
    <n v="5"/>
    <n v="2"/>
    <n v="0"/>
    <x v="585"/>
    <x v="533"/>
    <x v="98"/>
    <x v="189"/>
    <x v="0"/>
  </r>
  <r>
    <n v="1620"/>
    <x v="17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621"/>
    <x v="180"/>
    <s v="&gt;R75 000"/>
    <m/>
    <m/>
    <m/>
    <m/>
    <m/>
    <m/>
    <m/>
    <m/>
    <m/>
    <m/>
    <x v="0"/>
    <x v="0"/>
    <x v="0"/>
    <x v="0"/>
    <x v="0"/>
  </r>
  <r>
    <n v="1622"/>
    <x v="180"/>
    <s v="Between R75 000 and R50 000"/>
    <m/>
    <m/>
    <m/>
    <m/>
    <m/>
    <m/>
    <m/>
    <m/>
    <m/>
    <m/>
    <x v="0"/>
    <x v="0"/>
    <x v="0"/>
    <x v="0"/>
    <x v="0"/>
  </r>
  <r>
    <n v="1623"/>
    <x v="180"/>
    <s v="Between R50 000 and R25 000"/>
    <m/>
    <m/>
    <m/>
    <m/>
    <m/>
    <m/>
    <m/>
    <m/>
    <m/>
    <m/>
    <x v="0"/>
    <x v="0"/>
    <x v="0"/>
    <x v="0"/>
    <x v="0"/>
  </r>
  <r>
    <n v="1624"/>
    <x v="180"/>
    <s v="Between R25 000 and R20 000"/>
    <m/>
    <m/>
    <m/>
    <m/>
    <m/>
    <m/>
    <m/>
    <m/>
    <m/>
    <m/>
    <x v="0"/>
    <x v="0"/>
    <x v="0"/>
    <x v="0"/>
    <x v="0"/>
  </r>
  <r>
    <n v="1625"/>
    <x v="180"/>
    <s v="&gt;R75 000Between R20 000 and R15 000"/>
    <m/>
    <m/>
    <m/>
    <m/>
    <m/>
    <m/>
    <m/>
    <m/>
    <m/>
    <m/>
    <x v="0"/>
    <x v="0"/>
    <x v="0"/>
    <x v="0"/>
    <x v="0"/>
  </r>
  <r>
    <n v="1626"/>
    <x v="180"/>
    <s v="Between R15 000 and R10 000"/>
    <m/>
    <m/>
    <m/>
    <m/>
    <m/>
    <m/>
    <m/>
    <m/>
    <m/>
    <m/>
    <x v="0"/>
    <x v="0"/>
    <x v="0"/>
    <x v="0"/>
    <x v="0"/>
  </r>
  <r>
    <n v="1627"/>
    <x v="180"/>
    <s v="Between R10 000 and R5 000"/>
    <m/>
    <m/>
    <m/>
    <m/>
    <m/>
    <m/>
    <m/>
    <m/>
    <m/>
    <m/>
    <x v="0"/>
    <x v="0"/>
    <x v="0"/>
    <x v="0"/>
    <x v="0"/>
  </r>
  <r>
    <n v="1628"/>
    <x v="180"/>
    <s v="Between R5 000 and R2 500"/>
    <m/>
    <m/>
    <m/>
    <m/>
    <m/>
    <m/>
    <m/>
    <m/>
    <m/>
    <m/>
    <x v="0"/>
    <x v="0"/>
    <x v="0"/>
    <x v="0"/>
    <x v="0"/>
  </r>
  <r>
    <n v="1629"/>
    <x v="180"/>
    <s v="Below R2 500"/>
    <m/>
    <m/>
    <m/>
    <m/>
    <m/>
    <m/>
    <m/>
    <m/>
    <m/>
    <m/>
    <x v="0"/>
    <x v="0"/>
    <x v="0"/>
    <x v="0"/>
    <x v="0"/>
  </r>
  <r>
    <n v="1630"/>
    <x v="181"/>
    <s v="&gt;R75 000"/>
    <n v="117417.95"/>
    <n v="6"/>
    <n v="3.8"/>
    <n v="0"/>
    <n v="1"/>
    <n v="0"/>
    <n v="0"/>
    <n v="0"/>
    <n v="1"/>
    <n v="0"/>
    <x v="586"/>
    <x v="534"/>
    <x v="0"/>
    <x v="275"/>
    <x v="0"/>
  </r>
  <r>
    <n v="1631"/>
    <x v="181"/>
    <s v="Between R75 000 and R50 000"/>
    <n v="60188.09"/>
    <n v="7"/>
    <n v="4.43"/>
    <n v="1"/>
    <n v="2"/>
    <n v="0"/>
    <n v="0"/>
    <n v="0"/>
    <n v="0"/>
    <n v="0"/>
    <x v="587"/>
    <x v="535"/>
    <x v="0"/>
    <x v="0"/>
    <x v="0"/>
  </r>
  <r>
    <n v="1632"/>
    <x v="181"/>
    <s v="Between R50 000 and R25 000"/>
    <n v="29787.87"/>
    <n v="11"/>
    <n v="6.96"/>
    <n v="1"/>
    <n v="3"/>
    <n v="0"/>
    <n v="0"/>
    <n v="1"/>
    <n v="3"/>
    <n v="0"/>
    <x v="588"/>
    <x v="536"/>
    <x v="277"/>
    <x v="276"/>
    <x v="0"/>
  </r>
  <r>
    <n v="1633"/>
    <x v="181"/>
    <s v="Between R25 000 and R20 000"/>
    <n v="22178.74"/>
    <n v="9"/>
    <n v="5.7"/>
    <n v="6"/>
    <n v="0"/>
    <n v="0"/>
    <n v="0"/>
    <n v="0"/>
    <n v="1"/>
    <n v="0"/>
    <x v="589"/>
    <x v="537"/>
    <x v="0"/>
    <x v="277"/>
    <x v="0"/>
  </r>
  <r>
    <n v="1634"/>
    <x v="181"/>
    <s v="&gt;R75 000Between R20 000 and R15 000"/>
    <n v="16742.13"/>
    <n v="11"/>
    <n v="6.96"/>
    <n v="7"/>
    <n v="2"/>
    <n v="0"/>
    <n v="0"/>
    <n v="0"/>
    <n v="2"/>
    <n v="0"/>
    <x v="590"/>
    <x v="538"/>
    <x v="0"/>
    <x v="278"/>
    <x v="0"/>
  </r>
  <r>
    <n v="1635"/>
    <x v="181"/>
    <s v="Between R15 000 and R10 000"/>
    <n v="12481.3"/>
    <n v="18"/>
    <n v="11.39"/>
    <n v="7"/>
    <n v="5"/>
    <n v="0"/>
    <n v="0"/>
    <n v="0"/>
    <n v="5"/>
    <n v="0"/>
    <x v="591"/>
    <x v="539"/>
    <x v="0"/>
    <x v="279"/>
    <x v="0"/>
  </r>
  <r>
    <n v="1636"/>
    <x v="181"/>
    <s v="Between R10 000 and R5 000"/>
    <n v="6390.51"/>
    <n v="46"/>
    <n v="29.11"/>
    <n v="26"/>
    <n v="17"/>
    <n v="0"/>
    <n v="0"/>
    <n v="3"/>
    <n v="17"/>
    <n v="0"/>
    <x v="592"/>
    <x v="540"/>
    <x v="278"/>
    <x v="280"/>
    <x v="0"/>
  </r>
  <r>
    <n v="1637"/>
    <x v="181"/>
    <s v="Between R5 000 and R2 500"/>
    <n v="3841.03"/>
    <n v="29"/>
    <n v="18.350000000000001"/>
    <n v="16"/>
    <n v="8"/>
    <n v="0"/>
    <n v="0"/>
    <n v="1"/>
    <n v="3"/>
    <n v="0"/>
    <x v="593"/>
    <x v="541"/>
    <x v="279"/>
    <x v="281"/>
    <x v="0"/>
  </r>
  <r>
    <n v="1638"/>
    <x v="181"/>
    <s v="Below R2 500"/>
    <n v="1038.6099999999999"/>
    <n v="21"/>
    <n v="13.3"/>
    <n v="16"/>
    <n v="0"/>
    <n v="0"/>
    <n v="0"/>
    <n v="0"/>
    <n v="2"/>
    <n v="0"/>
    <x v="594"/>
    <x v="542"/>
    <x v="0"/>
    <x v="282"/>
    <x v="0"/>
  </r>
  <r>
    <n v="1639"/>
    <x v="182"/>
    <s v="&gt;R75 000"/>
    <n v="0"/>
    <n v="0"/>
    <n v="0"/>
    <n v="0"/>
    <n v="0"/>
    <n v="0"/>
    <n v="0"/>
    <n v="0"/>
    <n v="0"/>
    <n v="0"/>
    <x v="0"/>
    <x v="0"/>
    <x v="0"/>
    <x v="0"/>
    <x v="0"/>
  </r>
  <r>
    <n v="1640"/>
    <x v="18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41"/>
    <x v="18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42"/>
    <x v="18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43"/>
    <x v="18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44"/>
    <x v="18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45"/>
    <x v="18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46"/>
    <x v="18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647"/>
    <x v="182"/>
    <s v="Below R2 500"/>
    <n v="617"/>
    <n v="6"/>
    <n v="100"/>
    <n v="0"/>
    <n v="6"/>
    <n v="0"/>
    <n v="0"/>
    <n v="3"/>
    <n v="1"/>
    <n v="0"/>
    <x v="595"/>
    <x v="543"/>
    <x v="280"/>
    <x v="283"/>
    <x v="0"/>
  </r>
  <r>
    <n v="1648"/>
    <x v="183"/>
    <s v="&gt;R75 000"/>
    <n v="0"/>
    <n v="0"/>
    <n v="0"/>
    <n v="0"/>
    <n v="0"/>
    <n v="0"/>
    <n v="0"/>
    <n v="0"/>
    <n v="0"/>
    <n v="0"/>
    <x v="0"/>
    <x v="0"/>
    <x v="0"/>
    <x v="0"/>
    <x v="0"/>
  </r>
  <r>
    <n v="1649"/>
    <x v="18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50"/>
    <x v="18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51"/>
    <x v="18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52"/>
    <x v="18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53"/>
    <x v="183"/>
    <s v="Between R15 000 and R10 000"/>
    <n v="12500"/>
    <n v="1"/>
    <n v="25"/>
    <n v="0"/>
    <n v="1"/>
    <n v="0"/>
    <n v="0"/>
    <n v="0"/>
    <n v="0"/>
    <n v="0"/>
    <x v="102"/>
    <x v="95"/>
    <x v="0"/>
    <x v="0"/>
    <x v="0"/>
  </r>
  <r>
    <n v="1654"/>
    <x v="183"/>
    <s v="Between R10 000 and R5 000"/>
    <n v="7500"/>
    <n v="1"/>
    <n v="25"/>
    <n v="0"/>
    <n v="1"/>
    <n v="0"/>
    <n v="0"/>
    <n v="0"/>
    <n v="0"/>
    <n v="0"/>
    <x v="252"/>
    <x v="235"/>
    <x v="0"/>
    <x v="0"/>
    <x v="0"/>
  </r>
  <r>
    <n v="1655"/>
    <x v="183"/>
    <s v="Between R5 000 and R2 500"/>
    <n v="3000"/>
    <n v="1"/>
    <n v="25"/>
    <n v="0"/>
    <n v="1"/>
    <n v="0"/>
    <n v="0"/>
    <n v="1"/>
    <n v="1"/>
    <n v="0"/>
    <x v="543"/>
    <x v="498"/>
    <x v="281"/>
    <x v="136"/>
    <x v="0"/>
  </r>
  <r>
    <n v="1656"/>
    <x v="183"/>
    <s v="Below R2 500"/>
    <n v="1000"/>
    <n v="1"/>
    <n v="25"/>
    <n v="0"/>
    <n v="1"/>
    <n v="0"/>
    <n v="0"/>
    <n v="1"/>
    <n v="0"/>
    <n v="1"/>
    <x v="191"/>
    <x v="177"/>
    <x v="159"/>
    <x v="0"/>
    <x v="67"/>
  </r>
  <r>
    <n v="1657"/>
    <x v="184"/>
    <s v="&gt;R75 000"/>
    <n v="0"/>
    <n v="0"/>
    <n v="0"/>
    <n v="0"/>
    <n v="0"/>
    <n v="0"/>
    <n v="0"/>
    <n v="0"/>
    <n v="0"/>
    <n v="0"/>
    <x v="0"/>
    <x v="0"/>
    <x v="0"/>
    <x v="0"/>
    <x v="0"/>
  </r>
  <r>
    <n v="1658"/>
    <x v="18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59"/>
    <x v="18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60"/>
    <x v="18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61"/>
    <x v="18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62"/>
    <x v="18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63"/>
    <x v="18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64"/>
    <x v="18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665"/>
    <x v="184"/>
    <s v="Below R2 500"/>
    <n v="3500"/>
    <n v="3"/>
    <n v="100"/>
    <n v="0"/>
    <n v="3"/>
    <n v="0"/>
    <n v="0"/>
    <n v="1"/>
    <n v="0"/>
    <n v="0"/>
    <x v="540"/>
    <x v="495"/>
    <x v="282"/>
    <x v="0"/>
    <x v="0"/>
  </r>
  <r>
    <n v="1666"/>
    <x v="185"/>
    <s v="&gt;R75 000"/>
    <n v="0"/>
    <n v="0"/>
    <n v="0"/>
    <n v="0"/>
    <n v="0"/>
    <n v="0"/>
    <n v="0"/>
    <n v="0"/>
    <n v="0"/>
    <n v="0"/>
    <x v="0"/>
    <x v="0"/>
    <x v="0"/>
    <x v="0"/>
    <x v="0"/>
  </r>
  <r>
    <n v="1667"/>
    <x v="18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68"/>
    <x v="18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69"/>
    <x v="18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70"/>
    <x v="18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71"/>
    <x v="18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72"/>
    <x v="185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73"/>
    <x v="18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674"/>
    <x v="185"/>
    <s v="Below R2 500"/>
    <n v="2000"/>
    <n v="1"/>
    <n v="100"/>
    <n v="0"/>
    <n v="1"/>
    <n v="0"/>
    <n v="0"/>
    <n v="0"/>
    <n v="1"/>
    <n v="0"/>
    <x v="596"/>
    <x v="544"/>
    <x v="0"/>
    <x v="284"/>
    <x v="0"/>
  </r>
  <r>
    <n v="1675"/>
    <x v="186"/>
    <s v="&gt;R75 000"/>
    <m/>
    <m/>
    <m/>
    <m/>
    <m/>
    <m/>
    <m/>
    <m/>
    <m/>
    <m/>
    <x v="0"/>
    <x v="0"/>
    <x v="0"/>
    <x v="0"/>
    <x v="0"/>
  </r>
  <r>
    <n v="1676"/>
    <x v="186"/>
    <s v="Between R75 000 and R50 000"/>
    <m/>
    <m/>
    <m/>
    <m/>
    <m/>
    <m/>
    <m/>
    <m/>
    <m/>
    <m/>
    <x v="0"/>
    <x v="0"/>
    <x v="0"/>
    <x v="0"/>
    <x v="0"/>
  </r>
  <r>
    <n v="1677"/>
    <x v="186"/>
    <s v="Between R50 000 and R25 000"/>
    <m/>
    <m/>
    <m/>
    <m/>
    <m/>
    <m/>
    <m/>
    <m/>
    <m/>
    <m/>
    <x v="0"/>
    <x v="0"/>
    <x v="0"/>
    <x v="0"/>
    <x v="0"/>
  </r>
  <r>
    <n v="1678"/>
    <x v="186"/>
    <s v="Between R25 000 and R20 000"/>
    <m/>
    <m/>
    <m/>
    <m/>
    <m/>
    <m/>
    <m/>
    <m/>
    <m/>
    <m/>
    <x v="0"/>
    <x v="0"/>
    <x v="0"/>
    <x v="0"/>
    <x v="0"/>
  </r>
  <r>
    <n v="1679"/>
    <x v="186"/>
    <s v="&gt;R75 000Between R20 000 and R15 000"/>
    <m/>
    <m/>
    <m/>
    <m/>
    <m/>
    <m/>
    <m/>
    <m/>
    <m/>
    <m/>
    <x v="0"/>
    <x v="0"/>
    <x v="0"/>
    <x v="0"/>
    <x v="0"/>
  </r>
  <r>
    <n v="1680"/>
    <x v="186"/>
    <s v="Between R15 000 and R10 000"/>
    <m/>
    <m/>
    <m/>
    <m/>
    <m/>
    <m/>
    <m/>
    <m/>
    <m/>
    <m/>
    <x v="0"/>
    <x v="0"/>
    <x v="0"/>
    <x v="0"/>
    <x v="0"/>
  </r>
  <r>
    <n v="1681"/>
    <x v="186"/>
    <s v="Between R10 000 and R5 000"/>
    <m/>
    <m/>
    <m/>
    <m/>
    <m/>
    <m/>
    <m/>
    <m/>
    <m/>
    <m/>
    <x v="0"/>
    <x v="0"/>
    <x v="0"/>
    <x v="0"/>
    <x v="0"/>
  </r>
  <r>
    <n v="1682"/>
    <x v="186"/>
    <s v="Between R5 000 and R2 500"/>
    <m/>
    <m/>
    <m/>
    <m/>
    <m/>
    <m/>
    <m/>
    <m/>
    <m/>
    <m/>
    <x v="0"/>
    <x v="0"/>
    <x v="0"/>
    <x v="0"/>
    <x v="0"/>
  </r>
  <r>
    <n v="1683"/>
    <x v="186"/>
    <s v="Below R2 500"/>
    <m/>
    <m/>
    <m/>
    <m/>
    <m/>
    <m/>
    <m/>
    <m/>
    <m/>
    <m/>
    <x v="0"/>
    <x v="0"/>
    <x v="0"/>
    <x v="0"/>
    <x v="0"/>
  </r>
  <r>
    <n v="1684"/>
    <x v="187"/>
    <s v="&gt;R75 000"/>
    <n v="0"/>
    <n v="0"/>
    <n v="0"/>
    <n v="0"/>
    <n v="0"/>
    <n v="0"/>
    <n v="0"/>
    <n v="0"/>
    <n v="0"/>
    <n v="0"/>
    <x v="0"/>
    <x v="0"/>
    <x v="0"/>
    <x v="0"/>
    <x v="0"/>
  </r>
  <r>
    <n v="1685"/>
    <x v="18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86"/>
    <x v="18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87"/>
    <x v="18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88"/>
    <x v="18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89"/>
    <x v="18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690"/>
    <x v="18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691"/>
    <x v="187"/>
    <s v="Between R5 000 and R2 500"/>
    <n v="3000"/>
    <n v="1"/>
    <n v="20"/>
    <n v="0"/>
    <n v="1"/>
    <n v="0"/>
    <n v="0"/>
    <n v="0"/>
    <n v="0"/>
    <n v="0"/>
    <x v="543"/>
    <x v="498"/>
    <x v="0"/>
    <x v="0"/>
    <x v="0"/>
  </r>
  <r>
    <n v="1692"/>
    <x v="187"/>
    <s v="Below R2 500"/>
    <n v="1750"/>
    <n v="4"/>
    <n v="80"/>
    <n v="0"/>
    <n v="4"/>
    <n v="0"/>
    <n v="0"/>
    <n v="2"/>
    <n v="0"/>
    <n v="0"/>
    <x v="597"/>
    <x v="545"/>
    <x v="282"/>
    <x v="0"/>
    <x v="0"/>
  </r>
  <r>
    <n v="1693"/>
    <x v="188"/>
    <s v="&gt;R75 000"/>
    <n v="0"/>
    <n v="0"/>
    <n v="0"/>
    <n v="0"/>
    <n v="0"/>
    <n v="0"/>
    <n v="0"/>
    <n v="0"/>
    <n v="0"/>
    <n v="0"/>
    <x v="0"/>
    <x v="0"/>
    <x v="0"/>
    <x v="0"/>
    <x v="0"/>
  </r>
  <r>
    <n v="1694"/>
    <x v="18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695"/>
    <x v="18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696"/>
    <x v="18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697"/>
    <x v="18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698"/>
    <x v="188"/>
    <s v="Between R15 000 and R10 000"/>
    <n v="12500"/>
    <n v="1"/>
    <n v="33.299999999999997"/>
    <n v="0"/>
    <n v="1"/>
    <n v="0"/>
    <n v="0"/>
    <n v="0"/>
    <n v="0"/>
    <n v="0"/>
    <x v="102"/>
    <x v="95"/>
    <x v="0"/>
    <x v="0"/>
    <x v="0"/>
  </r>
  <r>
    <n v="1699"/>
    <x v="188"/>
    <s v="Between R10 000 and R5 000"/>
    <n v="13500"/>
    <n v="2"/>
    <n v="66.7"/>
    <n v="0"/>
    <n v="2"/>
    <n v="0"/>
    <n v="0"/>
    <n v="1"/>
    <n v="1"/>
    <n v="0"/>
    <x v="467"/>
    <x v="546"/>
    <x v="283"/>
    <x v="285"/>
    <x v="0"/>
  </r>
  <r>
    <n v="1700"/>
    <x v="18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701"/>
    <x v="188"/>
    <s v="Below R2 500"/>
    <n v="0"/>
    <n v="0"/>
    <n v="0"/>
    <n v="0"/>
    <n v="0"/>
    <n v="0"/>
    <n v="0"/>
    <n v="0"/>
    <n v="0"/>
    <n v="0"/>
    <x v="0"/>
    <x v="0"/>
    <x v="0"/>
    <x v="0"/>
    <x v="0"/>
  </r>
  <r>
    <n v="1702"/>
    <x v="189"/>
    <s v="&gt;R75 000"/>
    <n v="0"/>
    <n v="0"/>
    <n v="0"/>
    <n v="0"/>
    <n v="0"/>
    <n v="0"/>
    <n v="0"/>
    <n v="0"/>
    <n v="0"/>
    <n v="0"/>
    <x v="0"/>
    <x v="0"/>
    <x v="0"/>
    <x v="0"/>
    <x v="0"/>
  </r>
  <r>
    <n v="1703"/>
    <x v="18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04"/>
    <x v="18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05"/>
    <x v="18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706"/>
    <x v="18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707"/>
    <x v="18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708"/>
    <x v="189"/>
    <s v="Between R10 000 and R5 000"/>
    <n v="6200"/>
    <n v="1"/>
    <n v="33"/>
    <n v="0"/>
    <n v="1"/>
    <n v="0"/>
    <n v="0"/>
    <n v="0"/>
    <n v="0"/>
    <n v="0"/>
    <x v="598"/>
    <x v="547"/>
    <x v="0"/>
    <x v="0"/>
    <x v="0"/>
  </r>
  <r>
    <n v="1709"/>
    <x v="18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710"/>
    <x v="189"/>
    <s v="Below R2 500"/>
    <n v="10"/>
    <n v="2"/>
    <n v="67"/>
    <n v="0"/>
    <n v="1"/>
    <n v="0"/>
    <n v="0"/>
    <n v="2"/>
    <n v="1"/>
    <n v="1"/>
    <x v="599"/>
    <x v="548"/>
    <x v="284"/>
    <x v="286"/>
    <x v="68"/>
  </r>
  <r>
    <n v="1711"/>
    <x v="190"/>
    <s v="&gt;R75 000"/>
    <m/>
    <m/>
    <m/>
    <m/>
    <m/>
    <m/>
    <m/>
    <m/>
    <m/>
    <m/>
    <x v="0"/>
    <x v="0"/>
    <x v="0"/>
    <x v="0"/>
    <x v="0"/>
  </r>
  <r>
    <n v="1712"/>
    <x v="190"/>
    <s v="Between R75 000 and R50 000"/>
    <m/>
    <m/>
    <m/>
    <m/>
    <m/>
    <m/>
    <m/>
    <m/>
    <m/>
    <m/>
    <x v="0"/>
    <x v="0"/>
    <x v="0"/>
    <x v="0"/>
    <x v="0"/>
  </r>
  <r>
    <n v="1713"/>
    <x v="190"/>
    <s v="Between R50 000 and R25 000"/>
    <m/>
    <m/>
    <m/>
    <m/>
    <m/>
    <m/>
    <m/>
    <m/>
    <m/>
    <m/>
    <x v="0"/>
    <x v="0"/>
    <x v="0"/>
    <x v="0"/>
    <x v="0"/>
  </r>
  <r>
    <n v="1714"/>
    <x v="190"/>
    <s v="Between R25 000 and R20 000"/>
    <m/>
    <m/>
    <m/>
    <m/>
    <m/>
    <m/>
    <m/>
    <m/>
    <m/>
    <m/>
    <x v="0"/>
    <x v="0"/>
    <x v="0"/>
    <x v="0"/>
    <x v="0"/>
  </r>
  <r>
    <n v="1715"/>
    <x v="190"/>
    <s v="&gt;R75 000Between R20 000 and R15 000"/>
    <m/>
    <m/>
    <m/>
    <m/>
    <m/>
    <m/>
    <m/>
    <m/>
    <m/>
    <m/>
    <x v="0"/>
    <x v="0"/>
    <x v="0"/>
    <x v="0"/>
    <x v="0"/>
  </r>
  <r>
    <n v="1716"/>
    <x v="190"/>
    <s v="Between R15 000 and R10 000"/>
    <m/>
    <m/>
    <m/>
    <m/>
    <m/>
    <m/>
    <m/>
    <m/>
    <m/>
    <m/>
    <x v="0"/>
    <x v="0"/>
    <x v="0"/>
    <x v="0"/>
    <x v="0"/>
  </r>
  <r>
    <n v="1717"/>
    <x v="190"/>
    <s v="Between R10 000 and R5 000"/>
    <m/>
    <m/>
    <m/>
    <m/>
    <m/>
    <m/>
    <m/>
    <m/>
    <m/>
    <m/>
    <x v="0"/>
    <x v="0"/>
    <x v="0"/>
    <x v="0"/>
    <x v="0"/>
  </r>
  <r>
    <n v="1718"/>
    <x v="190"/>
    <s v="Between R5 000 and R2 500"/>
    <m/>
    <m/>
    <m/>
    <m/>
    <m/>
    <m/>
    <m/>
    <m/>
    <m/>
    <m/>
    <x v="0"/>
    <x v="0"/>
    <x v="0"/>
    <x v="0"/>
    <x v="0"/>
  </r>
  <r>
    <n v="1719"/>
    <x v="190"/>
    <s v="Below R2 500"/>
    <m/>
    <m/>
    <m/>
    <m/>
    <m/>
    <m/>
    <m/>
    <m/>
    <m/>
    <m/>
    <x v="0"/>
    <x v="0"/>
    <x v="0"/>
    <x v="0"/>
    <x v="0"/>
  </r>
  <r>
    <n v="1720"/>
    <x v="191"/>
    <s v="&gt;R75 000"/>
    <n v="0"/>
    <n v="0"/>
    <n v="0"/>
    <n v="0"/>
    <n v="0"/>
    <n v="0"/>
    <n v="0"/>
    <n v="0"/>
    <n v="0"/>
    <n v="0"/>
    <x v="0"/>
    <x v="0"/>
    <x v="0"/>
    <x v="0"/>
    <x v="0"/>
  </r>
  <r>
    <n v="1721"/>
    <x v="19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22"/>
    <x v="19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23"/>
    <x v="191"/>
    <s v="Between R25 000 and R20 000"/>
    <n v="23090.52"/>
    <n v="1"/>
    <n v="4.17"/>
    <n v="0"/>
    <n v="1"/>
    <n v="0"/>
    <n v="0"/>
    <n v="1"/>
    <n v="1"/>
    <n v="1"/>
    <x v="600"/>
    <x v="549"/>
    <x v="285"/>
    <x v="287"/>
    <x v="69"/>
  </r>
  <r>
    <n v="1724"/>
    <x v="191"/>
    <s v="&gt;R75 000Between R20 000 and R15 000"/>
    <n v="17101.32"/>
    <n v="3"/>
    <n v="12.5"/>
    <n v="0"/>
    <n v="3"/>
    <n v="0"/>
    <n v="0"/>
    <n v="2"/>
    <n v="1"/>
    <n v="0"/>
    <x v="601"/>
    <x v="550"/>
    <x v="286"/>
    <x v="288"/>
    <x v="0"/>
  </r>
  <r>
    <n v="1725"/>
    <x v="191"/>
    <s v="Between R15 000 and R10 000"/>
    <n v="11333.33"/>
    <n v="2"/>
    <n v="8"/>
    <n v="0"/>
    <n v="2"/>
    <n v="0"/>
    <n v="0"/>
    <n v="1"/>
    <n v="0"/>
    <n v="0"/>
    <x v="602"/>
    <x v="551"/>
    <x v="287"/>
    <x v="0"/>
    <x v="0"/>
  </r>
  <r>
    <n v="1726"/>
    <x v="191"/>
    <s v="Between R10 000 and R5 000"/>
    <n v="7194.7"/>
    <n v="4"/>
    <n v="17"/>
    <n v="0"/>
    <n v="3"/>
    <n v="1"/>
    <n v="0"/>
    <n v="2"/>
    <n v="2"/>
    <n v="0"/>
    <x v="603"/>
    <x v="552"/>
    <x v="288"/>
    <x v="289"/>
    <x v="0"/>
  </r>
  <r>
    <n v="1727"/>
    <x v="191"/>
    <s v="Between R5 000 and R2 500"/>
    <n v="3800.84"/>
    <n v="4"/>
    <n v="16.670000000000002"/>
    <n v="3"/>
    <n v="1"/>
    <n v="0"/>
    <n v="0"/>
    <n v="0"/>
    <n v="0"/>
    <n v="0"/>
    <x v="604"/>
    <x v="553"/>
    <x v="0"/>
    <x v="0"/>
    <x v="0"/>
  </r>
  <r>
    <n v="1728"/>
    <x v="191"/>
    <s v="Below R2 500"/>
    <n v="1162.1500000000001"/>
    <n v="10"/>
    <n v="41.67"/>
    <n v="2"/>
    <n v="8"/>
    <n v="0"/>
    <n v="0"/>
    <n v="2"/>
    <n v="1"/>
    <n v="1"/>
    <x v="605"/>
    <x v="554"/>
    <x v="289"/>
    <x v="290"/>
    <x v="70"/>
  </r>
  <r>
    <n v="1729"/>
    <x v="192"/>
    <s v="&gt;R75 000"/>
    <m/>
    <m/>
    <m/>
    <m/>
    <m/>
    <m/>
    <m/>
    <m/>
    <m/>
    <m/>
    <x v="0"/>
    <x v="0"/>
    <x v="0"/>
    <x v="0"/>
    <x v="0"/>
  </r>
  <r>
    <n v="1730"/>
    <x v="192"/>
    <s v="Between R75 000 and R50 000"/>
    <m/>
    <m/>
    <m/>
    <m/>
    <m/>
    <m/>
    <m/>
    <m/>
    <m/>
    <m/>
    <x v="0"/>
    <x v="0"/>
    <x v="0"/>
    <x v="0"/>
    <x v="0"/>
  </r>
  <r>
    <n v="1731"/>
    <x v="192"/>
    <s v="Between R50 000 and R25 000"/>
    <m/>
    <m/>
    <m/>
    <m/>
    <m/>
    <m/>
    <m/>
    <m/>
    <m/>
    <m/>
    <x v="0"/>
    <x v="0"/>
    <x v="0"/>
    <x v="0"/>
    <x v="0"/>
  </r>
  <r>
    <n v="1732"/>
    <x v="192"/>
    <s v="Between R25 000 and R20 000"/>
    <m/>
    <m/>
    <m/>
    <m/>
    <m/>
    <m/>
    <m/>
    <m/>
    <m/>
    <m/>
    <x v="0"/>
    <x v="0"/>
    <x v="0"/>
    <x v="0"/>
    <x v="0"/>
  </r>
  <r>
    <n v="1733"/>
    <x v="192"/>
    <s v="&gt;R75 000Between R20 000 and R15 000"/>
    <m/>
    <m/>
    <m/>
    <m/>
    <m/>
    <m/>
    <m/>
    <m/>
    <m/>
    <m/>
    <x v="0"/>
    <x v="0"/>
    <x v="0"/>
    <x v="0"/>
    <x v="0"/>
  </r>
  <r>
    <n v="1734"/>
    <x v="192"/>
    <s v="Between R15 000 and R10 000"/>
    <m/>
    <m/>
    <m/>
    <m/>
    <m/>
    <m/>
    <m/>
    <m/>
    <m/>
    <m/>
    <x v="0"/>
    <x v="0"/>
    <x v="0"/>
    <x v="0"/>
    <x v="0"/>
  </r>
  <r>
    <n v="1735"/>
    <x v="192"/>
    <s v="Between R10 000 and R5 000"/>
    <m/>
    <m/>
    <m/>
    <m/>
    <m/>
    <m/>
    <m/>
    <m/>
    <m/>
    <m/>
    <x v="0"/>
    <x v="0"/>
    <x v="0"/>
    <x v="0"/>
    <x v="0"/>
  </r>
  <r>
    <n v="1736"/>
    <x v="192"/>
    <s v="Between R5 000 and R2 500"/>
    <m/>
    <m/>
    <m/>
    <m/>
    <m/>
    <m/>
    <m/>
    <m/>
    <m/>
    <m/>
    <x v="0"/>
    <x v="0"/>
    <x v="0"/>
    <x v="0"/>
    <x v="0"/>
  </r>
  <r>
    <n v="1737"/>
    <x v="192"/>
    <s v="Below R2 500"/>
    <m/>
    <m/>
    <m/>
    <m/>
    <m/>
    <m/>
    <m/>
    <m/>
    <m/>
    <m/>
    <x v="0"/>
    <x v="0"/>
    <x v="0"/>
    <x v="0"/>
    <x v="0"/>
  </r>
  <r>
    <n v="1738"/>
    <x v="193"/>
    <s v="&gt;R75 000"/>
    <m/>
    <m/>
    <m/>
    <m/>
    <m/>
    <m/>
    <m/>
    <m/>
    <m/>
    <m/>
    <x v="0"/>
    <x v="0"/>
    <x v="0"/>
    <x v="0"/>
    <x v="0"/>
  </r>
  <r>
    <n v="1739"/>
    <x v="193"/>
    <s v="Between R75 000 and R50 000"/>
    <m/>
    <m/>
    <m/>
    <m/>
    <m/>
    <m/>
    <m/>
    <m/>
    <m/>
    <m/>
    <x v="0"/>
    <x v="0"/>
    <x v="0"/>
    <x v="0"/>
    <x v="0"/>
  </r>
  <r>
    <n v="1740"/>
    <x v="193"/>
    <s v="Between R50 000 and R25 000"/>
    <m/>
    <m/>
    <m/>
    <m/>
    <m/>
    <m/>
    <m/>
    <m/>
    <m/>
    <m/>
    <x v="0"/>
    <x v="0"/>
    <x v="0"/>
    <x v="0"/>
    <x v="0"/>
  </r>
  <r>
    <n v="1741"/>
    <x v="193"/>
    <s v="Between R25 000 and R20 000"/>
    <m/>
    <m/>
    <m/>
    <m/>
    <m/>
    <m/>
    <m/>
    <m/>
    <m/>
    <m/>
    <x v="0"/>
    <x v="0"/>
    <x v="0"/>
    <x v="0"/>
    <x v="0"/>
  </r>
  <r>
    <n v="1742"/>
    <x v="193"/>
    <s v="&gt;R75 000Between R20 000 and R15 000"/>
    <m/>
    <m/>
    <m/>
    <m/>
    <m/>
    <m/>
    <m/>
    <m/>
    <m/>
    <m/>
    <x v="0"/>
    <x v="0"/>
    <x v="0"/>
    <x v="0"/>
    <x v="0"/>
  </r>
  <r>
    <n v="1743"/>
    <x v="193"/>
    <s v="Between R15 000 and R10 000"/>
    <m/>
    <m/>
    <m/>
    <m/>
    <m/>
    <m/>
    <m/>
    <m/>
    <m/>
    <m/>
    <x v="0"/>
    <x v="0"/>
    <x v="0"/>
    <x v="0"/>
    <x v="0"/>
  </r>
  <r>
    <n v="1744"/>
    <x v="193"/>
    <s v="Between R10 000 and R5 000"/>
    <m/>
    <m/>
    <m/>
    <m/>
    <m/>
    <m/>
    <m/>
    <m/>
    <m/>
    <m/>
    <x v="0"/>
    <x v="0"/>
    <x v="0"/>
    <x v="0"/>
    <x v="0"/>
  </r>
  <r>
    <n v="1745"/>
    <x v="193"/>
    <s v="Between R5 000 and R2 500"/>
    <m/>
    <m/>
    <m/>
    <m/>
    <m/>
    <m/>
    <m/>
    <m/>
    <m/>
    <m/>
    <x v="0"/>
    <x v="0"/>
    <x v="0"/>
    <x v="0"/>
    <x v="0"/>
  </r>
  <r>
    <n v="1746"/>
    <x v="193"/>
    <s v="Below R2 500"/>
    <m/>
    <m/>
    <m/>
    <m/>
    <m/>
    <m/>
    <m/>
    <m/>
    <m/>
    <m/>
    <x v="0"/>
    <x v="0"/>
    <x v="0"/>
    <x v="0"/>
    <x v="0"/>
  </r>
  <r>
    <n v="1747"/>
    <x v="194"/>
    <s v="&gt;R75 000"/>
    <n v="0"/>
    <n v="0"/>
    <n v="0"/>
    <n v="0"/>
    <n v="0"/>
    <n v="0"/>
    <n v="0"/>
    <n v="0"/>
    <n v="0"/>
    <n v="0"/>
    <x v="0"/>
    <x v="0"/>
    <x v="0"/>
    <x v="0"/>
    <x v="0"/>
  </r>
  <r>
    <n v="1748"/>
    <x v="19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49"/>
    <x v="19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50"/>
    <x v="19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751"/>
    <x v="19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752"/>
    <x v="194"/>
    <s v="Between R15 000 and R10 000"/>
    <n v="0"/>
    <n v="2"/>
    <n v="20"/>
    <n v="0"/>
    <n v="2"/>
    <n v="0"/>
    <n v="0"/>
    <n v="1"/>
    <n v="0"/>
    <n v="0"/>
    <x v="0"/>
    <x v="0"/>
    <x v="0"/>
    <x v="0"/>
    <x v="0"/>
  </r>
  <r>
    <n v="1753"/>
    <x v="194"/>
    <s v="Between R10 000 and R5 000"/>
    <n v="0"/>
    <n v="6"/>
    <n v="60"/>
    <n v="2"/>
    <n v="2"/>
    <n v="0"/>
    <n v="0"/>
    <n v="3"/>
    <n v="0"/>
    <n v="1"/>
    <x v="0"/>
    <x v="0"/>
    <x v="0"/>
    <x v="0"/>
    <x v="0"/>
  </r>
  <r>
    <n v="1754"/>
    <x v="194"/>
    <s v="Between R5 000 and R2 500"/>
    <n v="0"/>
    <n v="2"/>
    <n v="20"/>
    <n v="0"/>
    <n v="2"/>
    <n v="0"/>
    <n v="0"/>
    <n v="2"/>
    <n v="0"/>
    <n v="0"/>
    <x v="0"/>
    <x v="0"/>
    <x v="0"/>
    <x v="0"/>
    <x v="0"/>
  </r>
  <r>
    <n v="1755"/>
    <x v="19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756"/>
    <x v="195"/>
    <s v="&gt;R75 000"/>
    <n v="0"/>
    <n v="0"/>
    <n v="0"/>
    <n v="0"/>
    <n v="0"/>
    <n v="0"/>
    <n v="0"/>
    <n v="0"/>
    <n v="0"/>
    <n v="0"/>
    <x v="0"/>
    <x v="0"/>
    <x v="0"/>
    <x v="0"/>
    <x v="0"/>
  </r>
  <r>
    <n v="1757"/>
    <x v="19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58"/>
    <x v="19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59"/>
    <x v="195"/>
    <s v="Between R25 000 and R20 000"/>
    <n v="23090.52"/>
    <n v="1"/>
    <n v="4"/>
    <n v="0"/>
    <n v="1"/>
    <n v="0"/>
    <n v="0"/>
    <n v="1"/>
    <n v="1"/>
    <n v="1"/>
    <x v="600"/>
    <x v="549"/>
    <x v="285"/>
    <x v="287"/>
    <x v="69"/>
  </r>
  <r>
    <n v="1760"/>
    <x v="195"/>
    <s v="&gt;R75 000Between R20 000 and R15 000"/>
    <n v="17101.32"/>
    <n v="3"/>
    <n v="13"/>
    <n v="0"/>
    <n v="3"/>
    <n v="0"/>
    <n v="0"/>
    <n v="2"/>
    <n v="1"/>
    <n v="0"/>
    <x v="601"/>
    <x v="550"/>
    <x v="286"/>
    <x v="288"/>
    <x v="0"/>
  </r>
  <r>
    <n v="1761"/>
    <x v="195"/>
    <s v="Between R15 000 and R10 000"/>
    <n v="11333.33"/>
    <n v="2"/>
    <n v="8"/>
    <n v="0"/>
    <n v="2"/>
    <n v="0"/>
    <n v="0"/>
    <n v="1"/>
    <n v="0"/>
    <n v="0"/>
    <x v="602"/>
    <x v="551"/>
    <x v="287"/>
    <x v="0"/>
    <x v="0"/>
  </r>
  <r>
    <n v="1762"/>
    <x v="195"/>
    <s v="Between R10 000 and R5 000"/>
    <n v="6700.05"/>
    <n v="3"/>
    <n v="13"/>
    <n v="0"/>
    <n v="2"/>
    <n v="1"/>
    <n v="0"/>
    <n v="1"/>
    <n v="1"/>
    <n v="0"/>
    <x v="606"/>
    <x v="555"/>
    <x v="290"/>
    <x v="291"/>
    <x v="0"/>
  </r>
  <r>
    <n v="1763"/>
    <x v="195"/>
    <s v="Between R5 000 and R2 500"/>
    <n v="3800.84"/>
    <n v="4"/>
    <n v="17"/>
    <n v="3"/>
    <n v="1"/>
    <n v="0"/>
    <n v="0"/>
    <n v="0"/>
    <n v="0"/>
    <n v="0"/>
    <x v="604"/>
    <x v="553"/>
    <x v="0"/>
    <x v="0"/>
    <x v="0"/>
  </r>
  <r>
    <n v="1764"/>
    <x v="195"/>
    <s v="Below R2 500"/>
    <n v="1269.0999999999999"/>
    <n v="11"/>
    <n v="46"/>
    <n v="2"/>
    <n v="9"/>
    <n v="0"/>
    <n v="0"/>
    <n v="2"/>
    <n v="0"/>
    <n v="1"/>
    <x v="607"/>
    <x v="556"/>
    <x v="291"/>
    <x v="0"/>
    <x v="71"/>
  </r>
  <r>
    <n v="1765"/>
    <x v="196"/>
    <s v="&gt;R75 000"/>
    <n v="0"/>
    <n v="0"/>
    <n v="0"/>
    <n v="0"/>
    <n v="0"/>
    <n v="0"/>
    <n v="0"/>
    <n v="0"/>
    <n v="0"/>
    <n v="0"/>
    <x v="0"/>
    <x v="0"/>
    <x v="0"/>
    <x v="0"/>
    <x v="0"/>
  </r>
  <r>
    <n v="1766"/>
    <x v="19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67"/>
    <x v="19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68"/>
    <x v="196"/>
    <s v="Between R25 000 and R20 000"/>
    <n v="23090.52"/>
    <n v="1"/>
    <n v="4.3499999999999996"/>
    <n v="0"/>
    <n v="1"/>
    <n v="0"/>
    <n v="0"/>
    <n v="1"/>
    <n v="1"/>
    <n v="1"/>
    <x v="600"/>
    <x v="549"/>
    <x v="285"/>
    <x v="287"/>
    <x v="69"/>
  </r>
  <r>
    <n v="1769"/>
    <x v="196"/>
    <s v="&gt;R75 000Between R20 000 and R15 000"/>
    <n v="17101.32"/>
    <n v="3"/>
    <n v="13.04"/>
    <n v="0"/>
    <n v="3"/>
    <n v="0"/>
    <n v="0"/>
    <n v="2"/>
    <n v="0"/>
    <n v="0"/>
    <x v="601"/>
    <x v="550"/>
    <x v="286"/>
    <x v="0"/>
    <x v="0"/>
  </r>
  <r>
    <n v="1770"/>
    <x v="196"/>
    <s v="Between R15 000 and R10 000"/>
    <n v="11333.33"/>
    <n v="2"/>
    <n v="9"/>
    <n v="0"/>
    <n v="2"/>
    <n v="0"/>
    <n v="0"/>
    <n v="1"/>
    <n v="1"/>
    <n v="0"/>
    <x v="602"/>
    <x v="551"/>
    <x v="287"/>
    <x v="292"/>
    <x v="0"/>
  </r>
  <r>
    <n v="1771"/>
    <x v="196"/>
    <s v="Between R10 000 and R5 000"/>
    <n v="6700.05"/>
    <n v="3"/>
    <n v="13"/>
    <n v="0"/>
    <n v="2"/>
    <n v="1"/>
    <n v="0"/>
    <n v="1"/>
    <n v="1"/>
    <n v="0"/>
    <x v="606"/>
    <x v="555"/>
    <x v="290"/>
    <x v="291"/>
    <x v="0"/>
  </r>
  <r>
    <n v="1772"/>
    <x v="196"/>
    <s v="Between R5 000 and R2 500"/>
    <n v="3800.84"/>
    <n v="4"/>
    <n v="17.39"/>
    <n v="3"/>
    <n v="1"/>
    <n v="0"/>
    <n v="0"/>
    <n v="0"/>
    <n v="0"/>
    <n v="0"/>
    <x v="604"/>
    <x v="553"/>
    <x v="0"/>
    <x v="0"/>
    <x v="0"/>
  </r>
  <r>
    <n v="1773"/>
    <x v="196"/>
    <s v="Below R2 500"/>
    <n v="1148.2"/>
    <n v="10"/>
    <n v="43.48"/>
    <n v="3"/>
    <n v="7"/>
    <n v="0"/>
    <n v="0"/>
    <n v="2"/>
    <n v="1"/>
    <n v="1"/>
    <x v="608"/>
    <x v="557"/>
    <x v="292"/>
    <x v="293"/>
    <x v="72"/>
  </r>
  <r>
    <n v="1774"/>
    <x v="197"/>
    <s v="&gt;R75 000"/>
    <n v="122250.17"/>
    <n v="12"/>
    <n v="2.9"/>
    <n v="1"/>
    <n v="2"/>
    <n v="0"/>
    <n v="0"/>
    <n v="0"/>
    <n v="1"/>
    <n v="0"/>
    <x v="609"/>
    <x v="558"/>
    <x v="0"/>
    <x v="294"/>
    <x v="0"/>
  </r>
  <r>
    <n v="1775"/>
    <x v="197"/>
    <s v="Between R75 000 and R50 000"/>
    <n v="61512.17"/>
    <n v="19"/>
    <n v="4.59"/>
    <n v="1"/>
    <n v="11"/>
    <n v="0"/>
    <n v="0"/>
    <n v="1"/>
    <n v="0"/>
    <n v="0"/>
    <x v="610"/>
    <x v="559"/>
    <x v="293"/>
    <x v="0"/>
    <x v="0"/>
  </r>
  <r>
    <n v="1776"/>
    <x v="197"/>
    <s v="Between R50 000 and R25 000"/>
    <n v="38600.1"/>
    <n v="36"/>
    <n v="8.6999999999999993"/>
    <n v="7"/>
    <n v="23"/>
    <n v="0"/>
    <n v="0"/>
    <n v="10"/>
    <n v="6"/>
    <n v="1"/>
    <x v="611"/>
    <x v="560"/>
    <x v="294"/>
    <x v="295"/>
    <x v="73"/>
  </r>
  <r>
    <n v="1777"/>
    <x v="197"/>
    <s v="Between R25 000 and R20 000"/>
    <n v="21614"/>
    <n v="12"/>
    <n v="2.9"/>
    <n v="4"/>
    <n v="7"/>
    <n v="0"/>
    <n v="0"/>
    <n v="3"/>
    <n v="5"/>
    <n v="0"/>
    <x v="612"/>
    <x v="561"/>
    <x v="295"/>
    <x v="296"/>
    <x v="0"/>
  </r>
  <r>
    <n v="1778"/>
    <x v="197"/>
    <s v="&gt;R75 000Between R20 000 and R15 000"/>
    <n v="17370.189999999999"/>
    <n v="20"/>
    <n v="4.83"/>
    <n v="14"/>
    <n v="6"/>
    <n v="0"/>
    <n v="0"/>
    <n v="5"/>
    <n v="3"/>
    <n v="0"/>
    <x v="613"/>
    <x v="562"/>
    <x v="296"/>
    <x v="297"/>
    <x v="0"/>
  </r>
  <r>
    <n v="1779"/>
    <x v="197"/>
    <s v="Between R15 000 and R10 000"/>
    <n v="12007.85"/>
    <n v="99"/>
    <n v="23.91"/>
    <n v="38"/>
    <n v="61"/>
    <n v="0"/>
    <n v="0"/>
    <n v="19"/>
    <n v="26"/>
    <n v="2"/>
    <x v="614"/>
    <x v="563"/>
    <x v="297"/>
    <x v="298"/>
    <x v="74"/>
  </r>
  <r>
    <n v="1780"/>
    <x v="197"/>
    <s v="Between R10 000 and R5 000"/>
    <n v="7065.24"/>
    <n v="196"/>
    <n v="47.34"/>
    <n v="84"/>
    <n v="110"/>
    <n v="0"/>
    <n v="0"/>
    <n v="152"/>
    <n v="95"/>
    <n v="7"/>
    <x v="615"/>
    <x v="564"/>
    <x v="298"/>
    <x v="299"/>
    <x v="75"/>
  </r>
  <r>
    <n v="1781"/>
    <x v="197"/>
    <s v="Between R5 000 and R2 500"/>
    <n v="3966.63"/>
    <n v="16"/>
    <n v="3.86"/>
    <n v="6"/>
    <n v="9"/>
    <n v="0"/>
    <n v="0"/>
    <n v="10"/>
    <n v="9"/>
    <n v="0"/>
    <x v="616"/>
    <x v="565"/>
    <x v="299"/>
    <x v="300"/>
    <x v="0"/>
  </r>
  <r>
    <n v="1782"/>
    <x v="197"/>
    <s v="Below R2 500"/>
    <n v="1242.21"/>
    <n v="4"/>
    <n v="0.97"/>
    <n v="3"/>
    <n v="1"/>
    <n v="0"/>
    <n v="0"/>
    <n v="3"/>
    <n v="4"/>
    <n v="0"/>
    <x v="617"/>
    <x v="566"/>
    <x v="300"/>
    <x v="301"/>
    <x v="0"/>
  </r>
  <r>
    <n v="1783"/>
    <x v="198"/>
    <s v="&gt;R75 000"/>
    <m/>
    <m/>
    <m/>
    <m/>
    <m/>
    <m/>
    <m/>
    <m/>
    <m/>
    <m/>
    <x v="0"/>
    <x v="0"/>
    <x v="0"/>
    <x v="0"/>
    <x v="0"/>
  </r>
  <r>
    <n v="1784"/>
    <x v="198"/>
    <s v="Between R75 000 and R50 000"/>
    <m/>
    <m/>
    <m/>
    <m/>
    <m/>
    <m/>
    <m/>
    <m/>
    <m/>
    <m/>
    <x v="0"/>
    <x v="0"/>
    <x v="0"/>
    <x v="0"/>
    <x v="0"/>
  </r>
  <r>
    <n v="1785"/>
    <x v="198"/>
    <s v="Between R50 000 and R25 000"/>
    <m/>
    <m/>
    <m/>
    <m/>
    <m/>
    <m/>
    <m/>
    <m/>
    <m/>
    <m/>
    <x v="0"/>
    <x v="0"/>
    <x v="0"/>
    <x v="0"/>
    <x v="0"/>
  </r>
  <r>
    <n v="1786"/>
    <x v="198"/>
    <s v="Between R25 000 and R20 000"/>
    <m/>
    <m/>
    <m/>
    <m/>
    <m/>
    <m/>
    <m/>
    <m/>
    <m/>
    <m/>
    <x v="0"/>
    <x v="0"/>
    <x v="0"/>
    <x v="0"/>
    <x v="0"/>
  </r>
  <r>
    <n v="1787"/>
    <x v="198"/>
    <s v="&gt;R75 000Between R20 000 and R15 000"/>
    <m/>
    <m/>
    <m/>
    <m/>
    <m/>
    <m/>
    <m/>
    <m/>
    <m/>
    <m/>
    <x v="0"/>
    <x v="0"/>
    <x v="0"/>
    <x v="0"/>
    <x v="0"/>
  </r>
  <r>
    <n v="1788"/>
    <x v="198"/>
    <s v="Between R15 000 and R10 000"/>
    <m/>
    <m/>
    <m/>
    <m/>
    <m/>
    <m/>
    <m/>
    <m/>
    <m/>
    <m/>
    <x v="0"/>
    <x v="0"/>
    <x v="0"/>
    <x v="0"/>
    <x v="0"/>
  </r>
  <r>
    <n v="1789"/>
    <x v="198"/>
    <s v="Between R10 000 and R5 000"/>
    <m/>
    <m/>
    <m/>
    <m/>
    <m/>
    <m/>
    <m/>
    <m/>
    <m/>
    <m/>
    <x v="0"/>
    <x v="0"/>
    <x v="0"/>
    <x v="0"/>
    <x v="0"/>
  </r>
  <r>
    <n v="1790"/>
    <x v="198"/>
    <s v="Between R5 000 and R2 500"/>
    <n v="1"/>
    <n v="1"/>
    <n v="16"/>
    <n v="0"/>
    <n v="1"/>
    <n v="0"/>
    <n v="0"/>
    <n v="0"/>
    <n v="0"/>
    <n v="0"/>
    <x v="618"/>
    <x v="400"/>
    <x v="0"/>
    <x v="0"/>
    <x v="0"/>
  </r>
  <r>
    <n v="1791"/>
    <x v="198"/>
    <s v="Below R2 500"/>
    <n v="6"/>
    <n v="6"/>
    <n v="84"/>
    <n v="0"/>
    <n v="6"/>
    <n v="0"/>
    <n v="0"/>
    <n v="5"/>
    <n v="1"/>
    <n v="0"/>
    <x v="619"/>
    <x v="567"/>
    <x v="301"/>
    <x v="302"/>
    <x v="0"/>
  </r>
  <r>
    <n v="1792"/>
    <x v="199"/>
    <s v="&gt;R75 000"/>
    <n v="0"/>
    <n v="0"/>
    <n v="0"/>
    <n v="0"/>
    <n v="0"/>
    <n v="0"/>
    <n v="0"/>
    <n v="0"/>
    <n v="0"/>
    <n v="0"/>
    <x v="0"/>
    <x v="0"/>
    <x v="0"/>
    <x v="0"/>
    <x v="0"/>
  </r>
  <r>
    <n v="1793"/>
    <x v="19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794"/>
    <x v="19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795"/>
    <x v="19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796"/>
    <x v="19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797"/>
    <x v="19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798"/>
    <x v="19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799"/>
    <x v="19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00"/>
    <x v="19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01"/>
    <x v="200"/>
    <s v="&gt;R75 000"/>
    <m/>
    <m/>
    <m/>
    <m/>
    <m/>
    <m/>
    <m/>
    <m/>
    <m/>
    <m/>
    <x v="0"/>
    <x v="0"/>
    <x v="0"/>
    <x v="0"/>
    <x v="0"/>
  </r>
  <r>
    <n v="1802"/>
    <x v="200"/>
    <s v="Between R75 000 and R50 000"/>
    <m/>
    <m/>
    <m/>
    <m/>
    <m/>
    <m/>
    <m/>
    <m/>
    <m/>
    <m/>
    <x v="0"/>
    <x v="0"/>
    <x v="0"/>
    <x v="0"/>
    <x v="0"/>
  </r>
  <r>
    <n v="1803"/>
    <x v="200"/>
    <s v="Between R50 000 and R25 000"/>
    <m/>
    <m/>
    <m/>
    <m/>
    <m/>
    <m/>
    <m/>
    <m/>
    <m/>
    <m/>
    <x v="0"/>
    <x v="0"/>
    <x v="0"/>
    <x v="0"/>
    <x v="0"/>
  </r>
  <r>
    <n v="1804"/>
    <x v="200"/>
    <s v="Between R25 000 and R20 000"/>
    <m/>
    <m/>
    <m/>
    <m/>
    <m/>
    <m/>
    <m/>
    <m/>
    <m/>
    <m/>
    <x v="0"/>
    <x v="0"/>
    <x v="0"/>
    <x v="0"/>
    <x v="0"/>
  </r>
  <r>
    <n v="1805"/>
    <x v="200"/>
    <s v="&gt;R75 000Between R20 000 and R15 000"/>
    <m/>
    <m/>
    <m/>
    <m/>
    <m/>
    <m/>
    <m/>
    <m/>
    <m/>
    <m/>
    <x v="0"/>
    <x v="0"/>
    <x v="0"/>
    <x v="0"/>
    <x v="0"/>
  </r>
  <r>
    <n v="1806"/>
    <x v="200"/>
    <s v="Between R15 000 and R10 000"/>
    <m/>
    <m/>
    <m/>
    <m/>
    <m/>
    <m/>
    <m/>
    <m/>
    <m/>
    <m/>
    <x v="0"/>
    <x v="0"/>
    <x v="0"/>
    <x v="0"/>
    <x v="0"/>
  </r>
  <r>
    <n v="1807"/>
    <x v="200"/>
    <s v="Between R10 000 and R5 000"/>
    <m/>
    <m/>
    <m/>
    <m/>
    <m/>
    <m/>
    <m/>
    <m/>
    <m/>
    <m/>
    <x v="0"/>
    <x v="0"/>
    <x v="0"/>
    <x v="0"/>
    <x v="0"/>
  </r>
  <r>
    <n v="1808"/>
    <x v="200"/>
    <s v="Between R5 000 and R2 500"/>
    <m/>
    <m/>
    <m/>
    <m/>
    <m/>
    <m/>
    <m/>
    <m/>
    <m/>
    <m/>
    <x v="0"/>
    <x v="0"/>
    <x v="0"/>
    <x v="0"/>
    <x v="0"/>
  </r>
  <r>
    <n v="1809"/>
    <x v="200"/>
    <s v="Below R2 500"/>
    <m/>
    <m/>
    <m/>
    <m/>
    <m/>
    <m/>
    <m/>
    <m/>
    <m/>
    <m/>
    <x v="0"/>
    <x v="0"/>
    <x v="0"/>
    <x v="0"/>
    <x v="0"/>
  </r>
  <r>
    <n v="1810"/>
    <x v="201"/>
    <s v="&gt;R75 000"/>
    <n v="0"/>
    <n v="0"/>
    <n v="0"/>
    <n v="0"/>
    <n v="0"/>
    <n v="0"/>
    <n v="0"/>
    <n v="0"/>
    <n v="0"/>
    <n v="0"/>
    <x v="0"/>
    <x v="0"/>
    <x v="0"/>
    <x v="0"/>
    <x v="0"/>
  </r>
  <r>
    <n v="1811"/>
    <x v="20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12"/>
    <x v="20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813"/>
    <x v="20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814"/>
    <x v="20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15"/>
    <x v="20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816"/>
    <x v="20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817"/>
    <x v="20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18"/>
    <x v="201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19"/>
    <x v="202"/>
    <s v="&gt;R75 000"/>
    <n v="110419"/>
    <n v="1"/>
    <n v="11"/>
    <n v="0"/>
    <n v="0"/>
    <n v="0"/>
    <n v="0"/>
    <n v="0"/>
    <n v="0"/>
    <n v="0"/>
    <x v="157"/>
    <x v="0"/>
    <x v="0"/>
    <x v="0"/>
    <x v="0"/>
  </r>
  <r>
    <n v="1820"/>
    <x v="202"/>
    <s v="Between R75 000 and R50 000"/>
    <n v="112137"/>
    <n v="2"/>
    <n v="22"/>
    <n v="0"/>
    <n v="0"/>
    <n v="0"/>
    <n v="0"/>
    <n v="0"/>
    <n v="1"/>
    <n v="0"/>
    <x v="620"/>
    <x v="0"/>
    <x v="0"/>
    <x v="303"/>
    <x v="0"/>
  </r>
  <r>
    <n v="1821"/>
    <x v="202"/>
    <s v="Between R50 000 and R25 000"/>
    <n v="253814"/>
    <n v="6"/>
    <n v="67"/>
    <n v="2"/>
    <n v="4"/>
    <n v="0"/>
    <n v="0"/>
    <n v="0"/>
    <n v="0"/>
    <n v="0"/>
    <x v="621"/>
    <x v="568"/>
    <x v="0"/>
    <x v="0"/>
    <x v="0"/>
  </r>
  <r>
    <n v="1822"/>
    <x v="20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823"/>
    <x v="20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24"/>
    <x v="20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825"/>
    <x v="20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826"/>
    <x v="20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27"/>
    <x v="202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28"/>
    <x v="203"/>
    <s v="&gt;R75 000"/>
    <n v="0"/>
    <n v="0"/>
    <n v="0"/>
    <n v="0"/>
    <n v="0"/>
    <n v="0"/>
    <n v="0"/>
    <n v="0"/>
    <n v="0"/>
    <n v="0"/>
    <x v="0"/>
    <x v="0"/>
    <x v="0"/>
    <x v="0"/>
    <x v="0"/>
  </r>
  <r>
    <n v="1829"/>
    <x v="20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30"/>
    <x v="203"/>
    <s v="Between R50 000 and R25 000"/>
    <n v="32491"/>
    <n v="1"/>
    <n v="17"/>
    <n v="0"/>
    <n v="1"/>
    <n v="0"/>
    <n v="0"/>
    <n v="0"/>
    <n v="1"/>
    <n v="0"/>
    <x v="622"/>
    <x v="569"/>
    <x v="0"/>
    <x v="304"/>
    <x v="0"/>
  </r>
  <r>
    <n v="1831"/>
    <x v="20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832"/>
    <x v="20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33"/>
    <x v="203"/>
    <s v="Between R15 000 and R10 000"/>
    <n v="11577"/>
    <n v="5"/>
    <n v="83"/>
    <n v="3"/>
    <n v="2"/>
    <n v="0"/>
    <n v="0"/>
    <n v="0"/>
    <n v="1"/>
    <n v="0"/>
    <x v="623"/>
    <x v="570"/>
    <x v="0"/>
    <x v="305"/>
    <x v="0"/>
  </r>
  <r>
    <n v="1834"/>
    <x v="20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835"/>
    <x v="20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36"/>
    <x v="203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37"/>
    <x v="204"/>
    <s v="&gt;R75 000"/>
    <n v="0"/>
    <n v="0"/>
    <n v="0"/>
    <n v="0"/>
    <n v="0"/>
    <n v="0"/>
    <n v="0"/>
    <n v="0"/>
    <n v="0"/>
    <n v="0"/>
    <x v="0"/>
    <x v="0"/>
    <x v="0"/>
    <x v="0"/>
    <x v="0"/>
  </r>
  <r>
    <n v="1838"/>
    <x v="20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39"/>
    <x v="20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840"/>
    <x v="20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841"/>
    <x v="20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42"/>
    <x v="20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843"/>
    <x v="20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844"/>
    <x v="20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1845"/>
    <x v="20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46"/>
    <x v="205"/>
    <s v="&gt;R75 000"/>
    <n v="133000"/>
    <n v="2"/>
    <n v="10"/>
    <m/>
    <m/>
    <n v="0"/>
    <n v="0"/>
    <m/>
    <m/>
    <m/>
    <x v="236"/>
    <x v="0"/>
    <x v="0"/>
    <x v="0"/>
    <x v="0"/>
  </r>
  <r>
    <n v="1847"/>
    <x v="205"/>
    <s v="Between R75 000 and R50 000"/>
    <n v="55750"/>
    <n v="8"/>
    <n v="40"/>
    <m/>
    <n v="2"/>
    <m/>
    <m/>
    <m/>
    <m/>
    <m/>
    <x v="237"/>
    <x v="222"/>
    <x v="0"/>
    <x v="0"/>
    <x v="0"/>
  </r>
  <r>
    <n v="1848"/>
    <x v="205"/>
    <s v="Between R50 000 and R25 000"/>
    <n v="41500"/>
    <n v="4"/>
    <n v="20"/>
    <m/>
    <n v="3"/>
    <m/>
    <m/>
    <m/>
    <m/>
    <m/>
    <x v="238"/>
    <x v="223"/>
    <x v="0"/>
    <x v="0"/>
    <x v="0"/>
  </r>
  <r>
    <n v="1849"/>
    <x v="205"/>
    <s v="Between R25 000 and R20 000"/>
    <n v="20500"/>
    <n v="2"/>
    <n v="10"/>
    <m/>
    <n v="1"/>
    <m/>
    <m/>
    <m/>
    <m/>
    <m/>
    <x v="239"/>
    <x v="224"/>
    <x v="0"/>
    <x v="0"/>
    <x v="0"/>
  </r>
  <r>
    <n v="1850"/>
    <x v="205"/>
    <s v="&gt;R75 000Between R20 000 and R15 000"/>
    <n v="17500"/>
    <n v="2"/>
    <n v="10"/>
    <m/>
    <n v="1"/>
    <m/>
    <m/>
    <m/>
    <m/>
    <m/>
    <x v="240"/>
    <x v="225"/>
    <x v="0"/>
    <x v="0"/>
    <x v="0"/>
  </r>
  <r>
    <n v="1851"/>
    <x v="205"/>
    <s v="Between R15 000 and R10 000"/>
    <n v="12700"/>
    <n v="1"/>
    <n v="5"/>
    <m/>
    <m/>
    <m/>
    <m/>
    <m/>
    <m/>
    <m/>
    <x v="241"/>
    <x v="0"/>
    <x v="0"/>
    <x v="0"/>
    <x v="0"/>
  </r>
  <r>
    <n v="1852"/>
    <x v="205"/>
    <s v="Between R10 000 and R5 000"/>
    <n v="6000"/>
    <n v="1"/>
    <n v="5"/>
    <m/>
    <n v="1"/>
    <m/>
    <m/>
    <m/>
    <m/>
    <m/>
    <x v="242"/>
    <x v="226"/>
    <x v="0"/>
    <x v="0"/>
    <x v="0"/>
  </r>
  <r>
    <n v="1853"/>
    <x v="205"/>
    <s v="Between R5 000 and R2 500"/>
    <n v="0"/>
    <m/>
    <m/>
    <m/>
    <m/>
    <m/>
    <m/>
    <m/>
    <m/>
    <m/>
    <x v="0"/>
    <x v="0"/>
    <x v="0"/>
    <x v="0"/>
    <x v="0"/>
  </r>
  <r>
    <n v="1854"/>
    <x v="205"/>
    <s v="Below R2 500"/>
    <n v="0"/>
    <m/>
    <m/>
    <m/>
    <m/>
    <m/>
    <m/>
    <m/>
    <m/>
    <m/>
    <x v="0"/>
    <x v="0"/>
    <x v="0"/>
    <x v="0"/>
    <x v="0"/>
  </r>
  <r>
    <n v="1855"/>
    <x v="206"/>
    <s v="&gt;R75 000"/>
    <n v="0"/>
    <n v="0"/>
    <n v="0"/>
    <n v="0"/>
    <n v="0"/>
    <n v="0"/>
    <n v="0"/>
    <n v="0"/>
    <n v="0"/>
    <n v="0"/>
    <x v="0"/>
    <x v="0"/>
    <x v="0"/>
    <x v="0"/>
    <x v="0"/>
  </r>
  <r>
    <n v="1856"/>
    <x v="20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57"/>
    <x v="20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858"/>
    <x v="206"/>
    <s v="Between R25 000 and R20 000"/>
    <n v="20000"/>
    <n v="1"/>
    <n v="9"/>
    <n v="0"/>
    <n v="1"/>
    <n v="0"/>
    <n v="0"/>
    <n v="0"/>
    <n v="0"/>
    <n v="0"/>
    <x v="199"/>
    <x v="184"/>
    <x v="0"/>
    <x v="0"/>
    <x v="0"/>
  </r>
  <r>
    <n v="1859"/>
    <x v="206"/>
    <s v="&gt;R75 000Between R20 000 and R15 000"/>
    <n v="15000"/>
    <n v="2"/>
    <n v="18"/>
    <n v="0"/>
    <n v="1"/>
    <n v="0"/>
    <n v="0"/>
    <n v="1"/>
    <n v="0"/>
    <n v="0"/>
    <x v="200"/>
    <x v="217"/>
    <x v="121"/>
    <x v="0"/>
    <x v="0"/>
  </r>
  <r>
    <n v="1860"/>
    <x v="206"/>
    <s v="Between R15 000 and R10 000"/>
    <n v="11250"/>
    <n v="2"/>
    <n v="18"/>
    <n v="0"/>
    <n v="2"/>
    <n v="0"/>
    <n v="0"/>
    <n v="0"/>
    <n v="0"/>
    <n v="0"/>
    <x v="624"/>
    <x v="571"/>
    <x v="0"/>
    <x v="0"/>
    <x v="0"/>
  </r>
  <r>
    <n v="1861"/>
    <x v="206"/>
    <s v="Between R10 000 and R5 000"/>
    <n v="6500"/>
    <n v="4"/>
    <n v="36"/>
    <n v="3"/>
    <n v="1"/>
    <n v="0"/>
    <n v="0"/>
    <n v="0"/>
    <n v="0"/>
    <n v="0"/>
    <x v="625"/>
    <x v="572"/>
    <x v="0"/>
    <x v="0"/>
    <x v="0"/>
  </r>
  <r>
    <n v="1862"/>
    <x v="206"/>
    <s v="Between R5 000 and R2 500"/>
    <n v="3500"/>
    <n v="2"/>
    <n v="18"/>
    <n v="0"/>
    <n v="0"/>
    <n v="0"/>
    <n v="0"/>
    <n v="1"/>
    <n v="1"/>
    <n v="0"/>
    <x v="597"/>
    <x v="0"/>
    <x v="282"/>
    <x v="306"/>
    <x v="0"/>
  </r>
  <r>
    <n v="1863"/>
    <x v="206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64"/>
    <x v="207"/>
    <s v="&gt;R75 000"/>
    <m/>
    <m/>
    <m/>
    <m/>
    <m/>
    <m/>
    <m/>
    <m/>
    <m/>
    <m/>
    <x v="0"/>
    <x v="0"/>
    <x v="0"/>
    <x v="0"/>
    <x v="0"/>
  </r>
  <r>
    <n v="1865"/>
    <x v="207"/>
    <s v="Between R75 000 and R50 000"/>
    <m/>
    <m/>
    <m/>
    <m/>
    <m/>
    <m/>
    <m/>
    <m/>
    <m/>
    <m/>
    <x v="0"/>
    <x v="0"/>
    <x v="0"/>
    <x v="0"/>
    <x v="0"/>
  </r>
  <r>
    <n v="1866"/>
    <x v="207"/>
    <s v="Between R50 000 and R25 000"/>
    <m/>
    <m/>
    <m/>
    <m/>
    <m/>
    <m/>
    <m/>
    <m/>
    <m/>
    <m/>
    <x v="0"/>
    <x v="0"/>
    <x v="0"/>
    <x v="0"/>
    <x v="0"/>
  </r>
  <r>
    <n v="1867"/>
    <x v="207"/>
    <s v="Between R25 000 and R20 000"/>
    <m/>
    <m/>
    <m/>
    <m/>
    <m/>
    <m/>
    <m/>
    <m/>
    <m/>
    <m/>
    <x v="0"/>
    <x v="0"/>
    <x v="0"/>
    <x v="0"/>
    <x v="0"/>
  </r>
  <r>
    <n v="1868"/>
    <x v="207"/>
    <s v="&gt;R75 000Between R20 000 and R15 000"/>
    <m/>
    <m/>
    <m/>
    <m/>
    <m/>
    <m/>
    <m/>
    <m/>
    <m/>
    <m/>
    <x v="0"/>
    <x v="0"/>
    <x v="0"/>
    <x v="0"/>
    <x v="0"/>
  </r>
  <r>
    <n v="1869"/>
    <x v="207"/>
    <s v="Between R15 000 and R10 000"/>
    <m/>
    <m/>
    <m/>
    <m/>
    <m/>
    <m/>
    <m/>
    <m/>
    <m/>
    <m/>
    <x v="0"/>
    <x v="0"/>
    <x v="0"/>
    <x v="0"/>
    <x v="0"/>
  </r>
  <r>
    <n v="1870"/>
    <x v="207"/>
    <s v="Between R10 000 and R5 000"/>
    <m/>
    <m/>
    <m/>
    <m/>
    <m/>
    <m/>
    <m/>
    <m/>
    <m/>
    <m/>
    <x v="0"/>
    <x v="0"/>
    <x v="0"/>
    <x v="0"/>
    <x v="0"/>
  </r>
  <r>
    <n v="1871"/>
    <x v="207"/>
    <s v="Between R5 000 and R2 500"/>
    <m/>
    <m/>
    <m/>
    <m/>
    <m/>
    <m/>
    <m/>
    <m/>
    <m/>
    <m/>
    <x v="0"/>
    <x v="0"/>
    <x v="0"/>
    <x v="0"/>
    <x v="0"/>
  </r>
  <r>
    <n v="1872"/>
    <x v="207"/>
    <s v="Below R2 500"/>
    <m/>
    <m/>
    <m/>
    <m/>
    <m/>
    <m/>
    <m/>
    <m/>
    <m/>
    <m/>
    <x v="0"/>
    <x v="0"/>
    <x v="0"/>
    <x v="0"/>
    <x v="0"/>
  </r>
  <r>
    <n v="1873"/>
    <x v="208"/>
    <s v="&gt;R75 000"/>
    <m/>
    <m/>
    <m/>
    <m/>
    <m/>
    <m/>
    <m/>
    <m/>
    <m/>
    <m/>
    <x v="0"/>
    <x v="0"/>
    <x v="0"/>
    <x v="0"/>
    <x v="0"/>
  </r>
  <r>
    <n v="1874"/>
    <x v="208"/>
    <s v="Between R75 000 and R50 000"/>
    <m/>
    <m/>
    <m/>
    <m/>
    <m/>
    <m/>
    <m/>
    <m/>
    <m/>
    <m/>
    <x v="0"/>
    <x v="0"/>
    <x v="0"/>
    <x v="0"/>
    <x v="0"/>
  </r>
  <r>
    <n v="1875"/>
    <x v="208"/>
    <s v="Between R50 000 and R25 000"/>
    <m/>
    <m/>
    <m/>
    <m/>
    <m/>
    <m/>
    <m/>
    <m/>
    <m/>
    <m/>
    <x v="0"/>
    <x v="0"/>
    <x v="0"/>
    <x v="0"/>
    <x v="0"/>
  </r>
  <r>
    <n v="1876"/>
    <x v="208"/>
    <s v="Between R25 000 and R20 000"/>
    <m/>
    <m/>
    <m/>
    <m/>
    <m/>
    <m/>
    <m/>
    <m/>
    <m/>
    <m/>
    <x v="0"/>
    <x v="0"/>
    <x v="0"/>
    <x v="0"/>
    <x v="0"/>
  </r>
  <r>
    <n v="1877"/>
    <x v="208"/>
    <s v="&gt;R75 000Between R20 000 and R15 000"/>
    <m/>
    <m/>
    <m/>
    <m/>
    <m/>
    <m/>
    <m/>
    <m/>
    <m/>
    <m/>
    <x v="0"/>
    <x v="0"/>
    <x v="0"/>
    <x v="0"/>
    <x v="0"/>
  </r>
  <r>
    <n v="1878"/>
    <x v="208"/>
    <s v="Between R15 000 and R10 000"/>
    <m/>
    <m/>
    <m/>
    <m/>
    <m/>
    <m/>
    <m/>
    <m/>
    <m/>
    <m/>
    <x v="0"/>
    <x v="0"/>
    <x v="0"/>
    <x v="0"/>
    <x v="0"/>
  </r>
  <r>
    <n v="1879"/>
    <x v="208"/>
    <s v="Between R10 000 and R5 000"/>
    <m/>
    <m/>
    <m/>
    <m/>
    <m/>
    <m/>
    <m/>
    <m/>
    <m/>
    <m/>
    <x v="0"/>
    <x v="0"/>
    <x v="0"/>
    <x v="0"/>
    <x v="0"/>
  </r>
  <r>
    <n v="1880"/>
    <x v="208"/>
    <s v="Between R5 000 and R2 500"/>
    <m/>
    <m/>
    <m/>
    <m/>
    <m/>
    <m/>
    <m/>
    <m/>
    <m/>
    <m/>
    <x v="0"/>
    <x v="0"/>
    <x v="0"/>
    <x v="0"/>
    <x v="0"/>
  </r>
  <r>
    <n v="1881"/>
    <x v="208"/>
    <s v="Below R2 500"/>
    <m/>
    <m/>
    <m/>
    <m/>
    <m/>
    <m/>
    <m/>
    <m/>
    <m/>
    <m/>
    <x v="0"/>
    <x v="0"/>
    <x v="0"/>
    <x v="0"/>
    <x v="0"/>
  </r>
  <r>
    <n v="1882"/>
    <x v="209"/>
    <s v="&gt;R75 000"/>
    <n v="80000"/>
    <n v="1"/>
    <n v="3"/>
    <n v="1"/>
    <n v="0"/>
    <n v="0"/>
    <n v="0"/>
    <n v="0"/>
    <n v="0"/>
    <n v="0"/>
    <x v="626"/>
    <x v="573"/>
    <x v="0"/>
    <x v="0"/>
    <x v="0"/>
  </r>
  <r>
    <n v="1883"/>
    <x v="20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884"/>
    <x v="209"/>
    <s v="Between R50 000 and R25 000"/>
    <n v="35000"/>
    <n v="5"/>
    <n v="15"/>
    <n v="4"/>
    <n v="2"/>
    <n v="0"/>
    <n v="0"/>
    <n v="2"/>
    <n v="4"/>
    <n v="1"/>
    <x v="627"/>
    <x v="574"/>
    <x v="302"/>
    <x v="96"/>
    <x v="76"/>
  </r>
  <r>
    <n v="1885"/>
    <x v="209"/>
    <s v="Between R25 000 and R20 000"/>
    <n v="18000"/>
    <n v="5"/>
    <n v="15"/>
    <n v="5"/>
    <n v="0"/>
    <n v="0"/>
    <n v="0"/>
    <n v="1"/>
    <n v="0"/>
    <n v="1"/>
    <x v="628"/>
    <x v="575"/>
    <x v="303"/>
    <x v="0"/>
    <x v="77"/>
  </r>
  <r>
    <n v="1886"/>
    <x v="20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887"/>
    <x v="209"/>
    <s v="Between R15 000 and R10 000"/>
    <n v="11000"/>
    <n v="1"/>
    <n v="3"/>
    <n v="1"/>
    <n v="0"/>
    <n v="0"/>
    <n v="0"/>
    <n v="1"/>
    <n v="0"/>
    <n v="0"/>
    <x v="629"/>
    <x v="576"/>
    <x v="304"/>
    <x v="0"/>
    <x v="0"/>
  </r>
  <r>
    <n v="1888"/>
    <x v="209"/>
    <s v="Between R10 000 and R5 000"/>
    <n v="9000"/>
    <n v="19"/>
    <n v="59"/>
    <n v="17"/>
    <n v="0"/>
    <n v="0"/>
    <n v="0"/>
    <n v="0"/>
    <n v="0"/>
    <n v="0"/>
    <x v="630"/>
    <x v="577"/>
    <x v="0"/>
    <x v="0"/>
    <x v="0"/>
  </r>
  <r>
    <n v="1889"/>
    <x v="209"/>
    <s v="Between R5 000 and R2 500"/>
    <n v="4300"/>
    <n v="2"/>
    <n v="6"/>
    <n v="2"/>
    <n v="0"/>
    <n v="0"/>
    <n v="0"/>
    <n v="2"/>
    <n v="0"/>
    <n v="0"/>
    <x v="631"/>
    <x v="578"/>
    <x v="305"/>
    <x v="0"/>
    <x v="0"/>
  </r>
  <r>
    <n v="1890"/>
    <x v="209"/>
    <s v="Below R2 500"/>
    <n v="0"/>
    <n v="0"/>
    <n v="0"/>
    <n v="0"/>
    <n v="0"/>
    <n v="0"/>
    <n v="0"/>
    <n v="0"/>
    <n v="0"/>
    <n v="0"/>
    <x v="0"/>
    <x v="0"/>
    <x v="0"/>
    <x v="0"/>
    <x v="0"/>
  </r>
  <r>
    <n v="1891"/>
    <x v="210"/>
    <s v="&gt;R75 000"/>
    <m/>
    <m/>
    <m/>
    <m/>
    <m/>
    <m/>
    <m/>
    <m/>
    <m/>
    <m/>
    <x v="0"/>
    <x v="0"/>
    <x v="0"/>
    <x v="0"/>
    <x v="0"/>
  </r>
  <r>
    <n v="1892"/>
    <x v="210"/>
    <s v="Between R75 000 and R50 000"/>
    <m/>
    <m/>
    <m/>
    <m/>
    <m/>
    <m/>
    <m/>
    <m/>
    <m/>
    <m/>
    <x v="0"/>
    <x v="0"/>
    <x v="0"/>
    <x v="0"/>
    <x v="0"/>
  </r>
  <r>
    <n v="1893"/>
    <x v="210"/>
    <s v="Between R50 000 and R25 000"/>
    <m/>
    <m/>
    <m/>
    <m/>
    <m/>
    <m/>
    <m/>
    <m/>
    <m/>
    <m/>
    <x v="0"/>
    <x v="0"/>
    <x v="0"/>
    <x v="0"/>
    <x v="0"/>
  </r>
  <r>
    <n v="1894"/>
    <x v="210"/>
    <s v="Between R25 000 and R20 000"/>
    <m/>
    <m/>
    <m/>
    <m/>
    <m/>
    <m/>
    <m/>
    <m/>
    <m/>
    <m/>
    <x v="0"/>
    <x v="0"/>
    <x v="0"/>
    <x v="0"/>
    <x v="0"/>
  </r>
  <r>
    <n v="1895"/>
    <x v="210"/>
    <s v="&gt;R75 000Between R20 000 and R15 000"/>
    <m/>
    <m/>
    <m/>
    <m/>
    <m/>
    <m/>
    <m/>
    <m/>
    <m/>
    <m/>
    <x v="0"/>
    <x v="0"/>
    <x v="0"/>
    <x v="0"/>
    <x v="0"/>
  </r>
  <r>
    <n v="1896"/>
    <x v="210"/>
    <s v="Between R15 000 and R10 000"/>
    <m/>
    <m/>
    <m/>
    <m/>
    <m/>
    <m/>
    <m/>
    <m/>
    <m/>
    <m/>
    <x v="0"/>
    <x v="0"/>
    <x v="0"/>
    <x v="0"/>
    <x v="0"/>
  </r>
  <r>
    <n v="1897"/>
    <x v="210"/>
    <s v="Between R10 000 and R5 000"/>
    <m/>
    <m/>
    <m/>
    <m/>
    <m/>
    <m/>
    <m/>
    <m/>
    <m/>
    <m/>
    <x v="0"/>
    <x v="0"/>
    <x v="0"/>
    <x v="0"/>
    <x v="0"/>
  </r>
  <r>
    <n v="1898"/>
    <x v="210"/>
    <s v="Between R5 000 and R2 500"/>
    <m/>
    <m/>
    <m/>
    <m/>
    <m/>
    <m/>
    <m/>
    <m/>
    <m/>
    <m/>
    <x v="0"/>
    <x v="0"/>
    <x v="0"/>
    <x v="0"/>
    <x v="0"/>
  </r>
  <r>
    <n v="1899"/>
    <x v="210"/>
    <s v="Below R2 500"/>
    <m/>
    <m/>
    <m/>
    <m/>
    <m/>
    <m/>
    <m/>
    <m/>
    <m/>
    <m/>
    <x v="0"/>
    <x v="0"/>
    <x v="0"/>
    <x v="0"/>
    <x v="0"/>
  </r>
  <r>
    <n v="1900"/>
    <x v="211"/>
    <s v="&gt;R75 000"/>
    <m/>
    <m/>
    <m/>
    <m/>
    <m/>
    <m/>
    <m/>
    <m/>
    <m/>
    <m/>
    <x v="0"/>
    <x v="0"/>
    <x v="0"/>
    <x v="0"/>
    <x v="0"/>
  </r>
  <r>
    <n v="1901"/>
    <x v="211"/>
    <s v="Between R75 000 and R50 000"/>
    <m/>
    <m/>
    <m/>
    <m/>
    <m/>
    <m/>
    <m/>
    <m/>
    <m/>
    <m/>
    <x v="0"/>
    <x v="0"/>
    <x v="0"/>
    <x v="0"/>
    <x v="0"/>
  </r>
  <r>
    <n v="1902"/>
    <x v="211"/>
    <s v="Between R50 000 and R25 000"/>
    <m/>
    <m/>
    <m/>
    <m/>
    <m/>
    <m/>
    <m/>
    <m/>
    <m/>
    <m/>
    <x v="0"/>
    <x v="0"/>
    <x v="0"/>
    <x v="0"/>
    <x v="0"/>
  </r>
  <r>
    <n v="1903"/>
    <x v="211"/>
    <s v="Between R25 000 and R20 000"/>
    <m/>
    <m/>
    <m/>
    <m/>
    <m/>
    <m/>
    <m/>
    <m/>
    <m/>
    <m/>
    <x v="0"/>
    <x v="0"/>
    <x v="0"/>
    <x v="0"/>
    <x v="0"/>
  </r>
  <r>
    <n v="1904"/>
    <x v="211"/>
    <s v="&gt;R75 000Between R20 000 and R15 000"/>
    <m/>
    <m/>
    <m/>
    <m/>
    <m/>
    <m/>
    <m/>
    <m/>
    <m/>
    <m/>
    <x v="0"/>
    <x v="0"/>
    <x v="0"/>
    <x v="0"/>
    <x v="0"/>
  </r>
  <r>
    <n v="1905"/>
    <x v="211"/>
    <s v="Between R15 000 and R10 000"/>
    <m/>
    <m/>
    <m/>
    <m/>
    <m/>
    <m/>
    <m/>
    <m/>
    <m/>
    <m/>
    <x v="0"/>
    <x v="0"/>
    <x v="0"/>
    <x v="0"/>
    <x v="0"/>
  </r>
  <r>
    <n v="1906"/>
    <x v="211"/>
    <s v="Between R10 000 and R5 000"/>
    <m/>
    <m/>
    <m/>
    <m/>
    <m/>
    <m/>
    <m/>
    <m/>
    <m/>
    <m/>
    <x v="0"/>
    <x v="0"/>
    <x v="0"/>
    <x v="0"/>
    <x v="0"/>
  </r>
  <r>
    <n v="1907"/>
    <x v="211"/>
    <s v="Between R5 000 and R2 500"/>
    <m/>
    <m/>
    <m/>
    <m/>
    <m/>
    <m/>
    <m/>
    <m/>
    <m/>
    <m/>
    <x v="0"/>
    <x v="0"/>
    <x v="0"/>
    <x v="0"/>
    <x v="0"/>
  </r>
  <r>
    <n v="1908"/>
    <x v="211"/>
    <s v="Below R2 500"/>
    <m/>
    <m/>
    <m/>
    <m/>
    <m/>
    <m/>
    <m/>
    <m/>
    <m/>
    <m/>
    <x v="0"/>
    <x v="0"/>
    <x v="0"/>
    <x v="0"/>
    <x v="0"/>
  </r>
  <r>
    <n v="1909"/>
    <x v="212"/>
    <s v="&gt;R75 000"/>
    <n v="0"/>
    <n v="0"/>
    <n v="0"/>
    <n v="0"/>
    <n v="0"/>
    <n v="0"/>
    <n v="0"/>
    <n v="0"/>
    <n v="0"/>
    <n v="0"/>
    <x v="0"/>
    <x v="0"/>
    <x v="0"/>
    <x v="0"/>
    <x v="0"/>
  </r>
  <r>
    <n v="1910"/>
    <x v="21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11"/>
    <x v="21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912"/>
    <x v="21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13"/>
    <x v="21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14"/>
    <x v="21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915"/>
    <x v="212"/>
    <s v="Between R10 000 and R5 000"/>
    <n v="8000"/>
    <n v="1"/>
    <n v="34"/>
    <n v="0"/>
    <n v="1"/>
    <n v="0"/>
    <n v="0"/>
    <n v="0"/>
    <n v="0"/>
    <n v="0"/>
    <x v="194"/>
    <x v="180"/>
    <x v="0"/>
    <x v="0"/>
    <x v="0"/>
  </r>
  <r>
    <n v="1916"/>
    <x v="212"/>
    <s v="Between R5 000 and R2 500"/>
    <n v="3000"/>
    <n v="1"/>
    <n v="33"/>
    <n v="0"/>
    <n v="0"/>
    <n v="0"/>
    <n v="0"/>
    <n v="0"/>
    <n v="0"/>
    <n v="0"/>
    <x v="543"/>
    <x v="0"/>
    <x v="0"/>
    <x v="0"/>
    <x v="0"/>
  </r>
  <r>
    <n v="1917"/>
    <x v="212"/>
    <s v="Below R2 500"/>
    <n v="2000"/>
    <n v="1"/>
    <n v="33"/>
    <n v="0"/>
    <n v="1"/>
    <n v="0"/>
    <n v="0"/>
    <n v="0"/>
    <n v="0"/>
    <n v="0"/>
    <x v="596"/>
    <x v="544"/>
    <x v="0"/>
    <x v="0"/>
    <x v="0"/>
  </r>
  <r>
    <n v="1918"/>
    <x v="213"/>
    <s v="&gt;R75 000"/>
    <n v="0"/>
    <n v="0"/>
    <n v="0"/>
    <n v="0"/>
    <n v="0"/>
    <n v="0"/>
    <n v="0"/>
    <n v="0"/>
    <n v="0"/>
    <n v="0"/>
    <x v="0"/>
    <x v="0"/>
    <x v="0"/>
    <x v="0"/>
    <x v="0"/>
  </r>
  <r>
    <n v="1919"/>
    <x v="21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20"/>
    <x v="213"/>
    <s v="Between R50 000 and R25 000"/>
    <n v="38277"/>
    <n v="2"/>
    <n v="7"/>
    <n v="0"/>
    <n v="0"/>
    <n v="0"/>
    <n v="0"/>
    <n v="0"/>
    <n v="0"/>
    <n v="0"/>
    <x v="632"/>
    <x v="0"/>
    <x v="0"/>
    <x v="0"/>
    <x v="0"/>
  </r>
  <r>
    <n v="1921"/>
    <x v="213"/>
    <s v="Between R25 000 and R20 000"/>
    <n v="23914"/>
    <n v="1"/>
    <n v="4"/>
    <n v="0"/>
    <n v="1"/>
    <n v="0"/>
    <n v="0"/>
    <n v="0"/>
    <n v="0"/>
    <n v="0"/>
    <x v="633"/>
    <x v="579"/>
    <x v="0"/>
    <x v="0"/>
    <x v="0"/>
  </r>
  <r>
    <n v="1922"/>
    <x v="21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23"/>
    <x v="213"/>
    <s v="Between R15 000 and R10 000"/>
    <n v="14943"/>
    <n v="1"/>
    <n v="4"/>
    <n v="0"/>
    <n v="1"/>
    <n v="0"/>
    <n v="0"/>
    <n v="0"/>
    <n v="0"/>
    <n v="0"/>
    <x v="634"/>
    <x v="580"/>
    <x v="0"/>
    <x v="0"/>
    <x v="0"/>
  </r>
  <r>
    <n v="1924"/>
    <x v="213"/>
    <s v="Between R10 000 and R5 000"/>
    <n v="6512"/>
    <n v="19"/>
    <n v="70"/>
    <n v="2"/>
    <n v="5"/>
    <n v="0"/>
    <n v="0"/>
    <n v="0"/>
    <n v="0"/>
    <n v="0"/>
    <x v="635"/>
    <x v="581"/>
    <x v="0"/>
    <x v="0"/>
    <x v="0"/>
  </r>
  <r>
    <n v="1925"/>
    <x v="213"/>
    <s v="Between R5 000 and R2 500"/>
    <n v="4367"/>
    <n v="4"/>
    <n v="15"/>
    <n v="1"/>
    <n v="3"/>
    <n v="0"/>
    <n v="0"/>
    <n v="0"/>
    <n v="0"/>
    <n v="0"/>
    <x v="636"/>
    <x v="582"/>
    <x v="0"/>
    <x v="0"/>
    <x v="0"/>
  </r>
  <r>
    <n v="1926"/>
    <x v="213"/>
    <s v="Below R2 500"/>
    <n v="0"/>
    <n v="0"/>
    <n v="0"/>
    <n v="0"/>
    <n v="0"/>
    <n v="0"/>
    <n v="0"/>
    <n v="0"/>
    <n v="0"/>
    <n v="0"/>
    <x v="0"/>
    <x v="0"/>
    <x v="0"/>
    <x v="0"/>
    <x v="0"/>
  </r>
  <r>
    <n v="1927"/>
    <x v="214"/>
    <s v="&gt;R75 000"/>
    <n v="0"/>
    <n v="0"/>
    <n v="0"/>
    <n v="0"/>
    <n v="0"/>
    <n v="0"/>
    <n v="0"/>
    <n v="0"/>
    <n v="0"/>
    <n v="0"/>
    <x v="0"/>
    <x v="0"/>
    <x v="0"/>
    <x v="0"/>
    <x v="0"/>
  </r>
  <r>
    <n v="1928"/>
    <x v="21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29"/>
    <x v="21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930"/>
    <x v="21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31"/>
    <x v="21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32"/>
    <x v="21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933"/>
    <x v="21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934"/>
    <x v="214"/>
    <s v="Between R5 000 and R2 500"/>
    <n v="3"/>
    <n v="3"/>
    <n v="100"/>
    <n v="0"/>
    <n v="3"/>
    <n v="0"/>
    <n v="0"/>
    <n v="3"/>
    <n v="1"/>
    <n v="0"/>
    <x v="637"/>
    <x v="583"/>
    <x v="306"/>
    <x v="307"/>
    <x v="0"/>
  </r>
  <r>
    <n v="1935"/>
    <x v="214"/>
    <s v="Below R2 500"/>
    <n v="0"/>
    <n v="0"/>
    <n v="0"/>
    <n v="0"/>
    <n v="0"/>
    <n v="0"/>
    <n v="0"/>
    <n v="0"/>
    <n v="0"/>
    <n v="0"/>
    <x v="0"/>
    <x v="0"/>
    <x v="0"/>
    <x v="0"/>
    <x v="0"/>
  </r>
  <r>
    <n v="1936"/>
    <x v="215"/>
    <s v="&gt;R75 000"/>
    <n v="0"/>
    <n v="0"/>
    <n v="0"/>
    <n v="0"/>
    <n v="0"/>
    <n v="0"/>
    <n v="0"/>
    <n v="0"/>
    <n v="0"/>
    <n v="0"/>
    <x v="0"/>
    <x v="0"/>
    <x v="0"/>
    <x v="0"/>
    <x v="0"/>
  </r>
  <r>
    <n v="1937"/>
    <x v="215"/>
    <s v="Between R75 000 and R50 000"/>
    <n v="69709"/>
    <n v="1"/>
    <n v="4.16"/>
    <n v="0"/>
    <n v="0"/>
    <n v="0"/>
    <n v="0"/>
    <n v="0"/>
    <n v="0"/>
    <n v="0"/>
    <x v="638"/>
    <x v="0"/>
    <x v="0"/>
    <x v="0"/>
    <x v="0"/>
  </r>
  <r>
    <n v="1938"/>
    <x v="215"/>
    <s v="Between R50 000 and R25 000"/>
    <n v="36251"/>
    <n v="1"/>
    <n v="4.16"/>
    <n v="0"/>
    <n v="0"/>
    <n v="0"/>
    <n v="0"/>
    <n v="0"/>
    <n v="0"/>
    <n v="0"/>
    <x v="639"/>
    <x v="0"/>
    <x v="0"/>
    <x v="0"/>
    <x v="0"/>
  </r>
  <r>
    <n v="1939"/>
    <x v="21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40"/>
    <x v="215"/>
    <s v="&gt;R75 000Between R20 000 and R15 000"/>
    <n v="15493"/>
    <n v="1"/>
    <n v="4.16"/>
    <n v="0"/>
    <n v="0"/>
    <n v="0"/>
    <n v="0"/>
    <n v="0"/>
    <n v="0"/>
    <n v="0"/>
    <x v="640"/>
    <x v="0"/>
    <x v="0"/>
    <x v="0"/>
    <x v="0"/>
  </r>
  <r>
    <n v="1941"/>
    <x v="215"/>
    <s v="Between R15 000 and R10 000"/>
    <n v="10513"/>
    <n v="1"/>
    <n v="4.16"/>
    <n v="0"/>
    <n v="1"/>
    <n v="0"/>
    <n v="0"/>
    <n v="0"/>
    <n v="0"/>
    <n v="0"/>
    <x v="641"/>
    <x v="584"/>
    <x v="0"/>
    <x v="0"/>
    <x v="0"/>
  </r>
  <r>
    <n v="1942"/>
    <x v="215"/>
    <s v="Between R10 000 and R5 000"/>
    <n v="6005.5"/>
    <n v="2"/>
    <n v="8.33"/>
    <n v="0"/>
    <n v="2"/>
    <n v="0"/>
    <n v="0"/>
    <n v="0"/>
    <n v="0"/>
    <n v="0"/>
    <x v="642"/>
    <x v="585"/>
    <x v="0"/>
    <x v="0"/>
    <x v="0"/>
  </r>
  <r>
    <n v="1943"/>
    <x v="215"/>
    <s v="Between R5 000 and R2 500"/>
    <n v="4404"/>
    <n v="12"/>
    <n v="50"/>
    <n v="2"/>
    <n v="10"/>
    <n v="0"/>
    <n v="0"/>
    <n v="0"/>
    <n v="0"/>
    <n v="0"/>
    <x v="643"/>
    <x v="586"/>
    <x v="0"/>
    <x v="0"/>
    <x v="0"/>
  </r>
  <r>
    <n v="1944"/>
    <x v="215"/>
    <s v="Below R2 500"/>
    <n v="484"/>
    <n v="6"/>
    <n v="25"/>
    <n v="0"/>
    <n v="6"/>
    <n v="0"/>
    <n v="0"/>
    <n v="0"/>
    <n v="0"/>
    <n v="0"/>
    <x v="644"/>
    <x v="587"/>
    <x v="0"/>
    <x v="0"/>
    <x v="0"/>
  </r>
  <r>
    <n v="1945"/>
    <x v="216"/>
    <s v="&gt;R75 000"/>
    <m/>
    <m/>
    <m/>
    <m/>
    <m/>
    <m/>
    <m/>
    <m/>
    <m/>
    <m/>
    <x v="0"/>
    <x v="0"/>
    <x v="0"/>
    <x v="0"/>
    <x v="0"/>
  </r>
  <r>
    <n v="1946"/>
    <x v="216"/>
    <s v="Between R75 000 and R50 000"/>
    <m/>
    <m/>
    <m/>
    <m/>
    <m/>
    <m/>
    <m/>
    <m/>
    <m/>
    <m/>
    <x v="0"/>
    <x v="0"/>
    <x v="0"/>
    <x v="0"/>
    <x v="0"/>
  </r>
  <r>
    <n v="1947"/>
    <x v="216"/>
    <s v="Between R50 000 and R25 000"/>
    <m/>
    <m/>
    <m/>
    <m/>
    <m/>
    <m/>
    <m/>
    <m/>
    <m/>
    <m/>
    <x v="0"/>
    <x v="0"/>
    <x v="0"/>
    <x v="0"/>
    <x v="0"/>
  </r>
  <r>
    <n v="1948"/>
    <x v="216"/>
    <s v="Between R25 000 and R20 000"/>
    <m/>
    <m/>
    <m/>
    <m/>
    <m/>
    <m/>
    <m/>
    <m/>
    <m/>
    <m/>
    <x v="0"/>
    <x v="0"/>
    <x v="0"/>
    <x v="0"/>
    <x v="0"/>
  </r>
  <r>
    <n v="1949"/>
    <x v="216"/>
    <s v="&gt;R75 000Between R20 000 and R15 000"/>
    <m/>
    <m/>
    <m/>
    <m/>
    <m/>
    <m/>
    <m/>
    <m/>
    <m/>
    <m/>
    <x v="0"/>
    <x v="0"/>
    <x v="0"/>
    <x v="0"/>
    <x v="0"/>
  </r>
  <r>
    <n v="1950"/>
    <x v="216"/>
    <s v="Between R15 000 and R10 000"/>
    <m/>
    <m/>
    <m/>
    <m/>
    <m/>
    <m/>
    <m/>
    <m/>
    <m/>
    <m/>
    <x v="0"/>
    <x v="0"/>
    <x v="0"/>
    <x v="0"/>
    <x v="0"/>
  </r>
  <r>
    <n v="1951"/>
    <x v="216"/>
    <s v="Between R10 000 and R5 000"/>
    <m/>
    <m/>
    <m/>
    <m/>
    <m/>
    <m/>
    <m/>
    <m/>
    <m/>
    <m/>
    <x v="0"/>
    <x v="0"/>
    <x v="0"/>
    <x v="0"/>
    <x v="0"/>
  </r>
  <r>
    <n v="1952"/>
    <x v="216"/>
    <s v="Between R5 000 and R2 500"/>
    <m/>
    <m/>
    <m/>
    <m/>
    <m/>
    <m/>
    <m/>
    <m/>
    <m/>
    <m/>
    <x v="0"/>
    <x v="0"/>
    <x v="0"/>
    <x v="0"/>
    <x v="0"/>
  </r>
  <r>
    <n v="1953"/>
    <x v="216"/>
    <s v="Below R2 500"/>
    <m/>
    <m/>
    <m/>
    <m/>
    <m/>
    <m/>
    <m/>
    <m/>
    <m/>
    <m/>
    <x v="0"/>
    <x v="0"/>
    <x v="0"/>
    <x v="0"/>
    <x v="0"/>
  </r>
  <r>
    <n v="1954"/>
    <x v="217"/>
    <s v="&gt;R75 000"/>
    <n v="0"/>
    <n v="0"/>
    <n v="0"/>
    <n v="0"/>
    <n v="0"/>
    <n v="0"/>
    <n v="0"/>
    <n v="0"/>
    <n v="0"/>
    <n v="0"/>
    <x v="0"/>
    <x v="0"/>
    <x v="0"/>
    <x v="0"/>
    <x v="0"/>
  </r>
  <r>
    <n v="1955"/>
    <x v="21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56"/>
    <x v="21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1957"/>
    <x v="21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58"/>
    <x v="21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59"/>
    <x v="21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1960"/>
    <x v="21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1961"/>
    <x v="217"/>
    <s v="Between R5 000 and R2 500"/>
    <n v="2500"/>
    <n v="1"/>
    <n v="33.299999999999997"/>
    <n v="0"/>
    <n v="1"/>
    <n v="0"/>
    <n v="0"/>
    <n v="0"/>
    <n v="1"/>
    <n v="0"/>
    <x v="475"/>
    <x v="437"/>
    <x v="0"/>
    <x v="308"/>
    <x v="0"/>
  </r>
  <r>
    <n v="1962"/>
    <x v="217"/>
    <s v="Below R2 500"/>
    <n v="900"/>
    <n v="2"/>
    <n v="66.7"/>
    <n v="0"/>
    <n v="2"/>
    <n v="0"/>
    <n v="0"/>
    <n v="1"/>
    <n v="0"/>
    <n v="0"/>
    <x v="645"/>
    <x v="588"/>
    <x v="307"/>
    <x v="0"/>
    <x v="0"/>
  </r>
  <r>
    <n v="1963"/>
    <x v="218"/>
    <s v="&gt;R75 000"/>
    <m/>
    <m/>
    <m/>
    <m/>
    <m/>
    <m/>
    <m/>
    <m/>
    <m/>
    <m/>
    <x v="0"/>
    <x v="0"/>
    <x v="0"/>
    <x v="0"/>
    <x v="0"/>
  </r>
  <r>
    <n v="1964"/>
    <x v="218"/>
    <s v="Between R75 000 and R50 000"/>
    <m/>
    <m/>
    <m/>
    <m/>
    <m/>
    <m/>
    <m/>
    <m/>
    <m/>
    <m/>
    <x v="0"/>
    <x v="0"/>
    <x v="0"/>
    <x v="0"/>
    <x v="0"/>
  </r>
  <r>
    <n v="1965"/>
    <x v="218"/>
    <s v="Between R50 000 and R25 000"/>
    <m/>
    <m/>
    <m/>
    <m/>
    <m/>
    <m/>
    <m/>
    <m/>
    <m/>
    <m/>
    <x v="0"/>
    <x v="0"/>
    <x v="0"/>
    <x v="0"/>
    <x v="0"/>
  </r>
  <r>
    <n v="1966"/>
    <x v="218"/>
    <s v="Between R25 000 and R20 000"/>
    <m/>
    <m/>
    <m/>
    <m/>
    <m/>
    <m/>
    <m/>
    <m/>
    <m/>
    <m/>
    <x v="0"/>
    <x v="0"/>
    <x v="0"/>
    <x v="0"/>
    <x v="0"/>
  </r>
  <r>
    <n v="1967"/>
    <x v="218"/>
    <s v="&gt;R75 000Between R20 000 and R15 000"/>
    <m/>
    <m/>
    <m/>
    <m/>
    <m/>
    <m/>
    <m/>
    <m/>
    <m/>
    <m/>
    <x v="0"/>
    <x v="0"/>
    <x v="0"/>
    <x v="0"/>
    <x v="0"/>
  </r>
  <r>
    <n v="1968"/>
    <x v="218"/>
    <s v="Between R15 000 and R10 000"/>
    <m/>
    <m/>
    <m/>
    <m/>
    <m/>
    <m/>
    <m/>
    <m/>
    <m/>
    <m/>
    <x v="0"/>
    <x v="0"/>
    <x v="0"/>
    <x v="0"/>
    <x v="0"/>
  </r>
  <r>
    <n v="1969"/>
    <x v="218"/>
    <s v="Between R10 000 and R5 000"/>
    <m/>
    <m/>
    <m/>
    <m/>
    <m/>
    <m/>
    <m/>
    <m/>
    <m/>
    <m/>
    <x v="0"/>
    <x v="0"/>
    <x v="0"/>
    <x v="0"/>
    <x v="0"/>
  </r>
  <r>
    <n v="1970"/>
    <x v="218"/>
    <s v="Between R5 000 and R2 500"/>
    <m/>
    <m/>
    <m/>
    <m/>
    <m/>
    <m/>
    <m/>
    <m/>
    <m/>
    <m/>
    <x v="0"/>
    <x v="0"/>
    <x v="0"/>
    <x v="0"/>
    <x v="0"/>
  </r>
  <r>
    <n v="1971"/>
    <x v="218"/>
    <s v="Below R2 500"/>
    <m/>
    <m/>
    <m/>
    <m/>
    <m/>
    <m/>
    <m/>
    <m/>
    <m/>
    <m/>
    <x v="0"/>
    <x v="0"/>
    <x v="0"/>
    <x v="0"/>
    <x v="0"/>
  </r>
  <r>
    <n v="1972"/>
    <x v="219"/>
    <s v="&gt;R75 000"/>
    <n v="99605.2"/>
    <n v="0.3"/>
    <n v="3"/>
    <n v="0"/>
    <n v="0"/>
    <n v="0"/>
    <n v="0"/>
    <n v="0"/>
    <n v="0"/>
    <n v="0"/>
    <x v="646"/>
    <x v="0"/>
    <x v="0"/>
    <x v="0"/>
    <x v="0"/>
  </r>
  <r>
    <n v="1973"/>
    <x v="21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74"/>
    <x v="219"/>
    <s v="Between R50 000 and R25 000"/>
    <n v="36484.47"/>
    <n v="0.9"/>
    <n v="9.1"/>
    <n v="0"/>
    <n v="0.3"/>
    <n v="0"/>
    <n v="0"/>
    <n v="0"/>
    <n v="0.3"/>
    <n v="0"/>
    <x v="647"/>
    <x v="589"/>
    <x v="0"/>
    <x v="309"/>
    <x v="0"/>
  </r>
  <r>
    <n v="1975"/>
    <x v="21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76"/>
    <x v="21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77"/>
    <x v="219"/>
    <s v="Between R15 000 and R10 000"/>
    <n v="11732.1"/>
    <n v="0.9"/>
    <n v="9.1"/>
    <n v="0.9"/>
    <n v="0"/>
    <n v="0"/>
    <n v="0"/>
    <n v="0"/>
    <n v="0"/>
    <n v="0"/>
    <x v="648"/>
    <x v="590"/>
    <x v="0"/>
    <x v="0"/>
    <x v="0"/>
  </r>
  <r>
    <n v="1978"/>
    <x v="219"/>
    <s v="Between R10 000 and R5 000"/>
    <n v="8751.48"/>
    <n v="6.9"/>
    <n v="66.7"/>
    <n v="6.9"/>
    <n v="0"/>
    <n v="0"/>
    <n v="0"/>
    <n v="0"/>
    <n v="0.6"/>
    <n v="0"/>
    <x v="649"/>
    <x v="591"/>
    <x v="0"/>
    <x v="310"/>
    <x v="0"/>
  </r>
  <r>
    <n v="1979"/>
    <x v="219"/>
    <s v="Between R5 000 and R2 500"/>
    <n v="3170.98"/>
    <n v="0.3"/>
    <n v="3"/>
    <n v="0.3"/>
    <n v="0"/>
    <n v="0"/>
    <n v="0"/>
    <n v="0"/>
    <n v="0.3"/>
    <n v="0"/>
    <x v="650"/>
    <x v="592"/>
    <x v="0"/>
    <x v="311"/>
    <x v="0"/>
  </r>
  <r>
    <n v="1980"/>
    <x v="219"/>
    <s v="Below R2 500"/>
    <n v="2068.61"/>
    <n v="0.9"/>
    <n v="9.1"/>
    <n v="0.9"/>
    <n v="0"/>
    <n v="0"/>
    <n v="0"/>
    <n v="0"/>
    <n v="0.3"/>
    <n v="0"/>
    <x v="651"/>
    <x v="593"/>
    <x v="0"/>
    <x v="312"/>
    <x v="0"/>
  </r>
  <r>
    <n v="1981"/>
    <x v="220"/>
    <s v="&gt;R75 000"/>
    <n v="99605.2"/>
    <n v="0.1"/>
    <n v="3"/>
    <n v="0"/>
    <n v="0"/>
    <n v="0"/>
    <n v="0"/>
    <n v="0"/>
    <n v="0"/>
    <n v="0"/>
    <x v="652"/>
    <x v="0"/>
    <x v="0"/>
    <x v="0"/>
    <x v="0"/>
  </r>
  <r>
    <n v="1982"/>
    <x v="22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1983"/>
    <x v="220"/>
    <s v="Between R50 000 and R25 000"/>
    <n v="36484.47"/>
    <n v="0.4"/>
    <n v="9.1"/>
    <n v="0"/>
    <n v="0.1"/>
    <n v="0"/>
    <n v="0"/>
    <n v="0"/>
    <n v="0.1"/>
    <n v="0"/>
    <x v="653"/>
    <x v="594"/>
    <x v="0"/>
    <x v="313"/>
    <x v="0"/>
  </r>
  <r>
    <n v="1984"/>
    <x v="22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1985"/>
    <x v="22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1986"/>
    <x v="220"/>
    <s v="Between R15 000 and R10 000"/>
    <n v="11732.1"/>
    <n v="0.4"/>
    <n v="9.1"/>
    <n v="0.4"/>
    <n v="0"/>
    <n v="0"/>
    <n v="0"/>
    <n v="0"/>
    <n v="0"/>
    <n v="0"/>
    <x v="654"/>
    <x v="595"/>
    <x v="0"/>
    <x v="0"/>
    <x v="0"/>
  </r>
  <r>
    <n v="1987"/>
    <x v="220"/>
    <s v="Between R10 000 and R5 000"/>
    <n v="8302.65"/>
    <n v="2.8"/>
    <n v="66.7"/>
    <n v="2.8"/>
    <n v="0"/>
    <n v="0"/>
    <n v="0"/>
    <n v="0"/>
    <n v="0.3"/>
    <n v="0"/>
    <x v="655"/>
    <x v="596"/>
    <x v="0"/>
    <x v="314"/>
    <x v="0"/>
  </r>
  <r>
    <n v="1988"/>
    <x v="220"/>
    <s v="Between R5 000 and R2 500"/>
    <n v="3170.98"/>
    <n v="0.1"/>
    <n v="3"/>
    <n v="0.1"/>
    <n v="0"/>
    <n v="0"/>
    <n v="0"/>
    <n v="0"/>
    <n v="0.1"/>
    <n v="0"/>
    <x v="656"/>
    <x v="597"/>
    <x v="0"/>
    <x v="315"/>
    <x v="0"/>
  </r>
  <r>
    <n v="1989"/>
    <x v="220"/>
    <s v="Below R2 500"/>
    <n v="2068.61"/>
    <n v="0.4"/>
    <n v="9.1"/>
    <n v="0.3"/>
    <n v="0"/>
    <n v="0"/>
    <n v="0"/>
    <n v="0"/>
    <n v="0.1"/>
    <n v="0"/>
    <x v="657"/>
    <x v="598"/>
    <x v="0"/>
    <x v="316"/>
    <x v="0"/>
  </r>
  <r>
    <n v="1990"/>
    <x v="221"/>
    <s v="&gt;R75 000"/>
    <m/>
    <m/>
    <m/>
    <m/>
    <m/>
    <m/>
    <m/>
    <m/>
    <m/>
    <m/>
    <x v="0"/>
    <x v="0"/>
    <x v="0"/>
    <x v="0"/>
    <x v="0"/>
  </r>
  <r>
    <n v="1991"/>
    <x v="221"/>
    <s v="Between R75 000 and R50 000"/>
    <m/>
    <m/>
    <m/>
    <m/>
    <m/>
    <m/>
    <m/>
    <m/>
    <m/>
    <m/>
    <x v="0"/>
    <x v="0"/>
    <x v="0"/>
    <x v="0"/>
    <x v="0"/>
  </r>
  <r>
    <n v="1992"/>
    <x v="221"/>
    <s v="Between R50 000 and R25 000"/>
    <m/>
    <m/>
    <m/>
    <m/>
    <m/>
    <m/>
    <m/>
    <m/>
    <m/>
    <m/>
    <x v="0"/>
    <x v="0"/>
    <x v="0"/>
    <x v="0"/>
    <x v="0"/>
  </r>
  <r>
    <n v="1993"/>
    <x v="221"/>
    <s v="Between R25 000 and R20 000"/>
    <m/>
    <m/>
    <m/>
    <m/>
    <m/>
    <m/>
    <m/>
    <m/>
    <m/>
    <m/>
    <x v="0"/>
    <x v="0"/>
    <x v="0"/>
    <x v="0"/>
    <x v="0"/>
  </r>
  <r>
    <n v="1994"/>
    <x v="221"/>
    <s v="&gt;R75 000Between R20 000 and R15 000"/>
    <m/>
    <m/>
    <m/>
    <m/>
    <m/>
    <m/>
    <m/>
    <m/>
    <m/>
    <m/>
    <x v="0"/>
    <x v="0"/>
    <x v="0"/>
    <x v="0"/>
    <x v="0"/>
  </r>
  <r>
    <n v="1995"/>
    <x v="221"/>
    <s v="Between R15 000 and R10 000"/>
    <m/>
    <m/>
    <m/>
    <m/>
    <m/>
    <m/>
    <m/>
    <m/>
    <m/>
    <m/>
    <x v="0"/>
    <x v="0"/>
    <x v="0"/>
    <x v="0"/>
    <x v="0"/>
  </r>
  <r>
    <n v="1996"/>
    <x v="221"/>
    <s v="Between R10 000 and R5 000"/>
    <m/>
    <m/>
    <m/>
    <m/>
    <m/>
    <m/>
    <m/>
    <m/>
    <m/>
    <m/>
    <x v="0"/>
    <x v="0"/>
    <x v="0"/>
    <x v="0"/>
    <x v="0"/>
  </r>
  <r>
    <n v="1997"/>
    <x v="221"/>
    <s v="Between R5 000 and R2 500"/>
    <m/>
    <m/>
    <m/>
    <m/>
    <m/>
    <m/>
    <m/>
    <m/>
    <m/>
    <m/>
    <x v="0"/>
    <x v="0"/>
    <x v="0"/>
    <x v="0"/>
    <x v="0"/>
  </r>
  <r>
    <n v="1998"/>
    <x v="221"/>
    <s v="Below R2 500"/>
    <m/>
    <m/>
    <m/>
    <m/>
    <m/>
    <m/>
    <m/>
    <m/>
    <m/>
    <m/>
    <x v="0"/>
    <x v="0"/>
    <x v="0"/>
    <x v="0"/>
    <x v="0"/>
  </r>
  <r>
    <n v="1999"/>
    <x v="222"/>
    <s v="&gt;R75 000"/>
    <m/>
    <m/>
    <m/>
    <m/>
    <m/>
    <m/>
    <m/>
    <m/>
    <m/>
    <m/>
    <x v="0"/>
    <x v="0"/>
    <x v="0"/>
    <x v="0"/>
    <x v="0"/>
  </r>
  <r>
    <n v="2000"/>
    <x v="222"/>
    <s v="Between R75 000 and R50 000"/>
    <m/>
    <m/>
    <m/>
    <m/>
    <m/>
    <m/>
    <m/>
    <m/>
    <m/>
    <m/>
    <x v="0"/>
    <x v="0"/>
    <x v="0"/>
    <x v="0"/>
    <x v="0"/>
  </r>
  <r>
    <n v="2001"/>
    <x v="222"/>
    <s v="Between R50 000 and R25 000"/>
    <m/>
    <m/>
    <m/>
    <m/>
    <m/>
    <m/>
    <m/>
    <m/>
    <m/>
    <m/>
    <x v="0"/>
    <x v="0"/>
    <x v="0"/>
    <x v="0"/>
    <x v="0"/>
  </r>
  <r>
    <n v="2002"/>
    <x v="222"/>
    <s v="Between R25 000 and R20 000"/>
    <m/>
    <m/>
    <m/>
    <m/>
    <m/>
    <m/>
    <m/>
    <m/>
    <m/>
    <m/>
    <x v="0"/>
    <x v="0"/>
    <x v="0"/>
    <x v="0"/>
    <x v="0"/>
  </r>
  <r>
    <n v="2003"/>
    <x v="222"/>
    <s v="&gt;R75 000Between R20 000 and R15 000"/>
    <m/>
    <n v="1"/>
    <n v="10"/>
    <m/>
    <m/>
    <n v="1"/>
    <m/>
    <m/>
    <m/>
    <m/>
    <x v="0"/>
    <x v="0"/>
    <x v="0"/>
    <x v="0"/>
    <x v="0"/>
  </r>
  <r>
    <n v="2004"/>
    <x v="222"/>
    <s v="Between R15 000 and R10 000"/>
    <m/>
    <m/>
    <m/>
    <m/>
    <m/>
    <m/>
    <m/>
    <m/>
    <m/>
    <m/>
    <x v="0"/>
    <x v="0"/>
    <x v="0"/>
    <x v="0"/>
    <x v="0"/>
  </r>
  <r>
    <n v="2005"/>
    <x v="222"/>
    <s v="Between R10 000 and R5 000"/>
    <m/>
    <m/>
    <m/>
    <m/>
    <m/>
    <m/>
    <m/>
    <m/>
    <m/>
    <m/>
    <x v="0"/>
    <x v="0"/>
    <x v="0"/>
    <x v="0"/>
    <x v="0"/>
  </r>
  <r>
    <n v="2006"/>
    <x v="222"/>
    <s v="Between R5 000 and R2 500"/>
    <m/>
    <n v="9"/>
    <n v="90"/>
    <n v="7"/>
    <m/>
    <n v="2"/>
    <m/>
    <n v="8"/>
    <n v="5"/>
    <m/>
    <x v="0"/>
    <x v="0"/>
    <x v="0"/>
    <x v="0"/>
    <x v="0"/>
  </r>
  <r>
    <n v="2007"/>
    <x v="222"/>
    <s v="Below R2 500"/>
    <m/>
    <m/>
    <m/>
    <m/>
    <m/>
    <m/>
    <m/>
    <m/>
    <m/>
    <m/>
    <x v="0"/>
    <x v="0"/>
    <x v="0"/>
    <x v="0"/>
    <x v="0"/>
  </r>
  <r>
    <n v="2008"/>
    <x v="223"/>
    <s v="&gt;R75 000"/>
    <m/>
    <m/>
    <m/>
    <m/>
    <m/>
    <m/>
    <m/>
    <m/>
    <m/>
    <m/>
    <x v="0"/>
    <x v="0"/>
    <x v="0"/>
    <x v="0"/>
    <x v="0"/>
  </r>
  <r>
    <n v="2009"/>
    <x v="223"/>
    <s v="Between R75 000 and R50 000"/>
    <m/>
    <m/>
    <m/>
    <m/>
    <m/>
    <m/>
    <m/>
    <m/>
    <m/>
    <m/>
    <x v="0"/>
    <x v="0"/>
    <x v="0"/>
    <x v="0"/>
    <x v="0"/>
  </r>
  <r>
    <n v="2010"/>
    <x v="223"/>
    <s v="Between R50 000 and R25 000"/>
    <m/>
    <m/>
    <m/>
    <m/>
    <m/>
    <m/>
    <m/>
    <m/>
    <m/>
    <m/>
    <x v="0"/>
    <x v="0"/>
    <x v="0"/>
    <x v="0"/>
    <x v="0"/>
  </r>
  <r>
    <n v="2011"/>
    <x v="223"/>
    <s v="Between R25 000 and R20 000"/>
    <m/>
    <m/>
    <m/>
    <m/>
    <m/>
    <m/>
    <m/>
    <m/>
    <m/>
    <m/>
    <x v="0"/>
    <x v="0"/>
    <x v="0"/>
    <x v="0"/>
    <x v="0"/>
  </r>
  <r>
    <n v="2012"/>
    <x v="223"/>
    <s v="&gt;R75 000Between R20 000 and R15 000"/>
    <m/>
    <m/>
    <m/>
    <m/>
    <m/>
    <m/>
    <m/>
    <m/>
    <m/>
    <m/>
    <x v="0"/>
    <x v="0"/>
    <x v="0"/>
    <x v="0"/>
    <x v="0"/>
  </r>
  <r>
    <n v="2013"/>
    <x v="223"/>
    <s v="Between R15 000 and R10 000"/>
    <m/>
    <m/>
    <m/>
    <m/>
    <m/>
    <m/>
    <m/>
    <m/>
    <m/>
    <m/>
    <x v="0"/>
    <x v="0"/>
    <x v="0"/>
    <x v="0"/>
    <x v="0"/>
  </r>
  <r>
    <n v="2014"/>
    <x v="223"/>
    <s v="Between R10 000 and R5 000"/>
    <m/>
    <m/>
    <m/>
    <m/>
    <m/>
    <m/>
    <m/>
    <m/>
    <m/>
    <m/>
    <x v="0"/>
    <x v="0"/>
    <x v="0"/>
    <x v="0"/>
    <x v="0"/>
  </r>
  <r>
    <n v="2015"/>
    <x v="223"/>
    <s v="Between R5 000 and R2 500"/>
    <m/>
    <m/>
    <m/>
    <m/>
    <m/>
    <m/>
    <m/>
    <m/>
    <m/>
    <m/>
    <x v="0"/>
    <x v="0"/>
    <x v="0"/>
    <x v="0"/>
    <x v="0"/>
  </r>
  <r>
    <n v="2016"/>
    <x v="223"/>
    <s v="Below R2 500"/>
    <m/>
    <m/>
    <m/>
    <m/>
    <m/>
    <m/>
    <m/>
    <m/>
    <m/>
    <m/>
    <x v="0"/>
    <x v="0"/>
    <x v="0"/>
    <x v="0"/>
    <x v="0"/>
  </r>
  <r>
    <n v="2017"/>
    <x v="224"/>
    <s v="&gt;R75 000"/>
    <m/>
    <m/>
    <m/>
    <m/>
    <m/>
    <m/>
    <m/>
    <m/>
    <m/>
    <m/>
    <x v="0"/>
    <x v="0"/>
    <x v="0"/>
    <x v="0"/>
    <x v="0"/>
  </r>
  <r>
    <n v="2018"/>
    <x v="224"/>
    <s v="Between R75 000 and R50 000"/>
    <m/>
    <m/>
    <m/>
    <m/>
    <m/>
    <m/>
    <m/>
    <m/>
    <m/>
    <m/>
    <x v="0"/>
    <x v="0"/>
    <x v="0"/>
    <x v="0"/>
    <x v="0"/>
  </r>
  <r>
    <n v="2019"/>
    <x v="224"/>
    <s v="Between R50 000 and R25 000"/>
    <m/>
    <m/>
    <m/>
    <m/>
    <m/>
    <m/>
    <m/>
    <m/>
    <m/>
    <m/>
    <x v="0"/>
    <x v="0"/>
    <x v="0"/>
    <x v="0"/>
    <x v="0"/>
  </r>
  <r>
    <n v="2020"/>
    <x v="224"/>
    <s v="Between R25 000 and R20 000"/>
    <m/>
    <m/>
    <m/>
    <m/>
    <m/>
    <m/>
    <m/>
    <m/>
    <m/>
    <m/>
    <x v="0"/>
    <x v="0"/>
    <x v="0"/>
    <x v="0"/>
    <x v="0"/>
  </r>
  <r>
    <n v="2021"/>
    <x v="224"/>
    <s v="&gt;R75 000Between R20 000 and R15 000"/>
    <m/>
    <m/>
    <m/>
    <m/>
    <m/>
    <m/>
    <m/>
    <m/>
    <m/>
    <m/>
    <x v="0"/>
    <x v="0"/>
    <x v="0"/>
    <x v="0"/>
    <x v="0"/>
  </r>
  <r>
    <n v="2022"/>
    <x v="224"/>
    <s v="Between R15 000 and R10 000"/>
    <m/>
    <m/>
    <m/>
    <m/>
    <m/>
    <m/>
    <m/>
    <m/>
    <m/>
    <m/>
    <x v="0"/>
    <x v="0"/>
    <x v="0"/>
    <x v="0"/>
    <x v="0"/>
  </r>
  <r>
    <n v="2023"/>
    <x v="224"/>
    <s v="Between R10 000 and R5 000"/>
    <m/>
    <m/>
    <m/>
    <m/>
    <m/>
    <m/>
    <m/>
    <m/>
    <m/>
    <m/>
    <x v="0"/>
    <x v="0"/>
    <x v="0"/>
    <x v="0"/>
    <x v="0"/>
  </r>
  <r>
    <n v="2024"/>
    <x v="224"/>
    <s v="Between R5 000 and R2 500"/>
    <m/>
    <m/>
    <m/>
    <m/>
    <m/>
    <m/>
    <m/>
    <m/>
    <m/>
    <m/>
    <x v="0"/>
    <x v="0"/>
    <x v="0"/>
    <x v="0"/>
    <x v="0"/>
  </r>
  <r>
    <n v="2025"/>
    <x v="224"/>
    <s v="Below R2 500"/>
    <m/>
    <m/>
    <m/>
    <m/>
    <m/>
    <m/>
    <m/>
    <m/>
    <m/>
    <m/>
    <x v="0"/>
    <x v="0"/>
    <x v="0"/>
    <x v="0"/>
    <x v="0"/>
  </r>
  <r>
    <n v="2026"/>
    <x v="225"/>
    <s v="&gt;R75 000"/>
    <m/>
    <m/>
    <m/>
    <m/>
    <m/>
    <m/>
    <m/>
    <m/>
    <m/>
    <m/>
    <x v="0"/>
    <x v="0"/>
    <x v="0"/>
    <x v="0"/>
    <x v="0"/>
  </r>
  <r>
    <n v="2027"/>
    <x v="225"/>
    <s v="Between R75 000 and R50 000"/>
    <m/>
    <m/>
    <m/>
    <m/>
    <m/>
    <m/>
    <m/>
    <m/>
    <m/>
    <m/>
    <x v="0"/>
    <x v="0"/>
    <x v="0"/>
    <x v="0"/>
    <x v="0"/>
  </r>
  <r>
    <n v="2028"/>
    <x v="225"/>
    <s v="Between R50 000 and R25 000"/>
    <m/>
    <m/>
    <m/>
    <m/>
    <m/>
    <m/>
    <m/>
    <m/>
    <m/>
    <m/>
    <x v="0"/>
    <x v="0"/>
    <x v="0"/>
    <x v="0"/>
    <x v="0"/>
  </r>
  <r>
    <n v="2029"/>
    <x v="225"/>
    <s v="Between R25 000 and R20 000"/>
    <m/>
    <m/>
    <m/>
    <m/>
    <m/>
    <m/>
    <m/>
    <m/>
    <m/>
    <m/>
    <x v="0"/>
    <x v="0"/>
    <x v="0"/>
    <x v="0"/>
    <x v="0"/>
  </r>
  <r>
    <n v="2030"/>
    <x v="225"/>
    <s v="&gt;R75 000Between R20 000 and R15 000"/>
    <m/>
    <m/>
    <m/>
    <m/>
    <m/>
    <m/>
    <m/>
    <m/>
    <m/>
    <m/>
    <x v="0"/>
    <x v="0"/>
    <x v="0"/>
    <x v="0"/>
    <x v="0"/>
  </r>
  <r>
    <n v="2031"/>
    <x v="225"/>
    <s v="Between R15 000 and R10 000"/>
    <m/>
    <m/>
    <m/>
    <m/>
    <m/>
    <m/>
    <m/>
    <m/>
    <m/>
    <m/>
    <x v="0"/>
    <x v="0"/>
    <x v="0"/>
    <x v="0"/>
    <x v="0"/>
  </r>
  <r>
    <n v="2032"/>
    <x v="225"/>
    <s v="Between R10 000 and R5 000"/>
    <m/>
    <m/>
    <m/>
    <m/>
    <m/>
    <m/>
    <m/>
    <m/>
    <m/>
    <m/>
    <x v="0"/>
    <x v="0"/>
    <x v="0"/>
    <x v="0"/>
    <x v="0"/>
  </r>
  <r>
    <n v="2033"/>
    <x v="225"/>
    <s v="Between R5 000 and R2 500"/>
    <m/>
    <m/>
    <m/>
    <m/>
    <m/>
    <m/>
    <m/>
    <m/>
    <m/>
    <m/>
    <x v="0"/>
    <x v="0"/>
    <x v="0"/>
    <x v="0"/>
    <x v="0"/>
  </r>
  <r>
    <n v="2034"/>
    <x v="225"/>
    <s v="Below R2 500"/>
    <m/>
    <m/>
    <m/>
    <m/>
    <m/>
    <m/>
    <m/>
    <m/>
    <m/>
    <m/>
    <x v="0"/>
    <x v="0"/>
    <x v="0"/>
    <x v="0"/>
    <x v="0"/>
  </r>
  <r>
    <n v="2035"/>
    <x v="226"/>
    <s v="&gt;R75 000"/>
    <m/>
    <m/>
    <m/>
    <m/>
    <m/>
    <m/>
    <m/>
    <m/>
    <m/>
    <m/>
    <x v="0"/>
    <x v="0"/>
    <x v="0"/>
    <x v="0"/>
    <x v="0"/>
  </r>
  <r>
    <n v="2036"/>
    <x v="226"/>
    <s v="Between R75 000 and R50 000"/>
    <m/>
    <m/>
    <m/>
    <m/>
    <m/>
    <m/>
    <m/>
    <m/>
    <m/>
    <m/>
    <x v="0"/>
    <x v="0"/>
    <x v="0"/>
    <x v="0"/>
    <x v="0"/>
  </r>
  <r>
    <n v="2037"/>
    <x v="226"/>
    <s v="Between R50 000 and R25 000"/>
    <m/>
    <m/>
    <m/>
    <m/>
    <m/>
    <m/>
    <m/>
    <m/>
    <m/>
    <m/>
    <x v="0"/>
    <x v="0"/>
    <x v="0"/>
    <x v="0"/>
    <x v="0"/>
  </r>
  <r>
    <n v="2038"/>
    <x v="226"/>
    <s v="Between R25 000 and R20 000"/>
    <m/>
    <m/>
    <m/>
    <m/>
    <m/>
    <m/>
    <m/>
    <m/>
    <m/>
    <m/>
    <x v="0"/>
    <x v="0"/>
    <x v="0"/>
    <x v="0"/>
    <x v="0"/>
  </r>
  <r>
    <n v="2039"/>
    <x v="226"/>
    <s v="&gt;R75 000Between R20 000 and R15 000"/>
    <m/>
    <m/>
    <m/>
    <m/>
    <m/>
    <m/>
    <m/>
    <m/>
    <m/>
    <m/>
    <x v="0"/>
    <x v="0"/>
    <x v="0"/>
    <x v="0"/>
    <x v="0"/>
  </r>
  <r>
    <n v="2040"/>
    <x v="226"/>
    <s v="Between R15 000 and R10 000"/>
    <m/>
    <m/>
    <m/>
    <m/>
    <m/>
    <m/>
    <m/>
    <m/>
    <m/>
    <m/>
    <x v="0"/>
    <x v="0"/>
    <x v="0"/>
    <x v="0"/>
    <x v="0"/>
  </r>
  <r>
    <n v="2041"/>
    <x v="226"/>
    <s v="Between R10 000 and R5 000"/>
    <m/>
    <m/>
    <m/>
    <m/>
    <m/>
    <m/>
    <m/>
    <m/>
    <m/>
    <m/>
    <x v="0"/>
    <x v="0"/>
    <x v="0"/>
    <x v="0"/>
    <x v="0"/>
  </r>
  <r>
    <n v="2042"/>
    <x v="226"/>
    <s v="Between R5 000 and R2 500"/>
    <m/>
    <m/>
    <m/>
    <m/>
    <m/>
    <m/>
    <m/>
    <m/>
    <m/>
    <m/>
    <x v="0"/>
    <x v="0"/>
    <x v="0"/>
    <x v="0"/>
    <x v="0"/>
  </r>
  <r>
    <n v="2043"/>
    <x v="226"/>
    <s v="Below R2 500"/>
    <m/>
    <m/>
    <m/>
    <m/>
    <m/>
    <m/>
    <m/>
    <m/>
    <m/>
    <m/>
    <x v="0"/>
    <x v="0"/>
    <x v="0"/>
    <x v="0"/>
    <x v="0"/>
  </r>
  <r>
    <n v="2044"/>
    <x v="227"/>
    <s v="&gt;R75 000"/>
    <m/>
    <m/>
    <m/>
    <m/>
    <m/>
    <m/>
    <m/>
    <m/>
    <m/>
    <m/>
    <x v="0"/>
    <x v="0"/>
    <x v="0"/>
    <x v="0"/>
    <x v="0"/>
  </r>
  <r>
    <n v="2045"/>
    <x v="227"/>
    <s v="Between R75 000 and R50 000"/>
    <m/>
    <m/>
    <m/>
    <m/>
    <m/>
    <m/>
    <m/>
    <m/>
    <m/>
    <m/>
    <x v="0"/>
    <x v="0"/>
    <x v="0"/>
    <x v="0"/>
    <x v="0"/>
  </r>
  <r>
    <n v="2046"/>
    <x v="227"/>
    <s v="Between R50 000 and R25 000"/>
    <m/>
    <m/>
    <m/>
    <m/>
    <m/>
    <m/>
    <m/>
    <m/>
    <m/>
    <m/>
    <x v="0"/>
    <x v="0"/>
    <x v="0"/>
    <x v="0"/>
    <x v="0"/>
  </r>
  <r>
    <n v="2047"/>
    <x v="227"/>
    <s v="Between R25 000 and R20 000"/>
    <m/>
    <m/>
    <m/>
    <m/>
    <m/>
    <m/>
    <m/>
    <m/>
    <m/>
    <m/>
    <x v="0"/>
    <x v="0"/>
    <x v="0"/>
    <x v="0"/>
    <x v="0"/>
  </r>
  <r>
    <n v="2048"/>
    <x v="227"/>
    <s v="&gt;R75 000Between R20 000 and R15 000"/>
    <m/>
    <m/>
    <m/>
    <m/>
    <m/>
    <m/>
    <m/>
    <m/>
    <m/>
    <m/>
    <x v="0"/>
    <x v="0"/>
    <x v="0"/>
    <x v="0"/>
    <x v="0"/>
  </r>
  <r>
    <n v="2049"/>
    <x v="227"/>
    <s v="Between R15 000 and R10 000"/>
    <m/>
    <m/>
    <m/>
    <m/>
    <m/>
    <m/>
    <m/>
    <m/>
    <m/>
    <m/>
    <x v="0"/>
    <x v="0"/>
    <x v="0"/>
    <x v="0"/>
    <x v="0"/>
  </r>
  <r>
    <n v="2050"/>
    <x v="227"/>
    <s v="Between R10 000 and R5 000"/>
    <m/>
    <m/>
    <m/>
    <m/>
    <m/>
    <m/>
    <m/>
    <m/>
    <m/>
    <m/>
    <x v="0"/>
    <x v="0"/>
    <x v="0"/>
    <x v="0"/>
    <x v="0"/>
  </r>
  <r>
    <n v="2051"/>
    <x v="227"/>
    <s v="Between R5 000 and R2 500"/>
    <m/>
    <m/>
    <m/>
    <m/>
    <m/>
    <m/>
    <m/>
    <m/>
    <m/>
    <m/>
    <x v="0"/>
    <x v="0"/>
    <x v="0"/>
    <x v="0"/>
    <x v="0"/>
  </r>
  <r>
    <n v="2052"/>
    <x v="227"/>
    <s v="Below R2 500"/>
    <m/>
    <m/>
    <m/>
    <m/>
    <m/>
    <m/>
    <m/>
    <m/>
    <m/>
    <m/>
    <x v="0"/>
    <x v="0"/>
    <x v="0"/>
    <x v="0"/>
    <x v="0"/>
  </r>
  <r>
    <n v="2053"/>
    <x v="228"/>
    <s v="&gt;R75 000"/>
    <m/>
    <m/>
    <m/>
    <m/>
    <m/>
    <m/>
    <m/>
    <m/>
    <m/>
    <m/>
    <x v="0"/>
    <x v="0"/>
    <x v="0"/>
    <x v="0"/>
    <x v="0"/>
  </r>
  <r>
    <n v="2054"/>
    <x v="228"/>
    <s v="Between R75 000 and R50 000"/>
    <m/>
    <m/>
    <m/>
    <m/>
    <m/>
    <m/>
    <m/>
    <m/>
    <m/>
    <m/>
    <x v="0"/>
    <x v="0"/>
    <x v="0"/>
    <x v="0"/>
    <x v="0"/>
  </r>
  <r>
    <n v="2055"/>
    <x v="228"/>
    <s v="Between R50 000 and R25 000"/>
    <m/>
    <m/>
    <m/>
    <m/>
    <m/>
    <m/>
    <m/>
    <m/>
    <m/>
    <m/>
    <x v="0"/>
    <x v="0"/>
    <x v="0"/>
    <x v="0"/>
    <x v="0"/>
  </r>
  <r>
    <n v="2056"/>
    <x v="228"/>
    <s v="Between R25 000 and R20 000"/>
    <m/>
    <m/>
    <m/>
    <m/>
    <m/>
    <m/>
    <m/>
    <m/>
    <m/>
    <m/>
    <x v="0"/>
    <x v="0"/>
    <x v="0"/>
    <x v="0"/>
    <x v="0"/>
  </r>
  <r>
    <n v="2057"/>
    <x v="228"/>
    <s v="&gt;R75 000Between R20 000 and R15 000"/>
    <m/>
    <m/>
    <m/>
    <m/>
    <m/>
    <m/>
    <m/>
    <m/>
    <m/>
    <m/>
    <x v="0"/>
    <x v="0"/>
    <x v="0"/>
    <x v="0"/>
    <x v="0"/>
  </r>
  <r>
    <n v="2058"/>
    <x v="228"/>
    <s v="Between R15 000 and R10 000"/>
    <m/>
    <m/>
    <m/>
    <m/>
    <m/>
    <m/>
    <m/>
    <m/>
    <m/>
    <m/>
    <x v="0"/>
    <x v="0"/>
    <x v="0"/>
    <x v="0"/>
    <x v="0"/>
  </r>
  <r>
    <n v="2059"/>
    <x v="228"/>
    <s v="Between R10 000 and R5 000"/>
    <m/>
    <m/>
    <m/>
    <m/>
    <m/>
    <m/>
    <m/>
    <m/>
    <m/>
    <m/>
    <x v="0"/>
    <x v="0"/>
    <x v="0"/>
    <x v="0"/>
    <x v="0"/>
  </r>
  <r>
    <n v="2060"/>
    <x v="228"/>
    <s v="Between R5 000 and R2 500"/>
    <m/>
    <m/>
    <m/>
    <m/>
    <m/>
    <m/>
    <m/>
    <m/>
    <m/>
    <m/>
    <x v="0"/>
    <x v="0"/>
    <x v="0"/>
    <x v="0"/>
    <x v="0"/>
  </r>
  <r>
    <n v="2061"/>
    <x v="228"/>
    <s v="Below R2 500"/>
    <m/>
    <m/>
    <m/>
    <m/>
    <m/>
    <m/>
    <m/>
    <m/>
    <m/>
    <m/>
    <x v="0"/>
    <x v="0"/>
    <x v="0"/>
    <x v="0"/>
    <x v="0"/>
  </r>
  <r>
    <n v="2062"/>
    <x v="229"/>
    <s v="&gt;R75 000"/>
    <n v="0"/>
    <n v="0"/>
    <n v="0"/>
    <n v="0"/>
    <n v="0"/>
    <n v="0"/>
    <n v="0"/>
    <n v="0"/>
    <n v="0"/>
    <n v="0"/>
    <x v="0"/>
    <x v="0"/>
    <x v="0"/>
    <x v="0"/>
    <x v="0"/>
  </r>
  <r>
    <n v="2063"/>
    <x v="22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064"/>
    <x v="229"/>
    <s v="Between R50 000 and R25 000"/>
    <n v="31779.38"/>
    <n v="2"/>
    <n v="28.57"/>
    <n v="0"/>
    <n v="2"/>
    <n v="0"/>
    <n v="0"/>
    <n v="1"/>
    <n v="1"/>
    <n v="0"/>
    <x v="658"/>
    <x v="599"/>
    <x v="308"/>
    <x v="317"/>
    <x v="0"/>
  </r>
  <r>
    <n v="2065"/>
    <x v="229"/>
    <s v="Between R25 000 and R20 000"/>
    <n v="21228.57"/>
    <n v="1"/>
    <n v="14.29"/>
    <n v="0"/>
    <n v="0"/>
    <n v="0"/>
    <n v="0"/>
    <n v="1"/>
    <n v="0"/>
    <n v="0"/>
    <x v="659"/>
    <x v="0"/>
    <x v="309"/>
    <x v="0"/>
    <x v="0"/>
  </r>
  <r>
    <n v="2066"/>
    <x v="22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067"/>
    <x v="229"/>
    <s v="Between R15 000 and R10 000"/>
    <n v="12298.54"/>
    <n v="2"/>
    <n v="28.57"/>
    <n v="0"/>
    <n v="28.57"/>
    <n v="0"/>
    <n v="0"/>
    <n v="0"/>
    <n v="1"/>
    <n v="0"/>
    <x v="660"/>
    <x v="600"/>
    <x v="0"/>
    <x v="318"/>
    <x v="0"/>
  </r>
  <r>
    <n v="2068"/>
    <x v="229"/>
    <s v="Between R10 000 and R5 000"/>
    <n v="8771.43"/>
    <n v="2"/>
    <n v="28.57"/>
    <n v="2"/>
    <n v="0"/>
    <n v="0"/>
    <n v="0"/>
    <n v="1"/>
    <n v="2"/>
    <n v="0"/>
    <x v="661"/>
    <x v="601"/>
    <x v="310"/>
    <x v="319"/>
    <x v="0"/>
  </r>
  <r>
    <n v="2069"/>
    <x v="22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070"/>
    <x v="229"/>
    <s v="Below R2 500"/>
    <n v="0"/>
    <n v="0"/>
    <n v="0"/>
    <n v="0"/>
    <n v="0"/>
    <n v="0"/>
    <n v="0"/>
    <n v="0"/>
    <n v="0"/>
    <n v="0"/>
    <x v="0"/>
    <x v="0"/>
    <x v="0"/>
    <x v="0"/>
    <x v="0"/>
  </r>
  <r>
    <n v="2071"/>
    <x v="230"/>
    <s v="&gt;R75 000"/>
    <n v="133859.28"/>
    <n v="0.05"/>
    <n v="0.66"/>
    <m/>
    <m/>
    <m/>
    <m/>
    <m/>
    <m/>
    <m/>
    <x v="483"/>
    <x v="0"/>
    <x v="0"/>
    <x v="0"/>
    <x v="0"/>
  </r>
  <r>
    <n v="2072"/>
    <x v="230"/>
    <s v="Between R75 000 and R50 000"/>
    <n v="60432.480000000003"/>
    <n v="0.1"/>
    <n v="1.32"/>
    <m/>
    <m/>
    <m/>
    <m/>
    <m/>
    <m/>
    <m/>
    <x v="484"/>
    <x v="0"/>
    <x v="0"/>
    <x v="0"/>
    <x v="0"/>
  </r>
  <r>
    <n v="2073"/>
    <x v="230"/>
    <s v="Between R50 000 and R25 000"/>
    <n v="47341.48"/>
    <n v="0.3"/>
    <n v="3.97"/>
    <n v="0.05"/>
    <m/>
    <m/>
    <m/>
    <m/>
    <n v="0.05"/>
    <m/>
    <x v="485"/>
    <x v="444"/>
    <x v="0"/>
    <x v="242"/>
    <x v="0"/>
  </r>
  <r>
    <n v="2074"/>
    <x v="230"/>
    <s v="Between R25 000 and R20 000"/>
    <m/>
    <m/>
    <m/>
    <m/>
    <m/>
    <m/>
    <m/>
    <m/>
    <m/>
    <m/>
    <x v="0"/>
    <x v="0"/>
    <x v="0"/>
    <x v="0"/>
    <x v="0"/>
  </r>
  <r>
    <n v="2075"/>
    <x v="230"/>
    <s v="&gt;R75 000Between R20 000 and R15 000"/>
    <m/>
    <m/>
    <m/>
    <m/>
    <m/>
    <m/>
    <m/>
    <m/>
    <m/>
    <m/>
    <x v="0"/>
    <x v="0"/>
    <x v="0"/>
    <x v="0"/>
    <x v="0"/>
  </r>
  <r>
    <n v="2076"/>
    <x v="230"/>
    <s v="Between R15 000 and R10 000"/>
    <m/>
    <m/>
    <m/>
    <m/>
    <m/>
    <m/>
    <m/>
    <m/>
    <m/>
    <m/>
    <x v="0"/>
    <x v="0"/>
    <x v="0"/>
    <x v="0"/>
    <x v="0"/>
  </r>
  <r>
    <n v="2077"/>
    <x v="230"/>
    <s v="Between R10 000 and R5 000"/>
    <n v="7209.42"/>
    <n v="0.1"/>
    <n v="1.33"/>
    <m/>
    <m/>
    <m/>
    <m/>
    <m/>
    <m/>
    <m/>
    <x v="662"/>
    <x v="0"/>
    <x v="0"/>
    <x v="0"/>
    <x v="0"/>
  </r>
  <r>
    <n v="2078"/>
    <x v="230"/>
    <s v="Between R5 000 and R2 500"/>
    <n v="3500"/>
    <n v="7"/>
    <n v="92.72"/>
    <n v="1"/>
    <n v="5"/>
    <m/>
    <m/>
    <n v="1"/>
    <m/>
    <m/>
    <x v="663"/>
    <x v="602"/>
    <x v="282"/>
    <x v="0"/>
    <x v="0"/>
  </r>
  <r>
    <n v="2079"/>
    <x v="230"/>
    <s v="Below R2 500"/>
    <m/>
    <m/>
    <m/>
    <m/>
    <m/>
    <m/>
    <m/>
    <m/>
    <m/>
    <m/>
    <x v="0"/>
    <x v="0"/>
    <x v="0"/>
    <x v="0"/>
    <x v="0"/>
  </r>
  <r>
    <n v="2080"/>
    <x v="231"/>
    <s v="&gt;R75 000"/>
    <n v="0"/>
    <n v="0"/>
    <n v="0"/>
    <n v="0"/>
    <n v="0"/>
    <n v="0"/>
    <n v="0"/>
    <n v="0"/>
    <n v="0"/>
    <n v="0"/>
    <x v="0"/>
    <x v="0"/>
    <x v="0"/>
    <x v="0"/>
    <x v="0"/>
  </r>
  <r>
    <n v="2081"/>
    <x v="23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082"/>
    <x v="23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083"/>
    <x v="23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084"/>
    <x v="23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085"/>
    <x v="23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086"/>
    <x v="23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087"/>
    <x v="231"/>
    <s v="Between R5 000 and R2 500"/>
    <n v="3"/>
    <n v="3"/>
    <n v="100"/>
    <n v="0"/>
    <n v="3"/>
    <n v="0"/>
    <n v="0"/>
    <n v="3"/>
    <n v="1"/>
    <n v="0"/>
    <x v="637"/>
    <x v="583"/>
    <x v="306"/>
    <x v="307"/>
    <x v="0"/>
  </r>
  <r>
    <n v="2088"/>
    <x v="231"/>
    <s v="Below R2 500"/>
    <n v="0"/>
    <n v="0"/>
    <n v="0"/>
    <n v="0"/>
    <n v="0"/>
    <n v="0"/>
    <n v="0"/>
    <n v="0"/>
    <n v="0"/>
    <n v="0"/>
    <x v="0"/>
    <x v="0"/>
    <x v="0"/>
    <x v="0"/>
    <x v="0"/>
  </r>
  <r>
    <n v="2089"/>
    <x v="232"/>
    <s v="&gt;R75 000"/>
    <n v="0"/>
    <n v="0"/>
    <n v="0"/>
    <n v="0"/>
    <n v="0"/>
    <n v="0"/>
    <n v="0"/>
    <n v="0"/>
    <n v="0"/>
    <n v="0"/>
    <x v="0"/>
    <x v="0"/>
    <x v="0"/>
    <x v="0"/>
    <x v="0"/>
  </r>
  <r>
    <n v="2090"/>
    <x v="23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091"/>
    <x v="23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092"/>
    <x v="23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093"/>
    <x v="23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094"/>
    <x v="23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095"/>
    <x v="23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096"/>
    <x v="232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097"/>
    <x v="232"/>
    <s v="Below R2 500"/>
    <n v="0"/>
    <n v="12"/>
    <n v="100"/>
    <n v="8"/>
    <n v="4"/>
    <n v="0"/>
    <n v="0"/>
    <n v="12"/>
    <n v="5"/>
    <n v="1"/>
    <x v="0"/>
    <x v="0"/>
    <x v="0"/>
    <x v="0"/>
    <x v="0"/>
  </r>
  <r>
    <n v="2098"/>
    <x v="233"/>
    <s v="&gt;R75 000"/>
    <n v="110419.6"/>
    <n v="1"/>
    <n v="11"/>
    <n v="0"/>
    <n v="0"/>
    <n v="0"/>
    <n v="0"/>
    <n v="0"/>
    <n v="0"/>
    <n v="0"/>
    <x v="664"/>
    <x v="0"/>
    <x v="0"/>
    <x v="0"/>
    <x v="0"/>
  </r>
  <r>
    <n v="2099"/>
    <x v="233"/>
    <s v="Between R75 000 and R50 000"/>
    <n v="56068.5"/>
    <n v="2"/>
    <n v="22"/>
    <n v="0"/>
    <n v="0"/>
    <n v="0"/>
    <n v="0"/>
    <n v="0"/>
    <n v="1"/>
    <n v="0"/>
    <x v="260"/>
    <x v="0"/>
    <x v="0"/>
    <x v="140"/>
    <x v="0"/>
  </r>
  <r>
    <n v="2100"/>
    <x v="233"/>
    <s v="Between R50 000 and R25 000"/>
    <n v="42302.36"/>
    <n v="6"/>
    <n v="67"/>
    <n v="2"/>
    <n v="4"/>
    <n v="0"/>
    <n v="0"/>
    <n v="0"/>
    <n v="0"/>
    <n v="0"/>
    <x v="665"/>
    <x v="603"/>
    <x v="0"/>
    <x v="0"/>
    <x v="0"/>
  </r>
  <r>
    <n v="2101"/>
    <x v="23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02"/>
    <x v="23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03"/>
    <x v="23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104"/>
    <x v="23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105"/>
    <x v="23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106"/>
    <x v="233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07"/>
    <x v="234"/>
    <s v="&gt;R75 000"/>
    <n v="10000"/>
    <n v="9"/>
    <n v="17"/>
    <n v="2"/>
    <n v="2"/>
    <n v="0"/>
    <n v="0"/>
    <n v="5"/>
    <n v="0"/>
    <n v="0"/>
    <x v="628"/>
    <x v="96"/>
    <x v="311"/>
    <x v="0"/>
    <x v="0"/>
  </r>
  <r>
    <n v="2108"/>
    <x v="234"/>
    <s v="Between R75 000 and R50 000"/>
    <n v="5500"/>
    <n v="43"/>
    <n v="83"/>
    <n v="5"/>
    <n v="27"/>
    <n v="0"/>
    <n v="0"/>
    <n v="29"/>
    <n v="0"/>
    <n v="2"/>
    <x v="666"/>
    <x v="604"/>
    <x v="312"/>
    <x v="0"/>
    <x v="78"/>
  </r>
  <r>
    <n v="2109"/>
    <x v="23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110"/>
    <x v="23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11"/>
    <x v="23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12"/>
    <x v="23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113"/>
    <x v="23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114"/>
    <x v="23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115"/>
    <x v="23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16"/>
    <x v="235"/>
    <s v="&gt;R75 000"/>
    <n v="0"/>
    <n v="0"/>
    <n v="0"/>
    <n v="0"/>
    <n v="0"/>
    <n v="0"/>
    <n v="0"/>
    <n v="0"/>
    <n v="0"/>
    <n v="0"/>
    <x v="0"/>
    <x v="0"/>
    <x v="0"/>
    <x v="0"/>
    <x v="0"/>
  </r>
  <r>
    <n v="2117"/>
    <x v="23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18"/>
    <x v="235"/>
    <s v="Between R50 000 and R25 000"/>
    <n v="35500"/>
    <n v="2"/>
    <n v="5"/>
    <n v="0"/>
    <n v="1"/>
    <n v="0"/>
    <n v="0"/>
    <n v="0"/>
    <n v="0"/>
    <n v="0"/>
    <x v="667"/>
    <x v="605"/>
    <x v="0"/>
    <x v="0"/>
    <x v="0"/>
  </r>
  <r>
    <n v="2119"/>
    <x v="235"/>
    <s v="Between R25 000 and R20 000"/>
    <n v="21000"/>
    <n v="2"/>
    <n v="5"/>
    <n v="0"/>
    <n v="1"/>
    <n v="0"/>
    <n v="0"/>
    <n v="0"/>
    <n v="1"/>
    <n v="0"/>
    <x v="668"/>
    <x v="602"/>
    <x v="0"/>
    <x v="320"/>
    <x v="0"/>
  </r>
  <r>
    <n v="2120"/>
    <x v="235"/>
    <s v="&gt;R75 000Between R20 000 and R15 000"/>
    <n v="16000"/>
    <n v="3"/>
    <n v="7"/>
    <n v="1"/>
    <n v="1"/>
    <n v="0"/>
    <n v="0"/>
    <n v="0"/>
    <n v="1"/>
    <n v="0"/>
    <x v="669"/>
    <x v="606"/>
    <x v="0"/>
    <x v="321"/>
    <x v="0"/>
  </r>
  <r>
    <n v="2121"/>
    <x v="235"/>
    <s v="Between R15 000 and R10 000"/>
    <n v="13000"/>
    <n v="6"/>
    <n v="15"/>
    <n v="2"/>
    <n v="4"/>
    <n v="0"/>
    <n v="0"/>
    <n v="0"/>
    <n v="1"/>
    <n v="0"/>
    <x v="544"/>
    <x v="607"/>
    <x v="0"/>
    <x v="322"/>
    <x v="0"/>
  </r>
  <r>
    <n v="2122"/>
    <x v="235"/>
    <s v="Between R10 000 and R5 000"/>
    <n v="6600"/>
    <n v="7"/>
    <n v="20"/>
    <n v="5"/>
    <n v="0"/>
    <n v="0"/>
    <n v="0"/>
    <n v="4"/>
    <n v="0"/>
    <n v="0"/>
    <x v="670"/>
    <x v="608"/>
    <x v="215"/>
    <x v="0"/>
    <x v="0"/>
  </r>
  <r>
    <n v="2123"/>
    <x v="235"/>
    <s v="Between R5 000 and R2 500"/>
    <n v="3200"/>
    <n v="2"/>
    <n v="5"/>
    <n v="1"/>
    <n v="0"/>
    <n v="0"/>
    <n v="0"/>
    <n v="1"/>
    <n v="0"/>
    <n v="0"/>
    <x v="671"/>
    <x v="236"/>
    <x v="313"/>
    <x v="0"/>
    <x v="0"/>
  </r>
  <r>
    <n v="2124"/>
    <x v="235"/>
    <s v="Below R2 500"/>
    <n v="1600"/>
    <n v="19"/>
    <n v="46"/>
    <n v="19"/>
    <n v="0"/>
    <n v="0"/>
    <n v="0"/>
    <n v="11"/>
    <n v="7"/>
    <n v="0"/>
    <x v="672"/>
    <x v="609"/>
    <x v="314"/>
    <x v="323"/>
    <x v="0"/>
  </r>
  <r>
    <n v="2125"/>
    <x v="236"/>
    <s v="&gt;R75 000"/>
    <m/>
    <m/>
    <m/>
    <m/>
    <m/>
    <m/>
    <m/>
    <m/>
    <m/>
    <m/>
    <x v="0"/>
    <x v="0"/>
    <x v="0"/>
    <x v="0"/>
    <x v="0"/>
  </r>
  <r>
    <n v="2126"/>
    <x v="236"/>
    <s v="Between R75 000 and R50 000"/>
    <m/>
    <m/>
    <m/>
    <m/>
    <m/>
    <m/>
    <m/>
    <m/>
    <m/>
    <m/>
    <x v="0"/>
    <x v="0"/>
    <x v="0"/>
    <x v="0"/>
    <x v="0"/>
  </r>
  <r>
    <n v="2127"/>
    <x v="236"/>
    <s v="Between R50 000 and R25 000"/>
    <m/>
    <m/>
    <m/>
    <m/>
    <m/>
    <m/>
    <m/>
    <m/>
    <m/>
    <m/>
    <x v="0"/>
    <x v="0"/>
    <x v="0"/>
    <x v="0"/>
    <x v="0"/>
  </r>
  <r>
    <n v="2128"/>
    <x v="236"/>
    <s v="Between R25 000 and R20 000"/>
    <m/>
    <m/>
    <m/>
    <m/>
    <m/>
    <m/>
    <m/>
    <m/>
    <m/>
    <m/>
    <x v="0"/>
    <x v="0"/>
    <x v="0"/>
    <x v="0"/>
    <x v="0"/>
  </r>
  <r>
    <n v="2129"/>
    <x v="236"/>
    <s v="&gt;R75 000Between R20 000 and R15 000"/>
    <m/>
    <m/>
    <m/>
    <m/>
    <m/>
    <m/>
    <m/>
    <m/>
    <m/>
    <m/>
    <x v="0"/>
    <x v="0"/>
    <x v="0"/>
    <x v="0"/>
    <x v="0"/>
  </r>
  <r>
    <n v="2130"/>
    <x v="236"/>
    <s v="Between R15 000 and R10 000"/>
    <m/>
    <m/>
    <m/>
    <m/>
    <m/>
    <m/>
    <m/>
    <m/>
    <m/>
    <m/>
    <x v="0"/>
    <x v="0"/>
    <x v="0"/>
    <x v="0"/>
    <x v="0"/>
  </r>
  <r>
    <n v="2131"/>
    <x v="236"/>
    <s v="Between R10 000 and R5 000"/>
    <m/>
    <m/>
    <m/>
    <m/>
    <m/>
    <m/>
    <m/>
    <m/>
    <m/>
    <m/>
    <x v="0"/>
    <x v="0"/>
    <x v="0"/>
    <x v="0"/>
    <x v="0"/>
  </r>
  <r>
    <n v="2132"/>
    <x v="236"/>
    <s v="Between R5 000 and R2 500"/>
    <m/>
    <m/>
    <m/>
    <m/>
    <m/>
    <m/>
    <m/>
    <m/>
    <m/>
    <m/>
    <x v="0"/>
    <x v="0"/>
    <x v="0"/>
    <x v="0"/>
    <x v="0"/>
  </r>
  <r>
    <n v="2133"/>
    <x v="236"/>
    <s v="Below R2 500"/>
    <m/>
    <m/>
    <m/>
    <m/>
    <m/>
    <m/>
    <m/>
    <m/>
    <m/>
    <m/>
    <x v="0"/>
    <x v="0"/>
    <x v="0"/>
    <x v="0"/>
    <x v="0"/>
  </r>
  <r>
    <n v="2134"/>
    <x v="237"/>
    <s v="&gt;R75 000"/>
    <m/>
    <m/>
    <m/>
    <m/>
    <m/>
    <m/>
    <m/>
    <m/>
    <m/>
    <m/>
    <x v="0"/>
    <x v="0"/>
    <x v="0"/>
    <x v="0"/>
    <x v="0"/>
  </r>
  <r>
    <n v="2135"/>
    <x v="237"/>
    <s v="Between R75 000 and R50 000"/>
    <m/>
    <m/>
    <m/>
    <m/>
    <m/>
    <m/>
    <m/>
    <m/>
    <m/>
    <m/>
    <x v="0"/>
    <x v="0"/>
    <x v="0"/>
    <x v="0"/>
    <x v="0"/>
  </r>
  <r>
    <n v="2136"/>
    <x v="237"/>
    <s v="Between R50 000 and R25 000"/>
    <m/>
    <m/>
    <m/>
    <m/>
    <m/>
    <m/>
    <m/>
    <m/>
    <m/>
    <m/>
    <x v="0"/>
    <x v="0"/>
    <x v="0"/>
    <x v="0"/>
    <x v="0"/>
  </r>
  <r>
    <n v="2137"/>
    <x v="237"/>
    <s v="Between R25 000 and R20 000"/>
    <m/>
    <m/>
    <m/>
    <m/>
    <m/>
    <m/>
    <m/>
    <m/>
    <m/>
    <m/>
    <x v="0"/>
    <x v="0"/>
    <x v="0"/>
    <x v="0"/>
    <x v="0"/>
  </r>
  <r>
    <n v="2138"/>
    <x v="237"/>
    <s v="&gt;R75 000Between R20 000 and R15 000"/>
    <m/>
    <m/>
    <m/>
    <m/>
    <m/>
    <m/>
    <m/>
    <m/>
    <m/>
    <m/>
    <x v="0"/>
    <x v="0"/>
    <x v="0"/>
    <x v="0"/>
    <x v="0"/>
  </r>
  <r>
    <n v="2139"/>
    <x v="237"/>
    <s v="Between R15 000 and R10 000"/>
    <m/>
    <m/>
    <m/>
    <m/>
    <m/>
    <m/>
    <m/>
    <m/>
    <m/>
    <m/>
    <x v="0"/>
    <x v="0"/>
    <x v="0"/>
    <x v="0"/>
    <x v="0"/>
  </r>
  <r>
    <n v="2140"/>
    <x v="237"/>
    <s v="Between R10 000 and R5 000"/>
    <m/>
    <m/>
    <m/>
    <m/>
    <m/>
    <m/>
    <m/>
    <m/>
    <m/>
    <m/>
    <x v="0"/>
    <x v="0"/>
    <x v="0"/>
    <x v="0"/>
    <x v="0"/>
  </r>
  <r>
    <n v="2141"/>
    <x v="237"/>
    <s v="Between R5 000 and R2 500"/>
    <m/>
    <m/>
    <m/>
    <m/>
    <m/>
    <m/>
    <m/>
    <m/>
    <m/>
    <m/>
    <x v="0"/>
    <x v="0"/>
    <x v="0"/>
    <x v="0"/>
    <x v="0"/>
  </r>
  <r>
    <n v="2142"/>
    <x v="237"/>
    <s v="Below R2 500"/>
    <m/>
    <m/>
    <m/>
    <m/>
    <m/>
    <m/>
    <m/>
    <m/>
    <m/>
    <m/>
    <x v="0"/>
    <x v="0"/>
    <x v="0"/>
    <x v="0"/>
    <x v="0"/>
  </r>
  <r>
    <n v="2143"/>
    <x v="238"/>
    <s v="&gt;R75 000"/>
    <n v="0"/>
    <n v="0"/>
    <n v="0"/>
    <n v="0"/>
    <n v="0"/>
    <n v="0"/>
    <n v="0"/>
    <n v="0"/>
    <n v="0"/>
    <n v="0"/>
    <x v="0"/>
    <x v="0"/>
    <x v="0"/>
    <x v="0"/>
    <x v="0"/>
  </r>
  <r>
    <n v="2144"/>
    <x v="23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45"/>
    <x v="23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146"/>
    <x v="23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47"/>
    <x v="23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48"/>
    <x v="23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149"/>
    <x v="23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150"/>
    <x v="23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151"/>
    <x v="23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52"/>
    <x v="239"/>
    <s v="&gt;R75 000"/>
    <n v="0"/>
    <n v="0"/>
    <n v="0"/>
    <n v="0"/>
    <n v="0"/>
    <n v="0"/>
    <n v="0"/>
    <n v="0"/>
    <n v="0"/>
    <n v="0"/>
    <x v="0"/>
    <x v="0"/>
    <x v="0"/>
    <x v="0"/>
    <x v="0"/>
  </r>
  <r>
    <n v="2153"/>
    <x v="239"/>
    <s v="Between R75 000 and R50 000"/>
    <n v="57000"/>
    <n v="1"/>
    <n v="2"/>
    <n v="0"/>
    <n v="1"/>
    <n v="0"/>
    <n v="0"/>
    <n v="0"/>
    <n v="0"/>
    <n v="0"/>
    <x v="673"/>
    <x v="610"/>
    <x v="0"/>
    <x v="0"/>
    <x v="0"/>
  </r>
  <r>
    <n v="2154"/>
    <x v="239"/>
    <s v="Between R50 000 and R25 000"/>
    <n v="47000"/>
    <n v="1"/>
    <n v="2"/>
    <n v="0"/>
    <n v="0"/>
    <n v="0"/>
    <n v="0"/>
    <n v="0"/>
    <n v="0"/>
    <n v="0"/>
    <x v="674"/>
    <x v="0"/>
    <x v="0"/>
    <x v="0"/>
    <x v="0"/>
  </r>
  <r>
    <n v="2155"/>
    <x v="239"/>
    <s v="Between R25 000 and R20 000"/>
    <n v="22000"/>
    <n v="1"/>
    <n v="2"/>
    <n v="0"/>
    <n v="0"/>
    <n v="0"/>
    <n v="0"/>
    <n v="0"/>
    <n v="1"/>
    <n v="0"/>
    <x v="675"/>
    <x v="0"/>
    <x v="0"/>
    <x v="324"/>
    <x v="0"/>
  </r>
  <r>
    <n v="2156"/>
    <x v="239"/>
    <s v="&gt;R75 000Between R20 000 and R15 000"/>
    <n v="16000"/>
    <n v="4"/>
    <n v="8"/>
    <n v="2"/>
    <n v="2"/>
    <n v="0"/>
    <n v="0"/>
    <n v="0"/>
    <n v="0"/>
    <n v="0"/>
    <x v="676"/>
    <x v="611"/>
    <x v="0"/>
    <x v="0"/>
    <x v="0"/>
  </r>
  <r>
    <n v="2157"/>
    <x v="239"/>
    <s v="Between R15 000 and R10 000"/>
    <n v="12000"/>
    <n v="2"/>
    <n v="4"/>
    <n v="1"/>
    <n v="1"/>
    <n v="0"/>
    <n v="0"/>
    <n v="0"/>
    <n v="0"/>
    <n v="0"/>
    <x v="585"/>
    <x v="533"/>
    <x v="0"/>
    <x v="0"/>
    <x v="0"/>
  </r>
  <r>
    <n v="2158"/>
    <x v="239"/>
    <s v="Between R10 000 and R5 000"/>
    <n v="6000"/>
    <n v="16"/>
    <n v="33"/>
    <n v="15"/>
    <n v="1"/>
    <n v="0"/>
    <n v="0"/>
    <n v="0"/>
    <n v="4"/>
    <n v="0"/>
    <x v="145"/>
    <x v="134"/>
    <x v="0"/>
    <x v="325"/>
    <x v="0"/>
  </r>
  <r>
    <n v="2159"/>
    <x v="239"/>
    <s v="Between R5 000 and R2 500"/>
    <n v="2700"/>
    <n v="2"/>
    <n v="4"/>
    <n v="2"/>
    <n v="0"/>
    <n v="0"/>
    <n v="0"/>
    <n v="0"/>
    <n v="2"/>
    <n v="0"/>
    <x v="677"/>
    <x v="612"/>
    <x v="0"/>
    <x v="326"/>
    <x v="0"/>
  </r>
  <r>
    <n v="2160"/>
    <x v="239"/>
    <s v="Below R2 500"/>
    <n v="1700"/>
    <n v="22"/>
    <n v="41"/>
    <n v="22"/>
    <n v="0"/>
    <n v="0"/>
    <n v="0"/>
    <n v="20"/>
    <n v="13"/>
    <n v="0"/>
    <x v="678"/>
    <x v="613"/>
    <x v="315"/>
    <x v="327"/>
    <x v="0"/>
  </r>
  <r>
    <n v="2161"/>
    <x v="240"/>
    <s v="&gt;R75 000"/>
    <n v="0"/>
    <n v="0"/>
    <n v="0"/>
    <n v="0"/>
    <n v="0"/>
    <n v="0"/>
    <n v="0"/>
    <n v="0"/>
    <n v="0"/>
    <n v="0"/>
    <x v="0"/>
    <x v="0"/>
    <x v="0"/>
    <x v="0"/>
    <x v="0"/>
  </r>
  <r>
    <n v="2162"/>
    <x v="24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63"/>
    <x v="24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164"/>
    <x v="24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65"/>
    <x v="24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66"/>
    <x v="24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167"/>
    <x v="240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168"/>
    <x v="24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169"/>
    <x v="24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70"/>
    <x v="241"/>
    <s v="&gt;R75 000"/>
    <n v="0"/>
    <n v="0"/>
    <n v="0"/>
    <n v="0"/>
    <n v="0"/>
    <n v="0"/>
    <n v="0"/>
    <n v="0"/>
    <n v="0"/>
    <n v="0"/>
    <x v="0"/>
    <x v="0"/>
    <x v="0"/>
    <x v="0"/>
    <x v="0"/>
  </r>
  <r>
    <n v="2171"/>
    <x v="24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72"/>
    <x v="24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173"/>
    <x v="241"/>
    <s v="Between R25 000 and R20 000"/>
    <n v="23000"/>
    <n v="2"/>
    <n v="8.6"/>
    <n v="0"/>
    <n v="2"/>
    <n v="0"/>
    <n v="0"/>
    <n v="1"/>
    <n v="0"/>
    <n v="0"/>
    <x v="679"/>
    <x v="614"/>
    <x v="60"/>
    <x v="0"/>
    <x v="0"/>
  </r>
  <r>
    <n v="2174"/>
    <x v="24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75"/>
    <x v="241"/>
    <s v="Between R15 000 and R10 000"/>
    <n v="10500"/>
    <n v="4"/>
    <n v="17.3"/>
    <n v="1"/>
    <n v="3"/>
    <n v="0"/>
    <n v="0"/>
    <n v="1"/>
    <n v="0"/>
    <n v="0"/>
    <x v="668"/>
    <x v="615"/>
    <x v="316"/>
    <x v="0"/>
    <x v="0"/>
  </r>
  <r>
    <n v="2176"/>
    <x v="241"/>
    <s v="Between R10 000 and R5 000"/>
    <n v="5200"/>
    <n v="5"/>
    <n v="21.7"/>
    <n v="1"/>
    <n v="4"/>
    <n v="0"/>
    <n v="0"/>
    <n v="4"/>
    <n v="0"/>
    <n v="0"/>
    <x v="625"/>
    <x v="572"/>
    <x v="317"/>
    <x v="0"/>
    <x v="0"/>
  </r>
  <r>
    <n v="2177"/>
    <x v="241"/>
    <s v="Between R5 000 and R2 500"/>
    <n v="4500"/>
    <n v="12"/>
    <n v="52.2"/>
    <n v="5"/>
    <n v="7"/>
    <n v="0"/>
    <n v="0"/>
    <n v="7"/>
    <n v="0"/>
    <n v="0"/>
    <x v="680"/>
    <x v="616"/>
    <x v="318"/>
    <x v="0"/>
    <x v="0"/>
  </r>
  <r>
    <n v="2178"/>
    <x v="241"/>
    <s v="Below R2 500"/>
    <n v="0"/>
    <n v="0"/>
    <n v="0"/>
    <n v="0"/>
    <n v="0"/>
    <n v="0"/>
    <n v="0"/>
    <n v="0"/>
    <n v="0"/>
    <n v="0"/>
    <x v="0"/>
    <x v="0"/>
    <x v="0"/>
    <x v="0"/>
    <x v="0"/>
  </r>
  <r>
    <n v="2179"/>
    <x v="242"/>
    <s v="&gt;R75 000"/>
    <n v="0"/>
    <n v="0"/>
    <n v="0"/>
    <n v="0"/>
    <n v="0"/>
    <n v="0"/>
    <n v="0"/>
    <n v="0"/>
    <n v="0"/>
    <n v="0"/>
    <x v="0"/>
    <x v="0"/>
    <x v="0"/>
    <x v="0"/>
    <x v="0"/>
  </r>
  <r>
    <n v="2180"/>
    <x v="24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81"/>
    <x v="242"/>
    <s v="Between R50 000 and R25 000"/>
    <n v="34000"/>
    <n v="2"/>
    <n v="5"/>
    <n v="0"/>
    <n v="2"/>
    <n v="0"/>
    <n v="0"/>
    <n v="0"/>
    <n v="0"/>
    <n v="0"/>
    <x v="254"/>
    <x v="237"/>
    <x v="0"/>
    <x v="0"/>
    <x v="0"/>
  </r>
  <r>
    <n v="2182"/>
    <x v="24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183"/>
    <x v="24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184"/>
    <x v="242"/>
    <s v="Between R15 000 and R10 000"/>
    <n v="14000"/>
    <n v="3"/>
    <n v="10"/>
    <n v="2"/>
    <n v="1"/>
    <n v="0"/>
    <n v="0"/>
    <n v="2"/>
    <n v="1"/>
    <n v="0"/>
    <x v="668"/>
    <x v="615"/>
    <x v="319"/>
    <x v="328"/>
    <x v="0"/>
  </r>
  <r>
    <n v="2185"/>
    <x v="242"/>
    <s v="Between R10 000 and R5 000"/>
    <n v="9500"/>
    <n v="8"/>
    <n v="20"/>
    <n v="1"/>
    <n v="7"/>
    <n v="0"/>
    <n v="0"/>
    <n v="0"/>
    <n v="5"/>
    <n v="0"/>
    <x v="681"/>
    <x v="617"/>
    <x v="0"/>
    <x v="329"/>
    <x v="0"/>
  </r>
  <r>
    <n v="2186"/>
    <x v="242"/>
    <s v="Between R5 000 and R2 500"/>
    <n v="4500"/>
    <n v="15"/>
    <n v="30"/>
    <n v="2"/>
    <n v="13"/>
    <n v="0"/>
    <n v="0"/>
    <n v="0"/>
    <n v="14"/>
    <n v="0"/>
    <x v="682"/>
    <x v="618"/>
    <x v="0"/>
    <x v="330"/>
    <x v="0"/>
  </r>
  <r>
    <n v="2187"/>
    <x v="242"/>
    <s v="Below R2 500"/>
    <n v="2400"/>
    <n v="24"/>
    <n v="35"/>
    <n v="7"/>
    <n v="17"/>
    <n v="0"/>
    <n v="0"/>
    <n v="0"/>
    <n v="24"/>
    <n v="0"/>
    <x v="683"/>
    <x v="619"/>
    <x v="0"/>
    <x v="331"/>
    <x v="0"/>
  </r>
  <r>
    <n v="2188"/>
    <x v="243"/>
    <s v="&gt;R75 000"/>
    <m/>
    <m/>
    <m/>
    <m/>
    <m/>
    <m/>
    <m/>
    <m/>
    <m/>
    <m/>
    <x v="0"/>
    <x v="0"/>
    <x v="0"/>
    <x v="0"/>
    <x v="0"/>
  </r>
  <r>
    <n v="2189"/>
    <x v="243"/>
    <s v="Between R75 000 and R50 000"/>
    <m/>
    <m/>
    <m/>
    <m/>
    <m/>
    <m/>
    <m/>
    <m/>
    <m/>
    <m/>
    <x v="0"/>
    <x v="0"/>
    <x v="0"/>
    <x v="0"/>
    <x v="0"/>
  </r>
  <r>
    <n v="2190"/>
    <x v="243"/>
    <s v="Between R50 000 and R25 000"/>
    <m/>
    <m/>
    <m/>
    <m/>
    <m/>
    <m/>
    <m/>
    <m/>
    <m/>
    <m/>
    <x v="0"/>
    <x v="0"/>
    <x v="0"/>
    <x v="0"/>
    <x v="0"/>
  </r>
  <r>
    <n v="2191"/>
    <x v="243"/>
    <s v="Between R25 000 and R20 000"/>
    <m/>
    <m/>
    <m/>
    <m/>
    <m/>
    <m/>
    <m/>
    <m/>
    <m/>
    <m/>
    <x v="0"/>
    <x v="0"/>
    <x v="0"/>
    <x v="0"/>
    <x v="0"/>
  </r>
  <r>
    <n v="2192"/>
    <x v="243"/>
    <s v="&gt;R75 000Between R20 000 and R15 000"/>
    <m/>
    <m/>
    <m/>
    <m/>
    <m/>
    <m/>
    <m/>
    <m/>
    <m/>
    <m/>
    <x v="0"/>
    <x v="0"/>
    <x v="0"/>
    <x v="0"/>
    <x v="0"/>
  </r>
  <r>
    <n v="2193"/>
    <x v="243"/>
    <s v="Between R15 000 and R10 000"/>
    <m/>
    <m/>
    <m/>
    <m/>
    <m/>
    <m/>
    <m/>
    <m/>
    <m/>
    <m/>
    <x v="0"/>
    <x v="0"/>
    <x v="0"/>
    <x v="0"/>
    <x v="0"/>
  </r>
  <r>
    <n v="2194"/>
    <x v="243"/>
    <s v="Between R10 000 and R5 000"/>
    <m/>
    <m/>
    <m/>
    <m/>
    <m/>
    <m/>
    <m/>
    <m/>
    <m/>
    <m/>
    <x v="0"/>
    <x v="0"/>
    <x v="0"/>
    <x v="0"/>
    <x v="0"/>
  </r>
  <r>
    <n v="2195"/>
    <x v="243"/>
    <s v="Between R5 000 and R2 500"/>
    <m/>
    <m/>
    <m/>
    <m/>
    <m/>
    <m/>
    <m/>
    <m/>
    <m/>
    <m/>
    <x v="0"/>
    <x v="0"/>
    <x v="0"/>
    <x v="0"/>
    <x v="0"/>
  </r>
  <r>
    <n v="2196"/>
    <x v="243"/>
    <s v="Below R2 500"/>
    <n v="2000"/>
    <n v="4"/>
    <n v="100"/>
    <n v="4"/>
    <m/>
    <m/>
    <m/>
    <n v="2"/>
    <m/>
    <n v="1"/>
    <x v="194"/>
    <x v="180"/>
    <x v="191"/>
    <x v="0"/>
    <x v="53"/>
  </r>
  <r>
    <n v="2197"/>
    <x v="244"/>
    <s v="&gt;R75 000"/>
    <n v="0"/>
    <n v="0"/>
    <n v="0"/>
    <n v="0"/>
    <n v="0"/>
    <n v="0"/>
    <n v="0"/>
    <n v="0"/>
    <n v="0"/>
    <n v="0"/>
    <x v="0"/>
    <x v="0"/>
    <x v="0"/>
    <x v="0"/>
    <x v="0"/>
  </r>
  <r>
    <n v="2198"/>
    <x v="24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199"/>
    <x v="24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00"/>
    <x v="24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01"/>
    <x v="24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02"/>
    <x v="24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03"/>
    <x v="24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204"/>
    <x v="24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205"/>
    <x v="24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06"/>
    <x v="245"/>
    <s v="&gt;R75 000"/>
    <m/>
    <m/>
    <m/>
    <m/>
    <m/>
    <m/>
    <m/>
    <m/>
    <m/>
    <m/>
    <x v="0"/>
    <x v="0"/>
    <x v="0"/>
    <x v="0"/>
    <x v="0"/>
  </r>
  <r>
    <n v="2207"/>
    <x v="245"/>
    <s v="Between R75 000 and R50 000"/>
    <m/>
    <m/>
    <m/>
    <m/>
    <m/>
    <m/>
    <m/>
    <m/>
    <m/>
    <m/>
    <x v="0"/>
    <x v="0"/>
    <x v="0"/>
    <x v="0"/>
    <x v="0"/>
  </r>
  <r>
    <n v="2208"/>
    <x v="245"/>
    <s v="Between R50 000 and R25 000"/>
    <m/>
    <m/>
    <m/>
    <m/>
    <m/>
    <m/>
    <m/>
    <m/>
    <m/>
    <m/>
    <x v="0"/>
    <x v="0"/>
    <x v="0"/>
    <x v="0"/>
    <x v="0"/>
  </r>
  <r>
    <n v="2209"/>
    <x v="245"/>
    <s v="Between R25 000 and R20 000"/>
    <m/>
    <m/>
    <m/>
    <m/>
    <m/>
    <m/>
    <m/>
    <m/>
    <m/>
    <m/>
    <x v="0"/>
    <x v="0"/>
    <x v="0"/>
    <x v="0"/>
    <x v="0"/>
  </r>
  <r>
    <n v="2210"/>
    <x v="245"/>
    <s v="&gt;R75 000Between R20 000 and R15 000"/>
    <m/>
    <m/>
    <m/>
    <m/>
    <m/>
    <m/>
    <m/>
    <m/>
    <m/>
    <m/>
    <x v="0"/>
    <x v="0"/>
    <x v="0"/>
    <x v="0"/>
    <x v="0"/>
  </r>
  <r>
    <n v="2211"/>
    <x v="245"/>
    <s v="Between R15 000 and R10 000"/>
    <m/>
    <m/>
    <m/>
    <m/>
    <m/>
    <m/>
    <m/>
    <m/>
    <m/>
    <m/>
    <x v="0"/>
    <x v="0"/>
    <x v="0"/>
    <x v="0"/>
    <x v="0"/>
  </r>
  <r>
    <n v="2212"/>
    <x v="245"/>
    <s v="Between R10 000 and R5 000"/>
    <m/>
    <m/>
    <m/>
    <m/>
    <m/>
    <m/>
    <m/>
    <m/>
    <m/>
    <m/>
    <x v="0"/>
    <x v="0"/>
    <x v="0"/>
    <x v="0"/>
    <x v="0"/>
  </r>
  <r>
    <n v="2213"/>
    <x v="245"/>
    <s v="Between R5 000 and R2 500"/>
    <n v="5000"/>
    <n v="5"/>
    <n v="19"/>
    <m/>
    <m/>
    <m/>
    <m/>
    <n v="2"/>
    <n v="1"/>
    <m/>
    <x v="192"/>
    <x v="0"/>
    <x v="124"/>
    <x v="332"/>
    <x v="0"/>
  </r>
  <r>
    <n v="2214"/>
    <x v="245"/>
    <s v="Below R2 500"/>
    <n v="2300"/>
    <n v="21"/>
    <n v="81"/>
    <n v="18"/>
    <m/>
    <m/>
    <m/>
    <m/>
    <m/>
    <m/>
    <x v="684"/>
    <x v="620"/>
    <x v="0"/>
    <x v="0"/>
    <x v="0"/>
  </r>
  <r>
    <n v="2215"/>
    <x v="246"/>
    <s v="&gt;R75 000"/>
    <n v="0"/>
    <n v="0"/>
    <n v="0"/>
    <n v="0"/>
    <n v="0"/>
    <n v="0"/>
    <n v="0"/>
    <n v="0"/>
    <n v="0"/>
    <n v="0"/>
    <x v="0"/>
    <x v="0"/>
    <x v="0"/>
    <x v="0"/>
    <x v="0"/>
  </r>
  <r>
    <n v="2216"/>
    <x v="24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17"/>
    <x v="24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18"/>
    <x v="24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19"/>
    <x v="24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20"/>
    <x v="24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21"/>
    <x v="246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222"/>
    <x v="24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223"/>
    <x v="246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24"/>
    <x v="247"/>
    <s v="&gt;R75 000"/>
    <m/>
    <m/>
    <m/>
    <m/>
    <m/>
    <m/>
    <m/>
    <m/>
    <m/>
    <m/>
    <x v="0"/>
    <x v="0"/>
    <x v="0"/>
    <x v="0"/>
    <x v="0"/>
  </r>
  <r>
    <n v="2225"/>
    <x v="247"/>
    <s v="Between R75 000 and R50 000"/>
    <m/>
    <m/>
    <m/>
    <m/>
    <m/>
    <m/>
    <m/>
    <m/>
    <m/>
    <m/>
    <x v="0"/>
    <x v="0"/>
    <x v="0"/>
    <x v="0"/>
    <x v="0"/>
  </r>
  <r>
    <n v="2226"/>
    <x v="247"/>
    <s v="Between R50 000 and R25 000"/>
    <m/>
    <m/>
    <m/>
    <m/>
    <m/>
    <m/>
    <m/>
    <m/>
    <m/>
    <m/>
    <x v="0"/>
    <x v="0"/>
    <x v="0"/>
    <x v="0"/>
    <x v="0"/>
  </r>
  <r>
    <n v="2227"/>
    <x v="247"/>
    <s v="Between R25 000 and R20 000"/>
    <m/>
    <m/>
    <m/>
    <m/>
    <m/>
    <m/>
    <m/>
    <m/>
    <m/>
    <m/>
    <x v="0"/>
    <x v="0"/>
    <x v="0"/>
    <x v="0"/>
    <x v="0"/>
  </r>
  <r>
    <n v="2228"/>
    <x v="247"/>
    <s v="&gt;R75 000Between R20 000 and R15 000"/>
    <m/>
    <m/>
    <m/>
    <m/>
    <m/>
    <m/>
    <m/>
    <m/>
    <m/>
    <m/>
    <x v="0"/>
    <x v="0"/>
    <x v="0"/>
    <x v="0"/>
    <x v="0"/>
  </r>
  <r>
    <n v="2229"/>
    <x v="247"/>
    <s v="Between R15 000 and R10 000"/>
    <m/>
    <m/>
    <m/>
    <m/>
    <m/>
    <m/>
    <m/>
    <m/>
    <m/>
    <m/>
    <x v="0"/>
    <x v="0"/>
    <x v="0"/>
    <x v="0"/>
    <x v="0"/>
  </r>
  <r>
    <n v="2230"/>
    <x v="247"/>
    <s v="Between R10 000 and R5 000"/>
    <m/>
    <m/>
    <m/>
    <m/>
    <m/>
    <m/>
    <m/>
    <m/>
    <m/>
    <m/>
    <x v="0"/>
    <x v="0"/>
    <x v="0"/>
    <x v="0"/>
    <x v="0"/>
  </r>
  <r>
    <n v="2231"/>
    <x v="247"/>
    <s v="Between R5 000 and R2 500"/>
    <m/>
    <m/>
    <m/>
    <m/>
    <m/>
    <m/>
    <m/>
    <m/>
    <m/>
    <m/>
    <x v="0"/>
    <x v="0"/>
    <x v="0"/>
    <x v="0"/>
    <x v="0"/>
  </r>
  <r>
    <n v="2232"/>
    <x v="247"/>
    <s v="Below R2 500"/>
    <m/>
    <m/>
    <m/>
    <m/>
    <m/>
    <m/>
    <m/>
    <m/>
    <m/>
    <m/>
    <x v="0"/>
    <x v="0"/>
    <x v="0"/>
    <x v="0"/>
    <x v="0"/>
  </r>
  <r>
    <n v="2233"/>
    <x v="248"/>
    <s v="&gt;R75 000"/>
    <n v="0"/>
    <n v="0"/>
    <n v="0"/>
    <n v="0"/>
    <n v="0"/>
    <n v="0"/>
    <n v="0"/>
    <n v="0"/>
    <n v="0"/>
    <n v="0"/>
    <x v="0"/>
    <x v="0"/>
    <x v="0"/>
    <x v="0"/>
    <x v="0"/>
  </r>
  <r>
    <n v="2234"/>
    <x v="248"/>
    <s v="Between R75 000 and R50 000"/>
    <n v="50000"/>
    <n v="1"/>
    <n v="1.49"/>
    <n v="0"/>
    <n v="0"/>
    <n v="0"/>
    <n v="0"/>
    <n v="0"/>
    <n v="0"/>
    <n v="0"/>
    <x v="685"/>
    <x v="0"/>
    <x v="0"/>
    <x v="0"/>
    <x v="0"/>
  </r>
  <r>
    <n v="2235"/>
    <x v="24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36"/>
    <x v="24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37"/>
    <x v="248"/>
    <s v="&gt;R75 000Between R20 000 and R15 000"/>
    <n v="15147.39"/>
    <n v="1"/>
    <n v="1.49"/>
    <n v="0"/>
    <n v="0"/>
    <n v="0"/>
    <n v="0"/>
    <n v="0"/>
    <n v="0"/>
    <n v="0"/>
    <x v="686"/>
    <x v="0"/>
    <x v="0"/>
    <x v="0"/>
    <x v="0"/>
  </r>
  <r>
    <n v="2238"/>
    <x v="248"/>
    <s v="Between R15 000 and R10 000"/>
    <n v="12379.24"/>
    <n v="3"/>
    <n v="4.4800000000000004"/>
    <n v="2"/>
    <n v="0"/>
    <n v="1"/>
    <n v="0"/>
    <n v="0"/>
    <n v="0"/>
    <n v="0"/>
    <x v="687"/>
    <x v="621"/>
    <x v="0"/>
    <x v="0"/>
    <x v="0"/>
  </r>
  <r>
    <n v="2239"/>
    <x v="248"/>
    <s v="Between R10 000 and R5 000"/>
    <n v="6927.96"/>
    <n v="17"/>
    <n v="25.37"/>
    <n v="11"/>
    <n v="2"/>
    <n v="0"/>
    <n v="0"/>
    <n v="0"/>
    <n v="5"/>
    <n v="0"/>
    <x v="688"/>
    <x v="622"/>
    <x v="0"/>
    <x v="333"/>
    <x v="0"/>
  </r>
  <r>
    <n v="2240"/>
    <x v="248"/>
    <s v="Between R5 000 and R2 500"/>
    <n v="3584.53"/>
    <n v="26"/>
    <n v="38.81"/>
    <n v="23"/>
    <n v="1"/>
    <n v="0"/>
    <n v="0"/>
    <n v="1"/>
    <n v="1"/>
    <n v="0"/>
    <x v="689"/>
    <x v="623"/>
    <x v="320"/>
    <x v="334"/>
    <x v="0"/>
  </r>
  <r>
    <n v="2241"/>
    <x v="248"/>
    <s v="Below R2 500"/>
    <n v="1657.36"/>
    <n v="19"/>
    <n v="28.36"/>
    <n v="19"/>
    <n v="0"/>
    <n v="0"/>
    <n v="0"/>
    <n v="0"/>
    <n v="1"/>
    <n v="0"/>
    <x v="690"/>
    <x v="624"/>
    <x v="0"/>
    <x v="335"/>
    <x v="0"/>
  </r>
  <r>
    <n v="2242"/>
    <x v="249"/>
    <s v="Between R15 000 and R10 000"/>
    <m/>
    <m/>
    <m/>
    <m/>
    <m/>
    <m/>
    <m/>
    <m/>
    <m/>
    <m/>
    <x v="0"/>
    <x v="0"/>
    <x v="0"/>
    <x v="0"/>
    <x v="0"/>
  </r>
  <r>
    <n v="2243"/>
    <x v="249"/>
    <s v="Between R10 000 and R5 000"/>
    <n v="9000"/>
    <n v="1"/>
    <n v="100"/>
    <m/>
    <n v="1"/>
    <m/>
    <m/>
    <n v="1"/>
    <m/>
    <m/>
    <x v="691"/>
    <x v="625"/>
    <x v="123"/>
    <x v="0"/>
    <x v="0"/>
  </r>
  <r>
    <n v="2244"/>
    <x v="249"/>
    <s v="Between R5 000 and R2 500"/>
    <m/>
    <m/>
    <m/>
    <m/>
    <m/>
    <m/>
    <m/>
    <m/>
    <m/>
    <m/>
    <x v="0"/>
    <x v="0"/>
    <x v="0"/>
    <x v="0"/>
    <x v="0"/>
  </r>
  <r>
    <n v="2245"/>
    <x v="249"/>
    <s v="Below R2 500"/>
    <m/>
    <m/>
    <m/>
    <m/>
    <m/>
    <m/>
    <m/>
    <m/>
    <m/>
    <m/>
    <x v="0"/>
    <x v="0"/>
    <x v="0"/>
    <x v="0"/>
    <x v="0"/>
  </r>
  <r>
    <n v="2246"/>
    <x v="249"/>
    <s v="&gt;R75 000"/>
    <m/>
    <m/>
    <m/>
    <m/>
    <m/>
    <m/>
    <m/>
    <m/>
    <m/>
    <m/>
    <x v="0"/>
    <x v="0"/>
    <x v="0"/>
    <x v="0"/>
    <x v="0"/>
  </r>
  <r>
    <n v="2247"/>
    <x v="249"/>
    <s v="Between R75 000 and R50 000"/>
    <m/>
    <m/>
    <m/>
    <m/>
    <m/>
    <m/>
    <m/>
    <m/>
    <m/>
    <m/>
    <x v="0"/>
    <x v="0"/>
    <x v="0"/>
    <x v="0"/>
    <x v="0"/>
  </r>
  <r>
    <n v="2248"/>
    <x v="249"/>
    <s v="Between R50 000 and R25 000"/>
    <m/>
    <m/>
    <m/>
    <m/>
    <m/>
    <m/>
    <m/>
    <m/>
    <m/>
    <m/>
    <x v="0"/>
    <x v="0"/>
    <x v="0"/>
    <x v="0"/>
    <x v="0"/>
  </r>
  <r>
    <n v="2249"/>
    <x v="249"/>
    <s v="Between R25 000 and R20 000"/>
    <m/>
    <m/>
    <m/>
    <m/>
    <m/>
    <m/>
    <m/>
    <m/>
    <m/>
    <m/>
    <x v="0"/>
    <x v="0"/>
    <x v="0"/>
    <x v="0"/>
    <x v="0"/>
  </r>
  <r>
    <n v="2250"/>
    <x v="249"/>
    <s v="&gt;R75 000Between R20 000 and R15 000"/>
    <m/>
    <m/>
    <m/>
    <m/>
    <m/>
    <m/>
    <m/>
    <m/>
    <m/>
    <m/>
    <x v="0"/>
    <x v="0"/>
    <x v="0"/>
    <x v="0"/>
    <x v="0"/>
  </r>
  <r>
    <n v="2251"/>
    <x v="250"/>
    <s v="&gt;R75 000"/>
    <n v="0"/>
    <n v="0"/>
    <n v="0"/>
    <n v="0"/>
    <n v="0"/>
    <n v="0"/>
    <n v="0"/>
    <n v="0"/>
    <n v="0"/>
    <n v="0"/>
    <x v="0"/>
    <x v="0"/>
    <x v="0"/>
    <x v="0"/>
    <x v="0"/>
  </r>
  <r>
    <n v="2252"/>
    <x v="25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53"/>
    <x v="25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54"/>
    <x v="25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55"/>
    <x v="25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56"/>
    <x v="25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57"/>
    <x v="250"/>
    <s v="Between R10 000 and R5 000"/>
    <n v="9953"/>
    <n v="1"/>
    <n v="25"/>
    <n v="0"/>
    <n v="1"/>
    <n v="0"/>
    <n v="0"/>
    <n v="0"/>
    <n v="0"/>
    <n v="0"/>
    <x v="692"/>
    <x v="626"/>
    <x v="0"/>
    <x v="0"/>
    <x v="0"/>
  </r>
  <r>
    <n v="2258"/>
    <x v="250"/>
    <s v="Between R5 000 and R2 500"/>
    <n v="3333"/>
    <n v="3"/>
    <n v="75"/>
    <n v="0"/>
    <n v="3"/>
    <n v="0"/>
    <n v="0"/>
    <n v="0"/>
    <n v="0"/>
    <n v="0"/>
    <x v="693"/>
    <x v="627"/>
    <x v="0"/>
    <x v="0"/>
    <x v="0"/>
  </r>
  <r>
    <n v="2259"/>
    <x v="25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60"/>
    <x v="251"/>
    <s v="&gt;R75 000"/>
    <n v="0"/>
    <n v="0"/>
    <n v="0"/>
    <n v="0"/>
    <n v="0"/>
    <n v="0"/>
    <n v="0"/>
    <n v="0"/>
    <n v="0"/>
    <n v="0"/>
    <x v="0"/>
    <x v="0"/>
    <x v="0"/>
    <x v="0"/>
    <x v="0"/>
  </r>
  <r>
    <n v="2261"/>
    <x v="25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62"/>
    <x v="25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63"/>
    <x v="25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64"/>
    <x v="25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65"/>
    <x v="25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66"/>
    <x v="25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267"/>
    <x v="251"/>
    <s v="Between R5 000 and R2 500"/>
    <n v="4800"/>
    <n v="1"/>
    <n v="100"/>
    <n v="0"/>
    <n v="1"/>
    <n v="0"/>
    <n v="0"/>
    <n v="1"/>
    <n v="0"/>
    <n v="0"/>
    <x v="542"/>
    <x v="497"/>
    <x v="321"/>
    <x v="0"/>
    <x v="0"/>
  </r>
  <r>
    <n v="2268"/>
    <x v="251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69"/>
    <x v="252"/>
    <s v="&gt;R75 000"/>
    <n v="0"/>
    <n v="0"/>
    <n v="0"/>
    <n v="0"/>
    <n v="0"/>
    <n v="0"/>
    <n v="0"/>
    <n v="0"/>
    <n v="0"/>
    <n v="0"/>
    <x v="0"/>
    <x v="0"/>
    <x v="0"/>
    <x v="0"/>
    <x v="0"/>
  </r>
  <r>
    <n v="2270"/>
    <x v="252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71"/>
    <x v="252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72"/>
    <x v="252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73"/>
    <x v="252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74"/>
    <x v="252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75"/>
    <x v="252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276"/>
    <x v="252"/>
    <s v="Between R5 000 and R2 500"/>
    <n v="3480"/>
    <n v="11"/>
    <n v="100"/>
    <n v="2"/>
    <n v="4"/>
    <n v="0"/>
    <n v="0"/>
    <n v="0"/>
    <n v="3"/>
    <n v="1"/>
    <x v="694"/>
    <x v="628"/>
    <x v="0"/>
    <x v="336"/>
    <x v="79"/>
  </r>
  <r>
    <n v="2277"/>
    <x v="252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78"/>
    <x v="253"/>
    <s v="&gt;R75 000"/>
    <n v="83805.759999999995"/>
    <n v="2"/>
    <n v="4"/>
    <n v="0"/>
    <n v="2"/>
    <n v="0"/>
    <n v="0"/>
    <n v="0"/>
    <n v="0"/>
    <n v="0"/>
    <x v="695"/>
    <x v="629"/>
    <x v="0"/>
    <x v="0"/>
    <x v="0"/>
  </r>
  <r>
    <n v="2279"/>
    <x v="253"/>
    <s v="Between R75 000 and R50 000"/>
    <n v="52610.03"/>
    <n v="3"/>
    <n v="5.8"/>
    <n v="0"/>
    <n v="1"/>
    <n v="0"/>
    <n v="0"/>
    <n v="0"/>
    <n v="0"/>
    <n v="0"/>
    <x v="696"/>
    <x v="630"/>
    <x v="0"/>
    <x v="0"/>
    <x v="0"/>
  </r>
  <r>
    <n v="2280"/>
    <x v="253"/>
    <s v="Between R50 000 and R25 000"/>
    <n v="33609.629999999997"/>
    <n v="7"/>
    <n v="13.5"/>
    <n v="0"/>
    <n v="7"/>
    <n v="0"/>
    <n v="0"/>
    <n v="0"/>
    <n v="0"/>
    <n v="0"/>
    <x v="697"/>
    <x v="631"/>
    <x v="0"/>
    <x v="0"/>
    <x v="0"/>
  </r>
  <r>
    <n v="2281"/>
    <x v="25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82"/>
    <x v="25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83"/>
    <x v="253"/>
    <s v="Between R15 000 and R10 000"/>
    <n v="12000"/>
    <n v="3"/>
    <n v="5.8"/>
    <n v="0"/>
    <n v="0"/>
    <n v="1"/>
    <n v="0"/>
    <n v="0"/>
    <n v="0"/>
    <n v="0"/>
    <x v="335"/>
    <x v="219"/>
    <x v="0"/>
    <x v="0"/>
    <x v="0"/>
  </r>
  <r>
    <n v="2284"/>
    <x v="253"/>
    <s v="Between R10 000 and R5 000"/>
    <n v="8500"/>
    <n v="34"/>
    <n v="65"/>
    <n v="25"/>
    <n v="0"/>
    <n v="7"/>
    <n v="0"/>
    <n v="0"/>
    <n v="0"/>
    <n v="0"/>
    <x v="698"/>
    <x v="632"/>
    <x v="0"/>
    <x v="0"/>
    <x v="0"/>
  </r>
  <r>
    <n v="2285"/>
    <x v="253"/>
    <s v="Between R5 000 and R2 500"/>
    <n v="4500"/>
    <n v="3"/>
    <n v="5.7"/>
    <n v="3"/>
    <n v="0"/>
    <n v="0"/>
    <n v="0"/>
    <n v="0"/>
    <n v="0"/>
    <n v="0"/>
    <x v="699"/>
    <x v="633"/>
    <x v="0"/>
    <x v="0"/>
    <x v="0"/>
  </r>
  <r>
    <n v="2286"/>
    <x v="253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87"/>
    <x v="254"/>
    <s v="&gt;R75 000"/>
    <n v="0"/>
    <n v="0"/>
    <n v="0"/>
    <n v="0"/>
    <n v="0"/>
    <n v="0"/>
    <n v="0"/>
    <n v="0"/>
    <n v="0"/>
    <n v="0"/>
    <x v="0"/>
    <x v="0"/>
    <x v="0"/>
    <x v="0"/>
    <x v="0"/>
  </r>
  <r>
    <n v="2288"/>
    <x v="25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289"/>
    <x v="25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290"/>
    <x v="25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291"/>
    <x v="25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292"/>
    <x v="25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293"/>
    <x v="25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294"/>
    <x v="25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295"/>
    <x v="25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296"/>
    <x v="255"/>
    <s v="&gt;R75 000"/>
    <m/>
    <m/>
    <m/>
    <m/>
    <m/>
    <m/>
    <m/>
    <m/>
    <m/>
    <m/>
    <x v="0"/>
    <x v="0"/>
    <x v="0"/>
    <x v="0"/>
    <x v="0"/>
  </r>
  <r>
    <n v="2297"/>
    <x v="255"/>
    <s v="Between R75 000 and R50 000"/>
    <m/>
    <m/>
    <m/>
    <m/>
    <m/>
    <m/>
    <m/>
    <m/>
    <m/>
    <m/>
    <x v="0"/>
    <x v="0"/>
    <x v="0"/>
    <x v="0"/>
    <x v="0"/>
  </r>
  <r>
    <n v="2298"/>
    <x v="255"/>
    <s v="Between R50 000 and R25 000"/>
    <m/>
    <m/>
    <m/>
    <m/>
    <m/>
    <m/>
    <m/>
    <m/>
    <m/>
    <m/>
    <x v="0"/>
    <x v="0"/>
    <x v="0"/>
    <x v="0"/>
    <x v="0"/>
  </r>
  <r>
    <n v="2299"/>
    <x v="255"/>
    <s v="Between R25 000 and R20 000"/>
    <m/>
    <m/>
    <m/>
    <m/>
    <m/>
    <m/>
    <m/>
    <m/>
    <m/>
    <m/>
    <x v="0"/>
    <x v="0"/>
    <x v="0"/>
    <x v="0"/>
    <x v="0"/>
  </r>
  <r>
    <n v="2300"/>
    <x v="255"/>
    <s v="&gt;R75 000Between R20 000 and R15 000"/>
    <m/>
    <m/>
    <m/>
    <m/>
    <m/>
    <m/>
    <m/>
    <m/>
    <m/>
    <m/>
    <x v="0"/>
    <x v="0"/>
    <x v="0"/>
    <x v="0"/>
    <x v="0"/>
  </r>
  <r>
    <n v="2301"/>
    <x v="255"/>
    <s v="Between R15 000 and R10 000"/>
    <m/>
    <m/>
    <m/>
    <m/>
    <m/>
    <m/>
    <m/>
    <m/>
    <m/>
    <m/>
    <x v="0"/>
    <x v="0"/>
    <x v="0"/>
    <x v="0"/>
    <x v="0"/>
  </r>
  <r>
    <n v="2302"/>
    <x v="255"/>
    <s v="Between R10 000 and R5 000"/>
    <m/>
    <m/>
    <m/>
    <m/>
    <m/>
    <m/>
    <m/>
    <m/>
    <m/>
    <m/>
    <x v="0"/>
    <x v="0"/>
    <x v="0"/>
    <x v="0"/>
    <x v="0"/>
  </r>
  <r>
    <n v="2303"/>
    <x v="255"/>
    <s v="Between R5 000 and R2 500"/>
    <m/>
    <m/>
    <m/>
    <m/>
    <m/>
    <m/>
    <m/>
    <m/>
    <m/>
    <m/>
    <x v="0"/>
    <x v="0"/>
    <x v="0"/>
    <x v="0"/>
    <x v="0"/>
  </r>
  <r>
    <n v="2304"/>
    <x v="255"/>
    <s v="Below R2 500"/>
    <m/>
    <m/>
    <m/>
    <m/>
    <m/>
    <m/>
    <m/>
    <m/>
    <m/>
    <m/>
    <x v="0"/>
    <x v="0"/>
    <x v="0"/>
    <x v="0"/>
    <x v="0"/>
  </r>
  <r>
    <n v="2305"/>
    <x v="256"/>
    <s v="&gt;R75 000"/>
    <m/>
    <m/>
    <m/>
    <m/>
    <m/>
    <m/>
    <m/>
    <m/>
    <m/>
    <m/>
    <x v="0"/>
    <x v="0"/>
    <x v="0"/>
    <x v="0"/>
    <x v="0"/>
  </r>
  <r>
    <n v="2306"/>
    <x v="256"/>
    <s v="Between R75 000 and R50 000"/>
    <m/>
    <m/>
    <m/>
    <m/>
    <m/>
    <m/>
    <m/>
    <m/>
    <m/>
    <m/>
    <x v="0"/>
    <x v="0"/>
    <x v="0"/>
    <x v="0"/>
    <x v="0"/>
  </r>
  <r>
    <n v="2307"/>
    <x v="256"/>
    <s v="Between R50 000 and R25 000"/>
    <m/>
    <m/>
    <m/>
    <m/>
    <m/>
    <m/>
    <m/>
    <m/>
    <m/>
    <m/>
    <x v="0"/>
    <x v="0"/>
    <x v="0"/>
    <x v="0"/>
    <x v="0"/>
  </r>
  <r>
    <n v="2308"/>
    <x v="256"/>
    <s v="Between R25 000 and R20 000"/>
    <m/>
    <m/>
    <m/>
    <m/>
    <m/>
    <m/>
    <m/>
    <m/>
    <m/>
    <m/>
    <x v="0"/>
    <x v="0"/>
    <x v="0"/>
    <x v="0"/>
    <x v="0"/>
  </r>
  <r>
    <n v="2309"/>
    <x v="256"/>
    <s v="&gt;R75 000Between R20 000 and R15 000"/>
    <m/>
    <m/>
    <m/>
    <m/>
    <m/>
    <m/>
    <m/>
    <m/>
    <m/>
    <m/>
    <x v="0"/>
    <x v="0"/>
    <x v="0"/>
    <x v="0"/>
    <x v="0"/>
  </r>
  <r>
    <n v="2310"/>
    <x v="256"/>
    <s v="Between R15 000 and R10 000"/>
    <m/>
    <m/>
    <m/>
    <m/>
    <m/>
    <m/>
    <m/>
    <m/>
    <m/>
    <m/>
    <x v="0"/>
    <x v="0"/>
    <x v="0"/>
    <x v="0"/>
    <x v="0"/>
  </r>
  <r>
    <n v="2311"/>
    <x v="256"/>
    <s v="Between R10 000 and R5 000"/>
    <m/>
    <m/>
    <m/>
    <m/>
    <m/>
    <m/>
    <m/>
    <m/>
    <m/>
    <m/>
    <x v="0"/>
    <x v="0"/>
    <x v="0"/>
    <x v="0"/>
    <x v="0"/>
  </r>
  <r>
    <n v="2312"/>
    <x v="256"/>
    <s v="Between R5 000 and R2 500"/>
    <m/>
    <m/>
    <m/>
    <m/>
    <m/>
    <m/>
    <m/>
    <m/>
    <m/>
    <m/>
    <x v="0"/>
    <x v="0"/>
    <x v="0"/>
    <x v="0"/>
    <x v="0"/>
  </r>
  <r>
    <n v="2313"/>
    <x v="256"/>
    <s v="Below R2 500"/>
    <m/>
    <m/>
    <m/>
    <m/>
    <m/>
    <m/>
    <m/>
    <m/>
    <m/>
    <m/>
    <x v="0"/>
    <x v="0"/>
    <x v="0"/>
    <x v="0"/>
    <x v="0"/>
  </r>
  <r>
    <n v="2314"/>
    <x v="257"/>
    <s v="&gt;R75 000"/>
    <m/>
    <m/>
    <m/>
    <m/>
    <m/>
    <m/>
    <m/>
    <m/>
    <m/>
    <m/>
    <x v="0"/>
    <x v="0"/>
    <x v="0"/>
    <x v="0"/>
    <x v="0"/>
  </r>
  <r>
    <n v="2315"/>
    <x v="257"/>
    <s v="Between R75 000 and R50 000"/>
    <m/>
    <m/>
    <m/>
    <m/>
    <m/>
    <m/>
    <m/>
    <m/>
    <m/>
    <m/>
    <x v="0"/>
    <x v="0"/>
    <x v="0"/>
    <x v="0"/>
    <x v="0"/>
  </r>
  <r>
    <n v="2316"/>
    <x v="257"/>
    <s v="Between R50 000 and R25 000"/>
    <m/>
    <m/>
    <m/>
    <m/>
    <m/>
    <m/>
    <m/>
    <m/>
    <m/>
    <m/>
    <x v="0"/>
    <x v="0"/>
    <x v="0"/>
    <x v="0"/>
    <x v="0"/>
  </r>
  <r>
    <n v="2317"/>
    <x v="257"/>
    <s v="Between R25 000 and R20 000"/>
    <m/>
    <m/>
    <m/>
    <m/>
    <m/>
    <m/>
    <m/>
    <m/>
    <m/>
    <m/>
    <x v="0"/>
    <x v="0"/>
    <x v="0"/>
    <x v="0"/>
    <x v="0"/>
  </r>
  <r>
    <n v="2318"/>
    <x v="257"/>
    <s v="&gt;R75 000Between R20 000 and R15 000"/>
    <m/>
    <m/>
    <m/>
    <m/>
    <m/>
    <m/>
    <m/>
    <m/>
    <m/>
    <m/>
    <x v="0"/>
    <x v="0"/>
    <x v="0"/>
    <x v="0"/>
    <x v="0"/>
  </r>
  <r>
    <n v="2319"/>
    <x v="257"/>
    <s v="Between R15 000 and R10 000"/>
    <m/>
    <m/>
    <m/>
    <m/>
    <m/>
    <m/>
    <m/>
    <m/>
    <m/>
    <m/>
    <x v="0"/>
    <x v="0"/>
    <x v="0"/>
    <x v="0"/>
    <x v="0"/>
  </r>
  <r>
    <n v="2320"/>
    <x v="257"/>
    <s v="Between R10 000 and R5 000"/>
    <m/>
    <m/>
    <m/>
    <m/>
    <m/>
    <m/>
    <m/>
    <m/>
    <m/>
    <m/>
    <x v="0"/>
    <x v="0"/>
    <x v="0"/>
    <x v="0"/>
    <x v="0"/>
  </r>
  <r>
    <n v="2321"/>
    <x v="257"/>
    <s v="Between R5 000 and R2 500"/>
    <m/>
    <m/>
    <m/>
    <m/>
    <m/>
    <m/>
    <m/>
    <m/>
    <m/>
    <m/>
    <x v="0"/>
    <x v="0"/>
    <x v="0"/>
    <x v="0"/>
    <x v="0"/>
  </r>
  <r>
    <n v="2322"/>
    <x v="257"/>
    <s v="Below R2 500"/>
    <n v="2500"/>
    <n v="3"/>
    <n v="100"/>
    <m/>
    <n v="3"/>
    <m/>
    <m/>
    <n v="3"/>
    <n v="2"/>
    <m/>
    <x v="252"/>
    <x v="235"/>
    <x v="322"/>
    <x v="332"/>
    <x v="0"/>
  </r>
  <r>
    <n v="2323"/>
    <x v="258"/>
    <s v="&gt;R75 000"/>
    <n v="0"/>
    <n v="0"/>
    <n v="0"/>
    <n v="0"/>
    <n v="0"/>
    <n v="0"/>
    <n v="0"/>
    <n v="0"/>
    <n v="0"/>
    <n v="0"/>
    <x v="0"/>
    <x v="0"/>
    <x v="0"/>
    <x v="0"/>
    <x v="0"/>
  </r>
  <r>
    <n v="2324"/>
    <x v="25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25"/>
    <x v="25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326"/>
    <x v="25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27"/>
    <x v="25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28"/>
    <x v="25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329"/>
    <x v="25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330"/>
    <x v="258"/>
    <s v="Between R5 000 and R2 500"/>
    <n v="2500"/>
    <n v="4"/>
    <n v="100"/>
    <n v="3"/>
    <n v="1"/>
    <n v="0"/>
    <n v="0"/>
    <n v="0"/>
    <n v="0"/>
    <n v="0"/>
    <x v="104"/>
    <x v="97"/>
    <x v="0"/>
    <x v="0"/>
    <x v="0"/>
  </r>
  <r>
    <n v="2331"/>
    <x v="25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332"/>
    <x v="259"/>
    <s v="&gt;R75 000"/>
    <n v="0"/>
    <n v="0"/>
    <n v="0"/>
    <n v="0"/>
    <n v="0"/>
    <n v="0"/>
    <n v="0"/>
    <n v="0"/>
    <n v="0"/>
    <n v="0"/>
    <x v="0"/>
    <x v="0"/>
    <x v="0"/>
    <x v="0"/>
    <x v="0"/>
  </r>
  <r>
    <n v="2333"/>
    <x v="25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34"/>
    <x v="25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335"/>
    <x v="25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36"/>
    <x v="25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37"/>
    <x v="25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338"/>
    <x v="259"/>
    <s v="Between R10 000 and R5 000"/>
    <n v="17500"/>
    <n v="3"/>
    <n v="50"/>
    <n v="1"/>
    <n v="1"/>
    <n v="0"/>
    <n v="0"/>
    <n v="2"/>
    <n v="0"/>
    <n v="0"/>
    <x v="700"/>
    <x v="634"/>
    <x v="323"/>
    <x v="0"/>
    <x v="0"/>
  </r>
  <r>
    <n v="2339"/>
    <x v="25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340"/>
    <x v="259"/>
    <s v="Below R2 500"/>
    <n v="1500"/>
    <n v="3"/>
    <n v="50"/>
    <n v="0"/>
    <n v="2"/>
    <n v="0"/>
    <n v="0"/>
    <n v="1"/>
    <n v="1"/>
    <n v="1"/>
    <x v="701"/>
    <x v="498"/>
    <x v="324"/>
    <x v="337"/>
    <x v="59"/>
  </r>
  <r>
    <n v="2341"/>
    <x v="260"/>
    <s v="&gt;R75 000"/>
    <n v="0"/>
    <n v="0"/>
    <n v="0"/>
    <n v="0"/>
    <n v="0"/>
    <n v="0"/>
    <n v="0"/>
    <n v="0"/>
    <n v="0"/>
    <n v="0"/>
    <x v="0"/>
    <x v="0"/>
    <x v="0"/>
    <x v="0"/>
    <x v="0"/>
  </r>
  <r>
    <n v="2342"/>
    <x v="26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43"/>
    <x v="26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344"/>
    <x v="26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45"/>
    <x v="26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46"/>
    <x v="26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347"/>
    <x v="260"/>
    <s v="Between R10 000 and R5 000"/>
    <n v="5"/>
    <n v="5"/>
    <n v="50"/>
    <n v="0"/>
    <n v="100"/>
    <n v="0"/>
    <n v="0"/>
    <n v="5"/>
    <n v="3"/>
    <n v="1"/>
    <x v="702"/>
    <x v="294"/>
    <x v="325"/>
    <x v="338"/>
    <x v="80"/>
  </r>
  <r>
    <n v="2348"/>
    <x v="260"/>
    <s v="Between R5 000 and R2 500"/>
    <n v="5"/>
    <n v="5"/>
    <n v="50"/>
    <n v="0"/>
    <n v="100"/>
    <n v="0"/>
    <n v="0"/>
    <n v="3"/>
    <n v="4"/>
    <n v="0"/>
    <x v="702"/>
    <x v="294"/>
    <x v="326"/>
    <x v="339"/>
    <x v="0"/>
  </r>
  <r>
    <n v="2349"/>
    <x v="26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350"/>
    <x v="261"/>
    <s v="&gt;R75 000"/>
    <n v="0"/>
    <n v="0"/>
    <n v="0"/>
    <n v="0"/>
    <n v="0"/>
    <n v="0"/>
    <n v="0"/>
    <n v="0"/>
    <n v="0"/>
    <n v="0"/>
    <x v="0"/>
    <x v="0"/>
    <x v="0"/>
    <x v="0"/>
    <x v="0"/>
  </r>
  <r>
    <n v="2351"/>
    <x v="26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52"/>
    <x v="26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353"/>
    <x v="261"/>
    <s v="Between R25 000 and R20 000"/>
    <n v="21366"/>
    <n v="1"/>
    <n v="1.4"/>
    <n v="0"/>
    <n v="0"/>
    <n v="0"/>
    <n v="0"/>
    <n v="0"/>
    <n v="1"/>
    <n v="0"/>
    <x v="703"/>
    <x v="0"/>
    <x v="0"/>
    <x v="340"/>
    <x v="0"/>
  </r>
  <r>
    <n v="2354"/>
    <x v="26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55"/>
    <x v="26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356"/>
    <x v="261"/>
    <s v="Between R10 000 and R5 000"/>
    <n v="6084"/>
    <n v="3"/>
    <n v="4.3"/>
    <n v="1"/>
    <n v="1"/>
    <n v="0"/>
    <n v="0"/>
    <n v="1"/>
    <n v="3"/>
    <n v="0"/>
    <x v="704"/>
    <x v="635"/>
    <x v="327"/>
    <x v="341"/>
    <x v="0"/>
  </r>
  <r>
    <n v="2357"/>
    <x v="261"/>
    <s v="Between R5 000 and R2 500"/>
    <n v="3458"/>
    <n v="23"/>
    <n v="32.9"/>
    <n v="6"/>
    <n v="15"/>
    <n v="0"/>
    <n v="0"/>
    <n v="8"/>
    <n v="15"/>
    <n v="0"/>
    <x v="705"/>
    <x v="636"/>
    <x v="328"/>
    <x v="342"/>
    <x v="0"/>
  </r>
  <r>
    <n v="2358"/>
    <x v="261"/>
    <s v="Below R2 500"/>
    <n v="1697"/>
    <n v="43"/>
    <n v="61.4"/>
    <n v="16"/>
    <n v="26"/>
    <n v="0"/>
    <n v="0"/>
    <n v="19"/>
    <n v="39"/>
    <n v="0"/>
    <x v="706"/>
    <x v="637"/>
    <x v="329"/>
    <x v="343"/>
    <x v="0"/>
  </r>
  <r>
    <n v="2359"/>
    <x v="262"/>
    <s v="&gt;R75 000"/>
    <m/>
    <m/>
    <m/>
    <m/>
    <m/>
    <m/>
    <m/>
    <m/>
    <m/>
    <m/>
    <x v="0"/>
    <x v="0"/>
    <x v="0"/>
    <x v="0"/>
    <x v="0"/>
  </r>
  <r>
    <n v="2360"/>
    <x v="262"/>
    <s v="Between R75 000 and R50 000"/>
    <m/>
    <m/>
    <m/>
    <m/>
    <m/>
    <m/>
    <m/>
    <m/>
    <m/>
    <m/>
    <x v="0"/>
    <x v="0"/>
    <x v="0"/>
    <x v="0"/>
    <x v="0"/>
  </r>
  <r>
    <n v="2361"/>
    <x v="262"/>
    <s v="Between R50 000 and R25 000"/>
    <m/>
    <m/>
    <m/>
    <m/>
    <m/>
    <m/>
    <m/>
    <m/>
    <m/>
    <m/>
    <x v="0"/>
    <x v="0"/>
    <x v="0"/>
    <x v="0"/>
    <x v="0"/>
  </r>
  <r>
    <n v="2362"/>
    <x v="262"/>
    <s v="Between R25 000 and R20 000"/>
    <m/>
    <m/>
    <m/>
    <m/>
    <m/>
    <m/>
    <m/>
    <m/>
    <m/>
    <m/>
    <x v="0"/>
    <x v="0"/>
    <x v="0"/>
    <x v="0"/>
    <x v="0"/>
  </r>
  <r>
    <n v="2363"/>
    <x v="262"/>
    <s v="&gt;R75 000Between R20 000 and R15 000"/>
    <m/>
    <m/>
    <m/>
    <m/>
    <m/>
    <m/>
    <m/>
    <m/>
    <m/>
    <m/>
    <x v="0"/>
    <x v="0"/>
    <x v="0"/>
    <x v="0"/>
    <x v="0"/>
  </r>
  <r>
    <n v="2364"/>
    <x v="262"/>
    <s v="Between R15 000 and R10 000"/>
    <n v="15000"/>
    <n v="1"/>
    <n v="14"/>
    <m/>
    <n v="1"/>
    <m/>
    <m/>
    <m/>
    <m/>
    <m/>
    <x v="707"/>
    <x v="217"/>
    <x v="0"/>
    <x v="0"/>
    <x v="0"/>
  </r>
  <r>
    <n v="2365"/>
    <x v="262"/>
    <s v="Between R10 000 and R5 000"/>
    <n v="10000"/>
    <n v="1"/>
    <n v="14"/>
    <m/>
    <n v="1"/>
    <m/>
    <m/>
    <m/>
    <m/>
    <m/>
    <x v="104"/>
    <x v="97"/>
    <x v="0"/>
    <x v="0"/>
    <x v="0"/>
  </r>
  <r>
    <n v="2366"/>
    <x v="262"/>
    <s v="Between R5 000 and R2 500"/>
    <m/>
    <m/>
    <m/>
    <m/>
    <m/>
    <m/>
    <m/>
    <m/>
    <m/>
    <m/>
    <x v="0"/>
    <x v="0"/>
    <x v="0"/>
    <x v="0"/>
    <x v="0"/>
  </r>
  <r>
    <n v="2367"/>
    <x v="262"/>
    <s v="Below R2 500"/>
    <n v="1000"/>
    <n v="5"/>
    <n v="72"/>
    <m/>
    <n v="5"/>
    <m/>
    <m/>
    <m/>
    <m/>
    <m/>
    <x v="105"/>
    <x v="98"/>
    <x v="0"/>
    <x v="0"/>
    <x v="0"/>
  </r>
  <r>
    <n v="2368"/>
    <x v="263"/>
    <s v="&gt;R75 000"/>
    <n v="0"/>
    <n v="0"/>
    <n v="0"/>
    <n v="0"/>
    <n v="0"/>
    <n v="0"/>
    <n v="0"/>
    <n v="0"/>
    <n v="0"/>
    <n v="0"/>
    <x v="0"/>
    <x v="0"/>
    <x v="0"/>
    <x v="0"/>
    <x v="0"/>
  </r>
  <r>
    <n v="2369"/>
    <x v="26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370"/>
    <x v="263"/>
    <s v="Between R50 000 and R25 000"/>
    <n v="0"/>
    <n v="0"/>
    <n v="0"/>
    <n v="0"/>
    <m/>
    <m/>
    <n v="0"/>
    <n v="0"/>
    <n v="0"/>
    <n v="0"/>
    <x v="0"/>
    <x v="0"/>
    <x v="0"/>
    <x v="0"/>
    <x v="0"/>
  </r>
  <r>
    <n v="2371"/>
    <x v="26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372"/>
    <x v="26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373"/>
    <x v="263"/>
    <s v="Between R15 000 and R10 000"/>
    <n v="0"/>
    <n v="0"/>
    <m/>
    <n v="0"/>
    <m/>
    <n v="0"/>
    <m/>
    <n v="0"/>
    <n v="0"/>
    <n v="0"/>
    <x v="0"/>
    <x v="0"/>
    <x v="0"/>
    <x v="0"/>
    <x v="0"/>
  </r>
  <r>
    <n v="2374"/>
    <x v="26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375"/>
    <x v="263"/>
    <s v="Between R5 000 and R2 500"/>
    <n v="0"/>
    <n v="0"/>
    <m/>
    <n v="0"/>
    <n v="0"/>
    <n v="0"/>
    <n v="0"/>
    <n v="0"/>
    <n v="0"/>
    <n v="0"/>
    <x v="0"/>
    <x v="0"/>
    <x v="0"/>
    <x v="0"/>
    <x v="0"/>
  </r>
  <r>
    <n v="2376"/>
    <x v="263"/>
    <s v="Below R2 500"/>
    <n v="0"/>
    <n v="0"/>
    <n v="0"/>
    <n v="0"/>
    <m/>
    <n v="0"/>
    <n v="0"/>
    <n v="0"/>
    <n v="0"/>
    <n v="0"/>
    <x v="0"/>
    <x v="0"/>
    <x v="0"/>
    <x v="0"/>
    <x v="0"/>
  </r>
  <r>
    <n v="2377"/>
    <x v="264"/>
    <s v="&gt;R75 000"/>
    <m/>
    <m/>
    <m/>
    <m/>
    <m/>
    <m/>
    <m/>
    <m/>
    <m/>
    <m/>
    <x v="0"/>
    <x v="0"/>
    <x v="0"/>
    <x v="0"/>
    <x v="0"/>
  </r>
  <r>
    <n v="2378"/>
    <x v="264"/>
    <s v="Between R75 000 and R50 000"/>
    <m/>
    <m/>
    <m/>
    <m/>
    <m/>
    <m/>
    <m/>
    <m/>
    <m/>
    <m/>
    <x v="0"/>
    <x v="0"/>
    <x v="0"/>
    <x v="0"/>
    <x v="0"/>
  </r>
  <r>
    <n v="2379"/>
    <x v="264"/>
    <s v="Between R50 000 and R25 000"/>
    <m/>
    <m/>
    <m/>
    <m/>
    <m/>
    <m/>
    <m/>
    <m/>
    <m/>
    <m/>
    <x v="0"/>
    <x v="0"/>
    <x v="0"/>
    <x v="0"/>
    <x v="0"/>
  </r>
  <r>
    <n v="2380"/>
    <x v="264"/>
    <s v="Between R25 000 and R20 000"/>
    <m/>
    <m/>
    <m/>
    <m/>
    <m/>
    <m/>
    <m/>
    <m/>
    <m/>
    <m/>
    <x v="0"/>
    <x v="0"/>
    <x v="0"/>
    <x v="0"/>
    <x v="0"/>
  </r>
  <r>
    <n v="2381"/>
    <x v="264"/>
    <s v="&gt;R75 000Between R20 000 and R15 000"/>
    <m/>
    <m/>
    <m/>
    <m/>
    <m/>
    <m/>
    <m/>
    <m/>
    <m/>
    <m/>
    <x v="0"/>
    <x v="0"/>
    <x v="0"/>
    <x v="0"/>
    <x v="0"/>
  </r>
  <r>
    <n v="2382"/>
    <x v="264"/>
    <s v="Between R15 000 and R10 000"/>
    <m/>
    <m/>
    <m/>
    <m/>
    <m/>
    <m/>
    <m/>
    <m/>
    <m/>
    <m/>
    <x v="0"/>
    <x v="0"/>
    <x v="0"/>
    <x v="0"/>
    <x v="0"/>
  </r>
  <r>
    <n v="2383"/>
    <x v="264"/>
    <s v="Between R10 000 and R5 000"/>
    <m/>
    <m/>
    <m/>
    <m/>
    <m/>
    <m/>
    <m/>
    <m/>
    <m/>
    <m/>
    <x v="0"/>
    <x v="0"/>
    <x v="0"/>
    <x v="0"/>
    <x v="0"/>
  </r>
  <r>
    <n v="2384"/>
    <x v="264"/>
    <s v="Between R5 000 and R2 500"/>
    <m/>
    <m/>
    <m/>
    <m/>
    <m/>
    <m/>
    <m/>
    <m/>
    <m/>
    <m/>
    <x v="0"/>
    <x v="0"/>
    <x v="0"/>
    <x v="0"/>
    <x v="0"/>
  </r>
  <r>
    <n v="2385"/>
    <x v="264"/>
    <s v="Below R2 500"/>
    <m/>
    <m/>
    <m/>
    <m/>
    <m/>
    <m/>
    <m/>
    <m/>
    <m/>
    <m/>
    <x v="0"/>
    <x v="0"/>
    <x v="0"/>
    <x v="0"/>
    <x v="0"/>
  </r>
  <r>
    <n v="2386"/>
    <x v="265"/>
    <s v="&gt;R75 000"/>
    <m/>
    <m/>
    <m/>
    <m/>
    <m/>
    <m/>
    <m/>
    <m/>
    <m/>
    <m/>
    <x v="0"/>
    <x v="0"/>
    <x v="0"/>
    <x v="0"/>
    <x v="0"/>
  </r>
  <r>
    <n v="2387"/>
    <x v="265"/>
    <s v="Between R75 000 and R50 000"/>
    <m/>
    <m/>
    <m/>
    <m/>
    <m/>
    <m/>
    <m/>
    <m/>
    <m/>
    <m/>
    <x v="0"/>
    <x v="0"/>
    <x v="0"/>
    <x v="0"/>
    <x v="0"/>
  </r>
  <r>
    <n v="2388"/>
    <x v="265"/>
    <s v="Between R50 000 and R25 000"/>
    <m/>
    <m/>
    <m/>
    <m/>
    <m/>
    <m/>
    <m/>
    <m/>
    <m/>
    <m/>
    <x v="0"/>
    <x v="0"/>
    <x v="0"/>
    <x v="0"/>
    <x v="0"/>
  </r>
  <r>
    <n v="2389"/>
    <x v="265"/>
    <s v="Between R25 000 and R20 000"/>
    <n v="23445"/>
    <n v="2"/>
    <n v="8"/>
    <m/>
    <n v="2"/>
    <m/>
    <m/>
    <m/>
    <m/>
    <m/>
    <x v="708"/>
    <x v="638"/>
    <x v="0"/>
    <x v="0"/>
    <x v="0"/>
  </r>
  <r>
    <n v="2390"/>
    <x v="265"/>
    <s v="&gt;R75 000Between R20 000 and R15 000"/>
    <m/>
    <m/>
    <m/>
    <m/>
    <m/>
    <m/>
    <m/>
    <m/>
    <m/>
    <m/>
    <x v="0"/>
    <x v="0"/>
    <x v="0"/>
    <x v="0"/>
    <x v="0"/>
  </r>
  <r>
    <n v="2391"/>
    <x v="265"/>
    <s v="Between R15 000 and R10 000"/>
    <m/>
    <m/>
    <m/>
    <m/>
    <m/>
    <m/>
    <m/>
    <m/>
    <m/>
    <m/>
    <x v="0"/>
    <x v="0"/>
    <x v="0"/>
    <x v="0"/>
    <x v="0"/>
  </r>
  <r>
    <n v="2392"/>
    <x v="265"/>
    <s v="Between R10 000 and R5 000"/>
    <n v="46416"/>
    <n v="7"/>
    <n v="27"/>
    <n v="3"/>
    <n v="3"/>
    <m/>
    <m/>
    <n v="2"/>
    <n v="1"/>
    <m/>
    <x v="709"/>
    <x v="639"/>
    <x v="330"/>
    <x v="344"/>
    <x v="0"/>
  </r>
  <r>
    <n v="2393"/>
    <x v="265"/>
    <s v="Between R5 000 and R2 500"/>
    <n v="60467"/>
    <n v="17"/>
    <n v="65"/>
    <n v="8"/>
    <n v="9"/>
    <m/>
    <m/>
    <n v="11"/>
    <n v="10"/>
    <m/>
    <x v="710"/>
    <x v="640"/>
    <x v="331"/>
    <x v="345"/>
    <x v="0"/>
  </r>
  <r>
    <n v="2394"/>
    <x v="265"/>
    <s v="Below R2 500"/>
    <m/>
    <m/>
    <m/>
    <m/>
    <m/>
    <m/>
    <m/>
    <m/>
    <m/>
    <m/>
    <x v="0"/>
    <x v="0"/>
    <x v="0"/>
    <x v="0"/>
    <x v="0"/>
  </r>
  <r>
    <n v="2395"/>
    <x v="266"/>
    <s v="&gt;R75 000"/>
    <m/>
    <m/>
    <m/>
    <m/>
    <m/>
    <m/>
    <m/>
    <m/>
    <m/>
    <m/>
    <x v="0"/>
    <x v="0"/>
    <x v="0"/>
    <x v="0"/>
    <x v="0"/>
  </r>
  <r>
    <n v="2396"/>
    <x v="266"/>
    <s v="Between R75 000 and R50 000"/>
    <m/>
    <m/>
    <m/>
    <m/>
    <m/>
    <m/>
    <m/>
    <m/>
    <m/>
    <m/>
    <x v="0"/>
    <x v="0"/>
    <x v="0"/>
    <x v="0"/>
    <x v="0"/>
  </r>
  <r>
    <n v="2397"/>
    <x v="266"/>
    <s v="Between R50 000 and R25 000"/>
    <m/>
    <m/>
    <m/>
    <m/>
    <m/>
    <m/>
    <m/>
    <m/>
    <m/>
    <m/>
    <x v="0"/>
    <x v="0"/>
    <x v="0"/>
    <x v="0"/>
    <x v="0"/>
  </r>
  <r>
    <n v="2398"/>
    <x v="266"/>
    <s v="Between R25 000 and R20 000"/>
    <m/>
    <m/>
    <m/>
    <m/>
    <m/>
    <m/>
    <m/>
    <m/>
    <m/>
    <m/>
    <x v="0"/>
    <x v="0"/>
    <x v="0"/>
    <x v="0"/>
    <x v="0"/>
  </r>
  <r>
    <n v="2399"/>
    <x v="266"/>
    <s v="&gt;R75 000Between R20 000 and R15 000"/>
    <m/>
    <m/>
    <m/>
    <m/>
    <m/>
    <m/>
    <m/>
    <m/>
    <m/>
    <m/>
    <x v="0"/>
    <x v="0"/>
    <x v="0"/>
    <x v="0"/>
    <x v="0"/>
  </r>
  <r>
    <n v="2400"/>
    <x v="266"/>
    <s v="Between R15 000 and R10 000"/>
    <m/>
    <m/>
    <m/>
    <m/>
    <m/>
    <m/>
    <m/>
    <m/>
    <m/>
    <m/>
    <x v="0"/>
    <x v="0"/>
    <x v="0"/>
    <x v="0"/>
    <x v="0"/>
  </r>
  <r>
    <n v="2401"/>
    <x v="266"/>
    <s v="Between R10 000 and R5 000"/>
    <m/>
    <m/>
    <m/>
    <m/>
    <m/>
    <m/>
    <m/>
    <m/>
    <m/>
    <m/>
    <x v="0"/>
    <x v="0"/>
    <x v="0"/>
    <x v="0"/>
    <x v="0"/>
  </r>
  <r>
    <n v="2402"/>
    <x v="266"/>
    <s v="Between R5 000 and R2 500"/>
    <m/>
    <m/>
    <m/>
    <m/>
    <m/>
    <m/>
    <m/>
    <m/>
    <m/>
    <m/>
    <x v="0"/>
    <x v="0"/>
    <x v="0"/>
    <x v="0"/>
    <x v="0"/>
  </r>
  <r>
    <n v="2403"/>
    <x v="266"/>
    <s v="Below R2 500"/>
    <m/>
    <m/>
    <m/>
    <m/>
    <m/>
    <m/>
    <m/>
    <m/>
    <m/>
    <m/>
    <x v="0"/>
    <x v="0"/>
    <x v="0"/>
    <x v="0"/>
    <x v="0"/>
  </r>
  <r>
    <n v="2404"/>
    <x v="267"/>
    <s v="&gt;R75 000"/>
    <m/>
    <m/>
    <m/>
    <m/>
    <m/>
    <m/>
    <m/>
    <m/>
    <m/>
    <m/>
    <x v="0"/>
    <x v="0"/>
    <x v="0"/>
    <x v="0"/>
    <x v="0"/>
  </r>
  <r>
    <n v="2405"/>
    <x v="267"/>
    <s v="Between R75 000 and R50 000"/>
    <m/>
    <m/>
    <m/>
    <m/>
    <m/>
    <m/>
    <m/>
    <m/>
    <m/>
    <m/>
    <x v="0"/>
    <x v="0"/>
    <x v="0"/>
    <x v="0"/>
    <x v="0"/>
  </r>
  <r>
    <n v="2406"/>
    <x v="267"/>
    <s v="Between R50 000 and R25 000"/>
    <m/>
    <m/>
    <m/>
    <m/>
    <m/>
    <m/>
    <m/>
    <m/>
    <m/>
    <m/>
    <x v="0"/>
    <x v="0"/>
    <x v="0"/>
    <x v="0"/>
    <x v="0"/>
  </r>
  <r>
    <n v="2407"/>
    <x v="267"/>
    <s v="Between R25 000 and R20 000"/>
    <m/>
    <m/>
    <m/>
    <m/>
    <m/>
    <m/>
    <m/>
    <m/>
    <m/>
    <m/>
    <x v="0"/>
    <x v="0"/>
    <x v="0"/>
    <x v="0"/>
    <x v="0"/>
  </r>
  <r>
    <n v="2408"/>
    <x v="267"/>
    <s v="&gt;R75 000Between R20 000 and R15 000"/>
    <m/>
    <m/>
    <m/>
    <m/>
    <m/>
    <m/>
    <m/>
    <m/>
    <m/>
    <m/>
    <x v="0"/>
    <x v="0"/>
    <x v="0"/>
    <x v="0"/>
    <x v="0"/>
  </r>
  <r>
    <n v="2409"/>
    <x v="267"/>
    <s v="Between R15 000 and R10 000"/>
    <m/>
    <m/>
    <m/>
    <m/>
    <m/>
    <m/>
    <m/>
    <m/>
    <m/>
    <m/>
    <x v="0"/>
    <x v="0"/>
    <x v="0"/>
    <x v="0"/>
    <x v="0"/>
  </r>
  <r>
    <n v="2410"/>
    <x v="267"/>
    <s v="Between R10 000 and R5 000"/>
    <m/>
    <m/>
    <m/>
    <m/>
    <m/>
    <m/>
    <m/>
    <m/>
    <m/>
    <m/>
    <x v="0"/>
    <x v="0"/>
    <x v="0"/>
    <x v="0"/>
    <x v="0"/>
  </r>
  <r>
    <n v="2411"/>
    <x v="267"/>
    <s v="Between R5 000 and R2 500"/>
    <m/>
    <m/>
    <m/>
    <m/>
    <m/>
    <m/>
    <m/>
    <m/>
    <m/>
    <m/>
    <x v="0"/>
    <x v="0"/>
    <x v="0"/>
    <x v="0"/>
    <x v="0"/>
  </r>
  <r>
    <n v="2412"/>
    <x v="267"/>
    <s v="Below R2 500"/>
    <m/>
    <m/>
    <m/>
    <m/>
    <m/>
    <m/>
    <m/>
    <m/>
    <m/>
    <m/>
    <x v="0"/>
    <x v="0"/>
    <x v="0"/>
    <x v="0"/>
    <x v="0"/>
  </r>
  <r>
    <n v="2413"/>
    <x v="268"/>
    <s v="&gt;R75 000"/>
    <n v="0"/>
    <n v="0"/>
    <n v="0"/>
    <n v="0"/>
    <n v="0"/>
    <n v="0"/>
    <n v="0"/>
    <n v="0"/>
    <n v="0"/>
    <n v="0"/>
    <x v="0"/>
    <x v="0"/>
    <x v="0"/>
    <x v="0"/>
    <x v="0"/>
  </r>
  <r>
    <n v="2414"/>
    <x v="26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415"/>
    <x v="26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416"/>
    <x v="26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417"/>
    <x v="26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418"/>
    <x v="26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419"/>
    <x v="26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420"/>
    <x v="26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421"/>
    <x v="26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422"/>
    <x v="269"/>
    <s v="&gt;R75 000"/>
    <m/>
    <m/>
    <m/>
    <m/>
    <m/>
    <m/>
    <m/>
    <m/>
    <m/>
    <m/>
    <x v="0"/>
    <x v="0"/>
    <x v="0"/>
    <x v="0"/>
    <x v="0"/>
  </r>
  <r>
    <n v="2423"/>
    <x v="269"/>
    <s v="Between R75 000 and R50 000"/>
    <m/>
    <m/>
    <m/>
    <m/>
    <m/>
    <m/>
    <m/>
    <m/>
    <m/>
    <m/>
    <x v="0"/>
    <x v="0"/>
    <x v="0"/>
    <x v="0"/>
    <x v="0"/>
  </r>
  <r>
    <n v="2424"/>
    <x v="269"/>
    <s v="Between R50 000 and R25 000"/>
    <m/>
    <m/>
    <m/>
    <m/>
    <m/>
    <m/>
    <m/>
    <m/>
    <m/>
    <m/>
    <x v="0"/>
    <x v="0"/>
    <x v="0"/>
    <x v="0"/>
    <x v="0"/>
  </r>
  <r>
    <n v="2425"/>
    <x v="269"/>
    <s v="Between R25 000 and R20 000"/>
    <m/>
    <m/>
    <m/>
    <m/>
    <m/>
    <m/>
    <m/>
    <m/>
    <m/>
    <m/>
    <x v="0"/>
    <x v="0"/>
    <x v="0"/>
    <x v="0"/>
    <x v="0"/>
  </r>
  <r>
    <n v="2426"/>
    <x v="269"/>
    <s v="&gt;R75 000Between R20 000 and R15 000"/>
    <m/>
    <m/>
    <m/>
    <m/>
    <m/>
    <m/>
    <m/>
    <m/>
    <m/>
    <m/>
    <x v="0"/>
    <x v="0"/>
    <x v="0"/>
    <x v="0"/>
    <x v="0"/>
  </r>
  <r>
    <n v="2427"/>
    <x v="269"/>
    <s v="Between R15 000 and R10 000"/>
    <m/>
    <m/>
    <m/>
    <m/>
    <m/>
    <m/>
    <m/>
    <m/>
    <m/>
    <m/>
    <x v="0"/>
    <x v="0"/>
    <x v="0"/>
    <x v="0"/>
    <x v="0"/>
  </r>
  <r>
    <n v="2428"/>
    <x v="269"/>
    <s v="Between R10 000 and R5 000"/>
    <n v="7200"/>
    <n v="9"/>
    <n v="100"/>
    <n v="4"/>
    <n v="5"/>
    <m/>
    <m/>
    <m/>
    <m/>
    <m/>
    <x v="711"/>
    <x v="641"/>
    <x v="0"/>
    <x v="0"/>
    <x v="0"/>
  </r>
  <r>
    <n v="2429"/>
    <x v="269"/>
    <s v="Between R5 000 and R2 500"/>
    <m/>
    <m/>
    <m/>
    <m/>
    <m/>
    <m/>
    <m/>
    <m/>
    <m/>
    <m/>
    <x v="0"/>
    <x v="0"/>
    <x v="0"/>
    <x v="0"/>
    <x v="0"/>
  </r>
  <r>
    <n v="2430"/>
    <x v="269"/>
    <s v="Below R2 500"/>
    <m/>
    <m/>
    <m/>
    <m/>
    <m/>
    <m/>
    <m/>
    <m/>
    <m/>
    <m/>
    <x v="0"/>
    <x v="0"/>
    <x v="0"/>
    <x v="0"/>
    <x v="0"/>
  </r>
  <r>
    <n v="2431"/>
    <x v="270"/>
    <s v="&gt;R75 000"/>
    <n v="0"/>
    <n v="0"/>
    <n v="0"/>
    <n v="0"/>
    <n v="0"/>
    <n v="0"/>
    <n v="0"/>
    <n v="0"/>
    <n v="0"/>
    <n v="0"/>
    <x v="0"/>
    <x v="0"/>
    <x v="0"/>
    <x v="0"/>
    <x v="0"/>
  </r>
  <r>
    <n v="2432"/>
    <x v="27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433"/>
    <x v="27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434"/>
    <x v="27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435"/>
    <x v="27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436"/>
    <x v="27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437"/>
    <x v="270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438"/>
    <x v="27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439"/>
    <x v="27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440"/>
    <x v="271"/>
    <s v="&gt;R75 000"/>
    <n v="109289"/>
    <n v="3"/>
    <n v="4.2"/>
    <n v="0"/>
    <n v="0"/>
    <n v="0"/>
    <n v="0"/>
    <n v="0"/>
    <n v="0"/>
    <n v="0"/>
    <x v="712"/>
    <x v="0"/>
    <x v="0"/>
    <x v="0"/>
    <x v="0"/>
  </r>
  <r>
    <n v="2441"/>
    <x v="271"/>
    <s v="Between R75 000 and R50 000"/>
    <n v="55027"/>
    <n v="4"/>
    <n v="5.6"/>
    <n v="0"/>
    <n v="2"/>
    <n v="0"/>
    <n v="0"/>
    <n v="0"/>
    <n v="0"/>
    <n v="0"/>
    <x v="713"/>
    <x v="642"/>
    <x v="0"/>
    <x v="0"/>
    <x v="0"/>
  </r>
  <r>
    <n v="2442"/>
    <x v="271"/>
    <s v="Between R50 000 and R25 000"/>
    <n v="38410"/>
    <n v="24"/>
    <n v="33.799999999999997"/>
    <n v="0"/>
    <n v="9"/>
    <n v="0"/>
    <n v="0"/>
    <n v="0"/>
    <n v="1"/>
    <n v="0"/>
    <x v="714"/>
    <x v="643"/>
    <x v="0"/>
    <x v="346"/>
    <x v="0"/>
  </r>
  <r>
    <n v="2443"/>
    <x v="271"/>
    <s v="Between R25 000 and R20 000"/>
    <n v="23207"/>
    <n v="6"/>
    <n v="8.6"/>
    <n v="0"/>
    <n v="4"/>
    <n v="0"/>
    <n v="0"/>
    <n v="0"/>
    <n v="0"/>
    <n v="0"/>
    <x v="715"/>
    <x v="644"/>
    <x v="0"/>
    <x v="0"/>
    <x v="0"/>
  </r>
  <r>
    <n v="2444"/>
    <x v="271"/>
    <s v="&gt;R75 000Between R20 000 and R15 000"/>
    <n v="15372"/>
    <n v="4"/>
    <n v="5.6"/>
    <n v="2"/>
    <n v="1"/>
    <n v="0"/>
    <n v="0"/>
    <n v="0"/>
    <n v="0"/>
    <n v="0"/>
    <x v="716"/>
    <x v="645"/>
    <x v="0"/>
    <x v="0"/>
    <x v="0"/>
  </r>
  <r>
    <n v="2445"/>
    <x v="271"/>
    <s v="Between R15 000 and R10 000"/>
    <n v="12507"/>
    <n v="3"/>
    <n v="4.2"/>
    <n v="0"/>
    <n v="1"/>
    <n v="0"/>
    <n v="0"/>
    <n v="0"/>
    <n v="0"/>
    <n v="0"/>
    <x v="717"/>
    <x v="646"/>
    <x v="0"/>
    <x v="0"/>
    <x v="0"/>
  </r>
  <r>
    <n v="2446"/>
    <x v="271"/>
    <s v="Between R10 000 and R5 000"/>
    <n v="7678"/>
    <n v="27"/>
    <n v="38"/>
    <n v="6"/>
    <n v="0"/>
    <n v="0"/>
    <n v="0"/>
    <n v="0"/>
    <n v="17"/>
    <n v="0"/>
    <x v="718"/>
    <x v="647"/>
    <x v="0"/>
    <x v="347"/>
    <x v="0"/>
  </r>
  <r>
    <n v="2447"/>
    <x v="271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448"/>
    <x v="271"/>
    <s v="Below R2 500"/>
    <n v="0"/>
    <n v="0"/>
    <n v="0"/>
    <n v="0"/>
    <n v="0"/>
    <n v="0"/>
    <n v="0"/>
    <n v="0"/>
    <n v="0"/>
    <n v="0"/>
    <x v="0"/>
    <x v="0"/>
    <x v="0"/>
    <x v="0"/>
    <x v="0"/>
  </r>
  <r>
    <n v="2449"/>
    <x v="272"/>
    <s v="&gt;R75 000"/>
    <m/>
    <m/>
    <m/>
    <m/>
    <m/>
    <m/>
    <m/>
    <m/>
    <m/>
    <m/>
    <x v="0"/>
    <x v="0"/>
    <x v="0"/>
    <x v="0"/>
    <x v="0"/>
  </r>
  <r>
    <n v="2450"/>
    <x v="272"/>
    <s v="Between R75 000 and R50 000"/>
    <m/>
    <m/>
    <m/>
    <m/>
    <m/>
    <m/>
    <m/>
    <m/>
    <m/>
    <m/>
    <x v="0"/>
    <x v="0"/>
    <x v="0"/>
    <x v="0"/>
    <x v="0"/>
  </r>
  <r>
    <n v="2451"/>
    <x v="272"/>
    <s v="Between R50 000 and R25 000"/>
    <m/>
    <m/>
    <m/>
    <m/>
    <m/>
    <m/>
    <m/>
    <m/>
    <m/>
    <m/>
    <x v="0"/>
    <x v="0"/>
    <x v="0"/>
    <x v="0"/>
    <x v="0"/>
  </r>
  <r>
    <n v="2452"/>
    <x v="272"/>
    <s v="Between R25 000 and R20 000"/>
    <m/>
    <m/>
    <m/>
    <m/>
    <m/>
    <m/>
    <m/>
    <m/>
    <m/>
    <m/>
    <x v="0"/>
    <x v="0"/>
    <x v="0"/>
    <x v="0"/>
    <x v="0"/>
  </r>
  <r>
    <n v="2453"/>
    <x v="272"/>
    <s v="&gt;R75 000Between R20 000 and R15 000"/>
    <m/>
    <m/>
    <m/>
    <m/>
    <m/>
    <m/>
    <m/>
    <m/>
    <m/>
    <m/>
    <x v="0"/>
    <x v="0"/>
    <x v="0"/>
    <x v="0"/>
    <x v="0"/>
  </r>
  <r>
    <n v="2454"/>
    <x v="272"/>
    <s v="Between R15 000 and R10 000"/>
    <m/>
    <m/>
    <m/>
    <m/>
    <m/>
    <m/>
    <m/>
    <m/>
    <m/>
    <m/>
    <x v="0"/>
    <x v="0"/>
    <x v="0"/>
    <x v="0"/>
    <x v="0"/>
  </r>
  <r>
    <n v="2455"/>
    <x v="272"/>
    <s v="Between R10 000 and R5 000"/>
    <m/>
    <m/>
    <m/>
    <m/>
    <m/>
    <m/>
    <m/>
    <m/>
    <m/>
    <m/>
    <x v="0"/>
    <x v="0"/>
    <x v="0"/>
    <x v="0"/>
    <x v="0"/>
  </r>
  <r>
    <n v="2456"/>
    <x v="272"/>
    <s v="Between R5 000 and R2 500"/>
    <m/>
    <m/>
    <m/>
    <m/>
    <m/>
    <m/>
    <m/>
    <m/>
    <m/>
    <m/>
    <x v="0"/>
    <x v="0"/>
    <x v="0"/>
    <x v="0"/>
    <x v="0"/>
  </r>
  <r>
    <n v="2457"/>
    <x v="272"/>
    <s v="Below R2 500"/>
    <m/>
    <m/>
    <m/>
    <m/>
    <m/>
    <m/>
    <m/>
    <m/>
    <m/>
    <m/>
    <x v="0"/>
    <x v="0"/>
    <x v="0"/>
    <x v="0"/>
    <x v="0"/>
  </r>
  <r>
    <n v="2458"/>
    <x v="273"/>
    <s v="&gt;R75 000"/>
    <m/>
    <m/>
    <m/>
    <m/>
    <m/>
    <m/>
    <m/>
    <m/>
    <m/>
    <m/>
    <x v="0"/>
    <x v="0"/>
    <x v="0"/>
    <x v="0"/>
    <x v="0"/>
  </r>
  <r>
    <n v="2459"/>
    <x v="273"/>
    <s v="Between R75 000 and R50 000"/>
    <m/>
    <m/>
    <m/>
    <m/>
    <m/>
    <m/>
    <m/>
    <m/>
    <m/>
    <m/>
    <x v="0"/>
    <x v="0"/>
    <x v="0"/>
    <x v="0"/>
    <x v="0"/>
  </r>
  <r>
    <n v="2460"/>
    <x v="273"/>
    <s v="Between R50 000 and R25 000"/>
    <m/>
    <m/>
    <m/>
    <m/>
    <m/>
    <m/>
    <m/>
    <m/>
    <m/>
    <m/>
    <x v="0"/>
    <x v="0"/>
    <x v="0"/>
    <x v="0"/>
    <x v="0"/>
  </r>
  <r>
    <n v="2461"/>
    <x v="273"/>
    <s v="Between R25 000 and R20 000"/>
    <m/>
    <m/>
    <m/>
    <m/>
    <m/>
    <m/>
    <m/>
    <m/>
    <m/>
    <m/>
    <x v="0"/>
    <x v="0"/>
    <x v="0"/>
    <x v="0"/>
    <x v="0"/>
  </r>
  <r>
    <n v="2462"/>
    <x v="273"/>
    <s v="&gt;R75 000Between R20 000 and R15 000"/>
    <m/>
    <m/>
    <m/>
    <m/>
    <m/>
    <m/>
    <m/>
    <m/>
    <m/>
    <m/>
    <x v="0"/>
    <x v="0"/>
    <x v="0"/>
    <x v="0"/>
    <x v="0"/>
  </r>
  <r>
    <n v="2463"/>
    <x v="273"/>
    <s v="Between R15 000 and R10 000"/>
    <m/>
    <m/>
    <m/>
    <m/>
    <m/>
    <m/>
    <m/>
    <m/>
    <m/>
    <m/>
    <x v="0"/>
    <x v="0"/>
    <x v="0"/>
    <x v="0"/>
    <x v="0"/>
  </r>
  <r>
    <n v="2464"/>
    <x v="273"/>
    <s v="Between R10 000 and R5 000"/>
    <m/>
    <m/>
    <m/>
    <m/>
    <m/>
    <m/>
    <m/>
    <m/>
    <m/>
    <m/>
    <x v="0"/>
    <x v="0"/>
    <x v="0"/>
    <x v="0"/>
    <x v="0"/>
  </r>
  <r>
    <n v="2465"/>
    <x v="273"/>
    <s v="Between R5 000 and R2 500"/>
    <m/>
    <m/>
    <m/>
    <m/>
    <m/>
    <m/>
    <m/>
    <m/>
    <m/>
    <m/>
    <x v="0"/>
    <x v="0"/>
    <x v="0"/>
    <x v="0"/>
    <x v="0"/>
  </r>
  <r>
    <n v="2466"/>
    <x v="273"/>
    <s v="Below R2 500"/>
    <m/>
    <m/>
    <m/>
    <m/>
    <m/>
    <m/>
    <m/>
    <m/>
    <m/>
    <m/>
    <x v="0"/>
    <x v="0"/>
    <x v="0"/>
    <x v="0"/>
    <x v="0"/>
  </r>
  <r>
    <n v="2467"/>
    <x v="274"/>
    <s v="&gt;R75 000"/>
    <n v="0"/>
    <n v="0"/>
    <n v="0"/>
    <n v="0"/>
    <n v="0"/>
    <n v="0"/>
    <n v="0"/>
    <n v="0"/>
    <n v="0"/>
    <n v="0"/>
    <x v="0"/>
    <x v="0"/>
    <x v="0"/>
    <x v="0"/>
    <x v="0"/>
  </r>
  <r>
    <n v="2468"/>
    <x v="27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469"/>
    <x v="27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470"/>
    <x v="27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471"/>
    <x v="27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472"/>
    <x v="27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473"/>
    <x v="27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474"/>
    <x v="27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475"/>
    <x v="27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476"/>
    <x v="275"/>
    <s v="&gt;R75 000"/>
    <m/>
    <m/>
    <m/>
    <m/>
    <m/>
    <m/>
    <m/>
    <m/>
    <m/>
    <m/>
    <x v="0"/>
    <x v="0"/>
    <x v="0"/>
    <x v="0"/>
    <x v="0"/>
  </r>
  <r>
    <n v="2477"/>
    <x v="275"/>
    <s v="Between R75 000 and R50 000"/>
    <m/>
    <m/>
    <m/>
    <m/>
    <m/>
    <m/>
    <m/>
    <m/>
    <m/>
    <m/>
    <x v="0"/>
    <x v="0"/>
    <x v="0"/>
    <x v="0"/>
    <x v="0"/>
  </r>
  <r>
    <n v="2478"/>
    <x v="275"/>
    <s v="Between R50 000 and R25 000"/>
    <m/>
    <m/>
    <m/>
    <m/>
    <m/>
    <m/>
    <m/>
    <m/>
    <m/>
    <m/>
    <x v="0"/>
    <x v="0"/>
    <x v="0"/>
    <x v="0"/>
    <x v="0"/>
  </r>
  <r>
    <n v="2479"/>
    <x v="275"/>
    <s v="Between R25 000 and R20 000"/>
    <m/>
    <m/>
    <m/>
    <m/>
    <m/>
    <m/>
    <m/>
    <m/>
    <m/>
    <m/>
    <x v="0"/>
    <x v="0"/>
    <x v="0"/>
    <x v="0"/>
    <x v="0"/>
  </r>
  <r>
    <n v="2480"/>
    <x v="275"/>
    <s v="&gt;R75 000Between R20 000 and R15 000"/>
    <m/>
    <m/>
    <m/>
    <m/>
    <m/>
    <m/>
    <m/>
    <m/>
    <m/>
    <m/>
    <x v="0"/>
    <x v="0"/>
    <x v="0"/>
    <x v="0"/>
    <x v="0"/>
  </r>
  <r>
    <n v="2481"/>
    <x v="275"/>
    <s v="Between R15 000 and R10 000"/>
    <m/>
    <m/>
    <m/>
    <m/>
    <m/>
    <m/>
    <m/>
    <m/>
    <m/>
    <m/>
    <x v="0"/>
    <x v="0"/>
    <x v="0"/>
    <x v="0"/>
    <x v="0"/>
  </r>
  <r>
    <n v="2482"/>
    <x v="275"/>
    <s v="Between R10 000 and R5 000"/>
    <m/>
    <m/>
    <m/>
    <m/>
    <m/>
    <m/>
    <m/>
    <m/>
    <m/>
    <m/>
    <x v="0"/>
    <x v="0"/>
    <x v="0"/>
    <x v="0"/>
    <x v="0"/>
  </r>
  <r>
    <n v="2483"/>
    <x v="275"/>
    <s v="Between R5 000 and R2 500"/>
    <m/>
    <m/>
    <m/>
    <m/>
    <m/>
    <m/>
    <m/>
    <m/>
    <m/>
    <m/>
    <x v="0"/>
    <x v="0"/>
    <x v="0"/>
    <x v="0"/>
    <x v="0"/>
  </r>
  <r>
    <n v="2484"/>
    <x v="275"/>
    <s v="Below R2 500"/>
    <m/>
    <m/>
    <m/>
    <m/>
    <m/>
    <m/>
    <m/>
    <m/>
    <m/>
    <m/>
    <x v="0"/>
    <x v="0"/>
    <x v="0"/>
    <x v="0"/>
    <x v="0"/>
  </r>
  <r>
    <n v="2485"/>
    <x v="276"/>
    <s v="&gt;R75 000"/>
    <m/>
    <m/>
    <m/>
    <m/>
    <m/>
    <m/>
    <m/>
    <m/>
    <m/>
    <m/>
    <x v="0"/>
    <x v="0"/>
    <x v="0"/>
    <x v="0"/>
    <x v="0"/>
  </r>
  <r>
    <n v="2486"/>
    <x v="276"/>
    <s v="Between R75 000 and R50 000"/>
    <m/>
    <m/>
    <m/>
    <m/>
    <m/>
    <m/>
    <m/>
    <m/>
    <m/>
    <m/>
    <x v="0"/>
    <x v="0"/>
    <x v="0"/>
    <x v="0"/>
    <x v="0"/>
  </r>
  <r>
    <n v="2487"/>
    <x v="276"/>
    <s v="Between R50 000 and R25 000"/>
    <m/>
    <m/>
    <m/>
    <m/>
    <m/>
    <m/>
    <m/>
    <m/>
    <m/>
    <m/>
    <x v="0"/>
    <x v="0"/>
    <x v="0"/>
    <x v="0"/>
    <x v="0"/>
  </r>
  <r>
    <n v="2488"/>
    <x v="276"/>
    <s v="Between R25 000 and R20 000"/>
    <m/>
    <m/>
    <m/>
    <m/>
    <m/>
    <m/>
    <m/>
    <m/>
    <m/>
    <m/>
    <x v="0"/>
    <x v="0"/>
    <x v="0"/>
    <x v="0"/>
    <x v="0"/>
  </r>
  <r>
    <n v="2489"/>
    <x v="276"/>
    <s v="&gt;R75 000Between R20 000 and R15 000"/>
    <m/>
    <m/>
    <m/>
    <m/>
    <m/>
    <m/>
    <m/>
    <m/>
    <m/>
    <m/>
    <x v="0"/>
    <x v="0"/>
    <x v="0"/>
    <x v="0"/>
    <x v="0"/>
  </r>
  <r>
    <n v="2490"/>
    <x v="276"/>
    <s v="Between R15 000 and R10 000"/>
    <m/>
    <m/>
    <m/>
    <m/>
    <m/>
    <m/>
    <m/>
    <m/>
    <m/>
    <m/>
    <x v="0"/>
    <x v="0"/>
    <x v="0"/>
    <x v="0"/>
    <x v="0"/>
  </r>
  <r>
    <n v="2491"/>
    <x v="276"/>
    <s v="Between R10 000 and R5 000"/>
    <m/>
    <m/>
    <m/>
    <m/>
    <m/>
    <m/>
    <m/>
    <m/>
    <m/>
    <m/>
    <x v="0"/>
    <x v="0"/>
    <x v="0"/>
    <x v="0"/>
    <x v="0"/>
  </r>
  <r>
    <n v="2492"/>
    <x v="276"/>
    <s v="Between R5 000 and R2 500"/>
    <m/>
    <m/>
    <m/>
    <m/>
    <m/>
    <m/>
    <m/>
    <m/>
    <m/>
    <m/>
    <x v="0"/>
    <x v="0"/>
    <x v="0"/>
    <x v="0"/>
    <x v="0"/>
  </r>
  <r>
    <n v="2493"/>
    <x v="276"/>
    <s v="Below R2 500"/>
    <m/>
    <m/>
    <m/>
    <m/>
    <m/>
    <m/>
    <m/>
    <m/>
    <m/>
    <m/>
    <x v="0"/>
    <x v="0"/>
    <x v="0"/>
    <x v="0"/>
    <x v="0"/>
  </r>
  <r>
    <n v="2494"/>
    <x v="277"/>
    <s v="&gt;R75 000"/>
    <m/>
    <m/>
    <m/>
    <m/>
    <m/>
    <m/>
    <m/>
    <m/>
    <m/>
    <m/>
    <x v="0"/>
    <x v="0"/>
    <x v="0"/>
    <x v="0"/>
    <x v="0"/>
  </r>
  <r>
    <n v="2495"/>
    <x v="277"/>
    <s v="Between R75 000 and R50 000"/>
    <m/>
    <m/>
    <m/>
    <m/>
    <m/>
    <m/>
    <m/>
    <m/>
    <m/>
    <m/>
    <x v="0"/>
    <x v="0"/>
    <x v="0"/>
    <x v="0"/>
    <x v="0"/>
  </r>
  <r>
    <n v="2496"/>
    <x v="277"/>
    <s v="Between R50 000 and R25 000"/>
    <m/>
    <m/>
    <m/>
    <m/>
    <m/>
    <m/>
    <m/>
    <m/>
    <m/>
    <m/>
    <x v="0"/>
    <x v="0"/>
    <x v="0"/>
    <x v="0"/>
    <x v="0"/>
  </r>
  <r>
    <n v="2497"/>
    <x v="277"/>
    <s v="Between R25 000 and R20 000"/>
    <m/>
    <m/>
    <m/>
    <m/>
    <m/>
    <m/>
    <m/>
    <m/>
    <m/>
    <m/>
    <x v="0"/>
    <x v="0"/>
    <x v="0"/>
    <x v="0"/>
    <x v="0"/>
  </r>
  <r>
    <n v="2498"/>
    <x v="277"/>
    <s v="&gt;R75 000Between R20 000 and R15 000"/>
    <m/>
    <m/>
    <m/>
    <m/>
    <m/>
    <m/>
    <m/>
    <m/>
    <m/>
    <m/>
    <x v="0"/>
    <x v="0"/>
    <x v="0"/>
    <x v="0"/>
    <x v="0"/>
  </r>
  <r>
    <n v="2499"/>
    <x v="277"/>
    <s v="Between R15 000 and R10 000"/>
    <m/>
    <m/>
    <m/>
    <m/>
    <m/>
    <m/>
    <m/>
    <m/>
    <m/>
    <m/>
    <x v="0"/>
    <x v="0"/>
    <x v="0"/>
    <x v="0"/>
    <x v="0"/>
  </r>
  <r>
    <n v="2500"/>
    <x v="277"/>
    <s v="Between R10 000 and R5 000"/>
    <m/>
    <m/>
    <m/>
    <m/>
    <m/>
    <m/>
    <m/>
    <m/>
    <m/>
    <m/>
    <x v="0"/>
    <x v="0"/>
    <x v="0"/>
    <x v="0"/>
    <x v="0"/>
  </r>
  <r>
    <n v="2501"/>
    <x v="277"/>
    <s v="Between R5 000 and R2 500"/>
    <m/>
    <m/>
    <m/>
    <m/>
    <m/>
    <m/>
    <m/>
    <m/>
    <m/>
    <m/>
    <x v="0"/>
    <x v="0"/>
    <x v="0"/>
    <x v="0"/>
    <x v="0"/>
  </r>
  <r>
    <n v="2502"/>
    <x v="277"/>
    <s v="Below R2 500"/>
    <m/>
    <m/>
    <m/>
    <m/>
    <m/>
    <m/>
    <m/>
    <m/>
    <m/>
    <m/>
    <x v="0"/>
    <x v="0"/>
    <x v="0"/>
    <x v="0"/>
    <x v="0"/>
  </r>
  <r>
    <n v="2503"/>
    <x v="278"/>
    <s v="&gt;R75 000"/>
    <n v="0"/>
    <n v="0"/>
    <m/>
    <n v="0"/>
    <n v="12"/>
    <n v="0"/>
    <n v="0"/>
    <n v="8"/>
    <n v="5"/>
    <n v="0"/>
    <x v="0"/>
    <x v="0"/>
    <x v="0"/>
    <x v="0"/>
    <x v="0"/>
  </r>
  <r>
    <n v="2504"/>
    <x v="278"/>
    <s v="Between R75 000 and R50 000"/>
    <n v="0"/>
    <n v="0"/>
    <m/>
    <m/>
    <m/>
    <m/>
    <m/>
    <m/>
    <m/>
    <m/>
    <x v="0"/>
    <x v="0"/>
    <x v="0"/>
    <x v="0"/>
    <x v="0"/>
  </r>
  <r>
    <n v="2505"/>
    <x v="278"/>
    <s v="Between R50 000 and R25 000"/>
    <n v="0"/>
    <n v="0"/>
    <m/>
    <m/>
    <m/>
    <m/>
    <m/>
    <m/>
    <m/>
    <m/>
    <x v="0"/>
    <x v="0"/>
    <x v="0"/>
    <x v="0"/>
    <x v="0"/>
  </r>
  <r>
    <n v="2506"/>
    <x v="278"/>
    <s v="Between R25 000 and R20 000"/>
    <n v="0"/>
    <n v="0"/>
    <m/>
    <m/>
    <m/>
    <m/>
    <m/>
    <m/>
    <m/>
    <m/>
    <x v="0"/>
    <x v="0"/>
    <x v="0"/>
    <x v="0"/>
    <x v="0"/>
  </r>
  <r>
    <n v="2507"/>
    <x v="278"/>
    <s v="&gt;R75 000Between R20 000 and R15 000"/>
    <n v="0"/>
    <n v="0"/>
    <m/>
    <m/>
    <m/>
    <m/>
    <m/>
    <m/>
    <m/>
    <m/>
    <x v="0"/>
    <x v="0"/>
    <x v="0"/>
    <x v="0"/>
    <x v="0"/>
  </r>
  <r>
    <n v="2508"/>
    <x v="278"/>
    <s v="Between R15 000 and R10 000"/>
    <n v="13000"/>
    <n v="0"/>
    <m/>
    <m/>
    <m/>
    <m/>
    <m/>
    <m/>
    <m/>
    <m/>
    <x v="0"/>
    <x v="0"/>
    <x v="0"/>
    <x v="0"/>
    <x v="0"/>
  </r>
  <r>
    <n v="2509"/>
    <x v="278"/>
    <s v="Between R10 000 and R5 000"/>
    <n v="7280"/>
    <n v="5"/>
    <m/>
    <m/>
    <m/>
    <m/>
    <m/>
    <m/>
    <m/>
    <m/>
    <x v="719"/>
    <x v="0"/>
    <x v="0"/>
    <x v="0"/>
    <x v="0"/>
  </r>
  <r>
    <n v="2510"/>
    <x v="278"/>
    <s v="Between R5 000 and R2 500"/>
    <n v="3498.5"/>
    <n v="7"/>
    <m/>
    <m/>
    <m/>
    <m/>
    <m/>
    <m/>
    <m/>
    <m/>
    <x v="720"/>
    <x v="0"/>
    <x v="0"/>
    <x v="0"/>
    <x v="0"/>
  </r>
  <r>
    <n v="2511"/>
    <x v="278"/>
    <s v="Below R2 500"/>
    <n v="0"/>
    <n v="0"/>
    <m/>
    <m/>
    <m/>
    <m/>
    <m/>
    <m/>
    <m/>
    <m/>
    <x v="0"/>
    <x v="0"/>
    <x v="0"/>
    <x v="0"/>
    <x v="0"/>
  </r>
  <r>
    <n v="2512"/>
    <x v="279"/>
    <s v="&gt;R75 000"/>
    <m/>
    <m/>
    <m/>
    <m/>
    <m/>
    <m/>
    <m/>
    <m/>
    <m/>
    <m/>
    <x v="0"/>
    <x v="0"/>
    <x v="0"/>
    <x v="0"/>
    <x v="0"/>
  </r>
  <r>
    <n v="2513"/>
    <x v="279"/>
    <s v="Between R75 000 and R50 000"/>
    <m/>
    <m/>
    <m/>
    <m/>
    <m/>
    <m/>
    <m/>
    <m/>
    <m/>
    <m/>
    <x v="0"/>
    <x v="0"/>
    <x v="0"/>
    <x v="0"/>
    <x v="0"/>
  </r>
  <r>
    <n v="2514"/>
    <x v="279"/>
    <s v="Between R50 000 and R25 000"/>
    <m/>
    <m/>
    <m/>
    <m/>
    <m/>
    <m/>
    <m/>
    <m/>
    <m/>
    <m/>
    <x v="0"/>
    <x v="0"/>
    <x v="0"/>
    <x v="0"/>
    <x v="0"/>
  </r>
  <r>
    <n v="2515"/>
    <x v="279"/>
    <s v="Between R25 000 and R20 000"/>
    <m/>
    <m/>
    <m/>
    <m/>
    <m/>
    <m/>
    <m/>
    <m/>
    <m/>
    <m/>
    <x v="0"/>
    <x v="0"/>
    <x v="0"/>
    <x v="0"/>
    <x v="0"/>
  </r>
  <r>
    <n v="2516"/>
    <x v="279"/>
    <s v="&gt;R75 000Between R20 000 and R15 000"/>
    <m/>
    <m/>
    <m/>
    <m/>
    <m/>
    <m/>
    <m/>
    <m/>
    <m/>
    <m/>
    <x v="0"/>
    <x v="0"/>
    <x v="0"/>
    <x v="0"/>
    <x v="0"/>
  </r>
  <r>
    <n v="2517"/>
    <x v="279"/>
    <s v="Between R15 000 and R10 000"/>
    <m/>
    <m/>
    <m/>
    <m/>
    <m/>
    <m/>
    <m/>
    <m/>
    <m/>
    <m/>
    <x v="0"/>
    <x v="0"/>
    <x v="0"/>
    <x v="0"/>
    <x v="0"/>
  </r>
  <r>
    <n v="2518"/>
    <x v="279"/>
    <s v="Between R10 000 and R5 000"/>
    <m/>
    <m/>
    <m/>
    <m/>
    <m/>
    <m/>
    <m/>
    <m/>
    <m/>
    <m/>
    <x v="0"/>
    <x v="0"/>
    <x v="0"/>
    <x v="0"/>
    <x v="0"/>
  </r>
  <r>
    <n v="2519"/>
    <x v="279"/>
    <s v="Between R5 000 and R2 500"/>
    <m/>
    <m/>
    <m/>
    <m/>
    <m/>
    <m/>
    <m/>
    <m/>
    <m/>
    <m/>
    <x v="0"/>
    <x v="0"/>
    <x v="0"/>
    <x v="0"/>
    <x v="0"/>
  </r>
  <r>
    <n v="2520"/>
    <x v="279"/>
    <s v="Below R2 500"/>
    <n v="0"/>
    <n v="1"/>
    <n v="100"/>
    <n v="1"/>
    <m/>
    <m/>
    <m/>
    <m/>
    <m/>
    <m/>
    <x v="0"/>
    <x v="0"/>
    <x v="0"/>
    <x v="0"/>
    <x v="0"/>
  </r>
  <r>
    <n v="2521"/>
    <x v="280"/>
    <s v="&gt;R75 000"/>
    <m/>
    <m/>
    <m/>
    <m/>
    <m/>
    <m/>
    <m/>
    <m/>
    <m/>
    <m/>
    <x v="0"/>
    <x v="0"/>
    <x v="0"/>
    <x v="0"/>
    <x v="0"/>
  </r>
  <r>
    <n v="2522"/>
    <x v="280"/>
    <s v="Between R75 000 and R50 000"/>
    <m/>
    <m/>
    <m/>
    <m/>
    <m/>
    <m/>
    <m/>
    <m/>
    <m/>
    <m/>
    <x v="0"/>
    <x v="0"/>
    <x v="0"/>
    <x v="0"/>
    <x v="0"/>
  </r>
  <r>
    <n v="2523"/>
    <x v="280"/>
    <s v="Between R50 000 and R25 000"/>
    <m/>
    <m/>
    <m/>
    <m/>
    <m/>
    <m/>
    <m/>
    <m/>
    <m/>
    <m/>
    <x v="0"/>
    <x v="0"/>
    <x v="0"/>
    <x v="0"/>
    <x v="0"/>
  </r>
  <r>
    <n v="2524"/>
    <x v="280"/>
    <s v="Between R25 000 and R20 000"/>
    <m/>
    <m/>
    <m/>
    <m/>
    <m/>
    <m/>
    <m/>
    <m/>
    <m/>
    <m/>
    <x v="0"/>
    <x v="0"/>
    <x v="0"/>
    <x v="0"/>
    <x v="0"/>
  </r>
  <r>
    <n v="2525"/>
    <x v="280"/>
    <s v="&gt;R75 000Between R20 000 and R15 000"/>
    <m/>
    <m/>
    <m/>
    <m/>
    <m/>
    <m/>
    <m/>
    <m/>
    <m/>
    <m/>
    <x v="0"/>
    <x v="0"/>
    <x v="0"/>
    <x v="0"/>
    <x v="0"/>
  </r>
  <r>
    <n v="2526"/>
    <x v="280"/>
    <s v="Between R15 000 and R10 000"/>
    <m/>
    <m/>
    <m/>
    <m/>
    <m/>
    <m/>
    <m/>
    <m/>
    <m/>
    <m/>
    <x v="0"/>
    <x v="0"/>
    <x v="0"/>
    <x v="0"/>
    <x v="0"/>
  </r>
  <r>
    <n v="2527"/>
    <x v="280"/>
    <s v="Between R10 000 and R5 000"/>
    <m/>
    <m/>
    <m/>
    <m/>
    <m/>
    <m/>
    <m/>
    <m/>
    <m/>
    <m/>
    <x v="0"/>
    <x v="0"/>
    <x v="0"/>
    <x v="0"/>
    <x v="0"/>
  </r>
  <r>
    <n v="2528"/>
    <x v="280"/>
    <s v="Between R5 000 and R2 500"/>
    <m/>
    <m/>
    <m/>
    <m/>
    <m/>
    <m/>
    <m/>
    <m/>
    <m/>
    <m/>
    <x v="0"/>
    <x v="0"/>
    <x v="0"/>
    <x v="0"/>
    <x v="0"/>
  </r>
  <r>
    <n v="2529"/>
    <x v="280"/>
    <s v="Below R2 500"/>
    <m/>
    <m/>
    <m/>
    <m/>
    <m/>
    <m/>
    <m/>
    <m/>
    <m/>
    <m/>
    <x v="0"/>
    <x v="0"/>
    <x v="0"/>
    <x v="0"/>
    <x v="0"/>
  </r>
  <r>
    <n v="2530"/>
    <x v="281"/>
    <s v="&gt;R75 000"/>
    <n v="0"/>
    <n v="0"/>
    <n v="0"/>
    <n v="0"/>
    <n v="0"/>
    <n v="0"/>
    <n v="0"/>
    <n v="0"/>
    <n v="0"/>
    <n v="0"/>
    <x v="0"/>
    <x v="0"/>
    <x v="0"/>
    <x v="0"/>
    <x v="0"/>
  </r>
  <r>
    <n v="2531"/>
    <x v="281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532"/>
    <x v="281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533"/>
    <x v="281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534"/>
    <x v="281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535"/>
    <x v="281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536"/>
    <x v="281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537"/>
    <x v="281"/>
    <s v="Between R5 000 and R2 500"/>
    <n v="4"/>
    <n v="4"/>
    <n v="100"/>
    <n v="0"/>
    <n v="4"/>
    <n v="0"/>
    <n v="0"/>
    <n v="3"/>
    <n v="1"/>
    <n v="0"/>
    <x v="721"/>
    <x v="648"/>
    <x v="332"/>
    <x v="348"/>
    <x v="0"/>
  </r>
  <r>
    <n v="2538"/>
    <x v="281"/>
    <s v="Below R2 500"/>
    <n v="0"/>
    <n v="0"/>
    <n v="0"/>
    <n v="0"/>
    <n v="0"/>
    <n v="0"/>
    <n v="0"/>
    <n v="0"/>
    <n v="0"/>
    <n v="0"/>
    <x v="0"/>
    <x v="0"/>
    <x v="0"/>
    <x v="0"/>
    <x v="0"/>
  </r>
  <r>
    <n v="2539"/>
    <x v="282"/>
    <s v="&gt;R75 000"/>
    <m/>
    <m/>
    <m/>
    <m/>
    <m/>
    <m/>
    <m/>
    <m/>
    <m/>
    <m/>
    <x v="0"/>
    <x v="0"/>
    <x v="0"/>
    <x v="0"/>
    <x v="0"/>
  </r>
  <r>
    <n v="2540"/>
    <x v="282"/>
    <s v="Between R75 000 and R50 000"/>
    <m/>
    <m/>
    <m/>
    <m/>
    <m/>
    <m/>
    <m/>
    <m/>
    <m/>
    <m/>
    <x v="0"/>
    <x v="0"/>
    <x v="0"/>
    <x v="0"/>
    <x v="0"/>
  </r>
  <r>
    <n v="2541"/>
    <x v="282"/>
    <s v="Between R50 000 and R25 000"/>
    <m/>
    <m/>
    <m/>
    <m/>
    <m/>
    <m/>
    <m/>
    <m/>
    <m/>
    <m/>
    <x v="0"/>
    <x v="0"/>
    <x v="0"/>
    <x v="0"/>
    <x v="0"/>
  </r>
  <r>
    <n v="2542"/>
    <x v="282"/>
    <s v="Between R25 000 and R20 000"/>
    <m/>
    <m/>
    <m/>
    <m/>
    <m/>
    <m/>
    <m/>
    <m/>
    <m/>
    <m/>
    <x v="0"/>
    <x v="0"/>
    <x v="0"/>
    <x v="0"/>
    <x v="0"/>
  </r>
  <r>
    <n v="2543"/>
    <x v="282"/>
    <s v="&gt;R75 000Between R20 000 and R15 000"/>
    <m/>
    <m/>
    <m/>
    <m/>
    <m/>
    <m/>
    <m/>
    <m/>
    <m/>
    <m/>
    <x v="0"/>
    <x v="0"/>
    <x v="0"/>
    <x v="0"/>
    <x v="0"/>
  </r>
  <r>
    <n v="2544"/>
    <x v="282"/>
    <s v="Between R15 000 and R10 000"/>
    <m/>
    <m/>
    <m/>
    <m/>
    <m/>
    <m/>
    <m/>
    <m/>
    <m/>
    <m/>
    <x v="0"/>
    <x v="0"/>
    <x v="0"/>
    <x v="0"/>
    <x v="0"/>
  </r>
  <r>
    <n v="2545"/>
    <x v="282"/>
    <s v="Between R10 000 and R5 000"/>
    <m/>
    <m/>
    <m/>
    <m/>
    <m/>
    <m/>
    <m/>
    <m/>
    <m/>
    <m/>
    <x v="0"/>
    <x v="0"/>
    <x v="0"/>
    <x v="0"/>
    <x v="0"/>
  </r>
  <r>
    <n v="2546"/>
    <x v="282"/>
    <s v="Between R5 000 and R2 500"/>
    <m/>
    <m/>
    <m/>
    <m/>
    <m/>
    <m/>
    <m/>
    <m/>
    <m/>
    <m/>
    <x v="0"/>
    <x v="0"/>
    <x v="0"/>
    <x v="0"/>
    <x v="0"/>
  </r>
  <r>
    <n v="2547"/>
    <x v="282"/>
    <s v="Below R2 500"/>
    <m/>
    <m/>
    <m/>
    <m/>
    <m/>
    <m/>
    <m/>
    <m/>
    <m/>
    <m/>
    <x v="0"/>
    <x v="0"/>
    <x v="0"/>
    <x v="0"/>
    <x v="0"/>
  </r>
  <r>
    <n v="2548"/>
    <x v="283"/>
    <s v="&gt;R75 000"/>
    <m/>
    <m/>
    <m/>
    <m/>
    <m/>
    <m/>
    <m/>
    <m/>
    <m/>
    <m/>
    <x v="0"/>
    <x v="0"/>
    <x v="0"/>
    <x v="0"/>
    <x v="0"/>
  </r>
  <r>
    <n v="2549"/>
    <x v="283"/>
    <s v="Between R75 000 and R50 000"/>
    <m/>
    <m/>
    <m/>
    <m/>
    <m/>
    <m/>
    <m/>
    <m/>
    <m/>
    <m/>
    <x v="0"/>
    <x v="0"/>
    <x v="0"/>
    <x v="0"/>
    <x v="0"/>
  </r>
  <r>
    <n v="2550"/>
    <x v="283"/>
    <s v="Between R50 000 and R25 000"/>
    <m/>
    <m/>
    <m/>
    <m/>
    <m/>
    <m/>
    <m/>
    <m/>
    <m/>
    <m/>
    <x v="0"/>
    <x v="0"/>
    <x v="0"/>
    <x v="0"/>
    <x v="0"/>
  </r>
  <r>
    <n v="2551"/>
    <x v="283"/>
    <s v="Between R25 000 and R20 000"/>
    <m/>
    <m/>
    <m/>
    <m/>
    <m/>
    <m/>
    <m/>
    <m/>
    <m/>
    <m/>
    <x v="0"/>
    <x v="0"/>
    <x v="0"/>
    <x v="0"/>
    <x v="0"/>
  </r>
  <r>
    <n v="2552"/>
    <x v="283"/>
    <s v="&gt;R75 000Between R20 000 and R15 000"/>
    <m/>
    <m/>
    <m/>
    <m/>
    <m/>
    <m/>
    <m/>
    <m/>
    <m/>
    <m/>
    <x v="0"/>
    <x v="0"/>
    <x v="0"/>
    <x v="0"/>
    <x v="0"/>
  </r>
  <r>
    <n v="2553"/>
    <x v="283"/>
    <s v="Between R15 000 and R10 000"/>
    <m/>
    <m/>
    <m/>
    <m/>
    <m/>
    <m/>
    <m/>
    <m/>
    <m/>
    <m/>
    <x v="0"/>
    <x v="0"/>
    <x v="0"/>
    <x v="0"/>
    <x v="0"/>
  </r>
  <r>
    <n v="2554"/>
    <x v="283"/>
    <s v="Between R10 000 and R5 000"/>
    <m/>
    <m/>
    <m/>
    <m/>
    <m/>
    <m/>
    <m/>
    <m/>
    <m/>
    <m/>
    <x v="0"/>
    <x v="0"/>
    <x v="0"/>
    <x v="0"/>
    <x v="0"/>
  </r>
  <r>
    <n v="2555"/>
    <x v="283"/>
    <s v="Between R5 000 and R2 500"/>
    <m/>
    <m/>
    <m/>
    <m/>
    <m/>
    <m/>
    <m/>
    <m/>
    <m/>
    <m/>
    <x v="0"/>
    <x v="0"/>
    <x v="0"/>
    <x v="0"/>
    <x v="0"/>
  </r>
  <r>
    <n v="2556"/>
    <x v="283"/>
    <s v="Below R2 500"/>
    <m/>
    <m/>
    <m/>
    <m/>
    <m/>
    <m/>
    <m/>
    <m/>
    <m/>
    <m/>
    <x v="0"/>
    <x v="0"/>
    <x v="0"/>
    <x v="0"/>
    <x v="0"/>
  </r>
  <r>
    <n v="2557"/>
    <x v="284"/>
    <s v="&gt;R75 000"/>
    <n v="0"/>
    <n v="0"/>
    <n v="0"/>
    <n v="0"/>
    <n v="0"/>
    <n v="0"/>
    <n v="0"/>
    <n v="0"/>
    <n v="0"/>
    <n v="0"/>
    <x v="0"/>
    <x v="0"/>
    <x v="0"/>
    <x v="0"/>
    <x v="0"/>
  </r>
  <r>
    <n v="2558"/>
    <x v="28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559"/>
    <x v="28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560"/>
    <x v="28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561"/>
    <x v="28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562"/>
    <x v="28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563"/>
    <x v="284"/>
    <s v="Between R10 000 and R5 000"/>
    <n v="8014"/>
    <n v="1"/>
    <n v="12.5"/>
    <n v="1"/>
    <n v="0"/>
    <n v="0"/>
    <n v="0"/>
    <n v="0"/>
    <n v="0"/>
    <n v="0"/>
    <x v="722"/>
    <x v="649"/>
    <x v="0"/>
    <x v="0"/>
    <x v="0"/>
  </r>
  <r>
    <n v="2564"/>
    <x v="284"/>
    <s v="Between R5 000 and R2 500"/>
    <n v="4928"/>
    <n v="2"/>
    <n v="25"/>
    <n v="1"/>
    <n v="1"/>
    <n v="0"/>
    <n v="0"/>
    <n v="1"/>
    <n v="0"/>
    <n v="0"/>
    <x v="723"/>
    <x v="650"/>
    <x v="333"/>
    <x v="0"/>
    <x v="0"/>
  </r>
  <r>
    <n v="2565"/>
    <x v="284"/>
    <s v="Below R2 500"/>
    <n v="1810"/>
    <n v="5"/>
    <n v="62.5"/>
    <n v="1"/>
    <n v="4"/>
    <n v="0"/>
    <n v="0"/>
    <n v="3"/>
    <n v="0"/>
    <n v="1"/>
    <x v="724"/>
    <x v="651"/>
    <x v="334"/>
    <x v="0"/>
    <x v="81"/>
  </r>
  <r>
    <n v="2566"/>
    <x v="285"/>
    <s v="&gt;R75 000"/>
    <m/>
    <m/>
    <m/>
    <m/>
    <m/>
    <m/>
    <m/>
    <m/>
    <m/>
    <m/>
    <x v="0"/>
    <x v="0"/>
    <x v="0"/>
    <x v="0"/>
    <x v="0"/>
  </r>
  <r>
    <n v="2567"/>
    <x v="285"/>
    <s v="Between R75 000 and R50 000"/>
    <m/>
    <m/>
    <m/>
    <m/>
    <m/>
    <m/>
    <m/>
    <m/>
    <m/>
    <m/>
    <x v="0"/>
    <x v="0"/>
    <x v="0"/>
    <x v="0"/>
    <x v="0"/>
  </r>
  <r>
    <n v="2568"/>
    <x v="285"/>
    <s v="Between R50 000 and R25 000"/>
    <m/>
    <m/>
    <m/>
    <m/>
    <m/>
    <m/>
    <m/>
    <m/>
    <m/>
    <m/>
    <x v="0"/>
    <x v="0"/>
    <x v="0"/>
    <x v="0"/>
    <x v="0"/>
  </r>
  <r>
    <n v="2569"/>
    <x v="285"/>
    <s v="Between R25 000 and R20 000"/>
    <m/>
    <m/>
    <m/>
    <m/>
    <m/>
    <m/>
    <m/>
    <m/>
    <m/>
    <m/>
    <x v="0"/>
    <x v="0"/>
    <x v="0"/>
    <x v="0"/>
    <x v="0"/>
  </r>
  <r>
    <n v="2570"/>
    <x v="285"/>
    <s v="&gt;R75 000Between R20 000 and R15 000"/>
    <m/>
    <m/>
    <m/>
    <m/>
    <m/>
    <m/>
    <m/>
    <m/>
    <m/>
    <m/>
    <x v="0"/>
    <x v="0"/>
    <x v="0"/>
    <x v="0"/>
    <x v="0"/>
  </r>
  <r>
    <n v="2571"/>
    <x v="285"/>
    <s v="Between R15 000 and R10 000"/>
    <m/>
    <m/>
    <m/>
    <m/>
    <m/>
    <m/>
    <m/>
    <m/>
    <m/>
    <m/>
    <x v="0"/>
    <x v="0"/>
    <x v="0"/>
    <x v="0"/>
    <x v="0"/>
  </r>
  <r>
    <n v="2572"/>
    <x v="285"/>
    <s v="Between R10 000 and R5 000"/>
    <m/>
    <m/>
    <m/>
    <m/>
    <m/>
    <m/>
    <m/>
    <m/>
    <m/>
    <m/>
    <x v="0"/>
    <x v="0"/>
    <x v="0"/>
    <x v="0"/>
    <x v="0"/>
  </r>
  <r>
    <n v="2573"/>
    <x v="285"/>
    <s v="Between R5 000 and R2 500"/>
    <m/>
    <m/>
    <m/>
    <m/>
    <m/>
    <m/>
    <m/>
    <m/>
    <m/>
    <m/>
    <x v="0"/>
    <x v="0"/>
    <x v="0"/>
    <x v="0"/>
    <x v="0"/>
  </r>
  <r>
    <n v="2574"/>
    <x v="285"/>
    <s v="Below R2 500"/>
    <m/>
    <m/>
    <m/>
    <m/>
    <m/>
    <m/>
    <m/>
    <m/>
    <m/>
    <m/>
    <x v="0"/>
    <x v="0"/>
    <x v="0"/>
    <x v="0"/>
    <x v="0"/>
  </r>
  <r>
    <n v="2575"/>
    <x v="286"/>
    <s v="&gt;R75 000"/>
    <n v="0"/>
    <n v="0"/>
    <n v="0"/>
    <n v="0"/>
    <n v="0"/>
    <n v="0"/>
    <n v="0"/>
    <n v="0"/>
    <n v="0"/>
    <n v="0"/>
    <x v="0"/>
    <x v="0"/>
    <x v="0"/>
    <x v="0"/>
    <x v="0"/>
  </r>
  <r>
    <n v="2576"/>
    <x v="28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577"/>
    <x v="28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578"/>
    <x v="28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579"/>
    <x v="286"/>
    <s v="&gt;R75 000Between R20 000 and R15 000"/>
    <n v="34822"/>
    <n v="2"/>
    <n v="50"/>
    <n v="1"/>
    <n v="0"/>
    <n v="0"/>
    <n v="0"/>
    <n v="0"/>
    <n v="0"/>
    <n v="0"/>
    <x v="725"/>
    <x v="652"/>
    <x v="0"/>
    <x v="0"/>
    <x v="0"/>
  </r>
  <r>
    <n v="2580"/>
    <x v="28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581"/>
    <x v="286"/>
    <s v="Between R10 000 and R5 000"/>
    <n v="8140"/>
    <n v="1"/>
    <n v="25"/>
    <n v="1"/>
    <n v="0"/>
    <n v="0"/>
    <n v="0"/>
    <n v="0"/>
    <n v="0"/>
    <n v="0"/>
    <x v="726"/>
    <x v="653"/>
    <x v="0"/>
    <x v="0"/>
    <x v="0"/>
  </r>
  <r>
    <n v="2582"/>
    <x v="28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583"/>
    <x v="286"/>
    <s v="Below R2 500"/>
    <n v="2261"/>
    <n v="1"/>
    <n v="25"/>
    <n v="0"/>
    <n v="0"/>
    <n v="0"/>
    <n v="0"/>
    <n v="1"/>
    <n v="0"/>
    <n v="0"/>
    <x v="727"/>
    <x v="0"/>
    <x v="335"/>
    <x v="0"/>
    <x v="0"/>
  </r>
  <r>
    <n v="2584"/>
    <x v="287"/>
    <s v="&gt;R75 000"/>
    <m/>
    <m/>
    <m/>
    <m/>
    <m/>
    <m/>
    <m/>
    <m/>
    <m/>
    <m/>
    <x v="0"/>
    <x v="0"/>
    <x v="0"/>
    <x v="0"/>
    <x v="0"/>
  </r>
  <r>
    <n v="2585"/>
    <x v="287"/>
    <s v="Between R75 000 and R50 000"/>
    <m/>
    <m/>
    <m/>
    <m/>
    <m/>
    <m/>
    <m/>
    <m/>
    <m/>
    <m/>
    <x v="0"/>
    <x v="0"/>
    <x v="0"/>
    <x v="0"/>
    <x v="0"/>
  </r>
  <r>
    <n v="2586"/>
    <x v="287"/>
    <s v="Between R50 000 and R25 000"/>
    <m/>
    <m/>
    <m/>
    <m/>
    <m/>
    <m/>
    <m/>
    <m/>
    <m/>
    <m/>
    <x v="0"/>
    <x v="0"/>
    <x v="0"/>
    <x v="0"/>
    <x v="0"/>
  </r>
  <r>
    <n v="2587"/>
    <x v="287"/>
    <s v="Between R25 000 and R20 000"/>
    <m/>
    <m/>
    <m/>
    <m/>
    <m/>
    <m/>
    <m/>
    <m/>
    <m/>
    <m/>
    <x v="0"/>
    <x v="0"/>
    <x v="0"/>
    <x v="0"/>
    <x v="0"/>
  </r>
  <r>
    <n v="2588"/>
    <x v="287"/>
    <s v="&gt;R75 000Between R20 000 and R15 000"/>
    <m/>
    <m/>
    <m/>
    <m/>
    <m/>
    <m/>
    <m/>
    <m/>
    <m/>
    <m/>
    <x v="0"/>
    <x v="0"/>
    <x v="0"/>
    <x v="0"/>
    <x v="0"/>
  </r>
  <r>
    <n v="2589"/>
    <x v="287"/>
    <s v="Between R15 000 and R10 000"/>
    <m/>
    <m/>
    <m/>
    <m/>
    <m/>
    <m/>
    <m/>
    <m/>
    <m/>
    <m/>
    <x v="0"/>
    <x v="0"/>
    <x v="0"/>
    <x v="0"/>
    <x v="0"/>
  </r>
  <r>
    <n v="2590"/>
    <x v="287"/>
    <s v="Between R10 000 and R5 000"/>
    <m/>
    <m/>
    <m/>
    <m/>
    <m/>
    <m/>
    <m/>
    <m/>
    <m/>
    <m/>
    <x v="0"/>
    <x v="0"/>
    <x v="0"/>
    <x v="0"/>
    <x v="0"/>
  </r>
  <r>
    <n v="2591"/>
    <x v="287"/>
    <s v="Between R5 000 and R2 500"/>
    <m/>
    <m/>
    <m/>
    <m/>
    <m/>
    <m/>
    <m/>
    <m/>
    <m/>
    <m/>
    <x v="0"/>
    <x v="0"/>
    <x v="0"/>
    <x v="0"/>
    <x v="0"/>
  </r>
  <r>
    <n v="2592"/>
    <x v="287"/>
    <s v="Below R2 500"/>
    <m/>
    <m/>
    <m/>
    <m/>
    <m/>
    <m/>
    <m/>
    <m/>
    <m/>
    <m/>
    <x v="0"/>
    <x v="0"/>
    <x v="0"/>
    <x v="0"/>
    <x v="0"/>
  </r>
  <r>
    <n v="2593"/>
    <x v="288"/>
    <s v="&gt;R75 000"/>
    <m/>
    <m/>
    <m/>
    <m/>
    <m/>
    <m/>
    <m/>
    <m/>
    <m/>
    <m/>
    <x v="0"/>
    <x v="0"/>
    <x v="0"/>
    <x v="0"/>
    <x v="0"/>
  </r>
  <r>
    <n v="2594"/>
    <x v="288"/>
    <s v="Between R75 000 and R50 000"/>
    <m/>
    <m/>
    <m/>
    <m/>
    <m/>
    <m/>
    <m/>
    <m/>
    <m/>
    <m/>
    <x v="0"/>
    <x v="0"/>
    <x v="0"/>
    <x v="0"/>
    <x v="0"/>
  </r>
  <r>
    <n v="2595"/>
    <x v="288"/>
    <s v="Between R50 000 and R25 000"/>
    <m/>
    <m/>
    <m/>
    <m/>
    <m/>
    <m/>
    <m/>
    <m/>
    <m/>
    <m/>
    <x v="0"/>
    <x v="0"/>
    <x v="0"/>
    <x v="0"/>
    <x v="0"/>
  </r>
  <r>
    <n v="2596"/>
    <x v="288"/>
    <s v="Between R25 000 and R20 000"/>
    <m/>
    <m/>
    <m/>
    <m/>
    <m/>
    <m/>
    <m/>
    <m/>
    <m/>
    <m/>
    <x v="0"/>
    <x v="0"/>
    <x v="0"/>
    <x v="0"/>
    <x v="0"/>
  </r>
  <r>
    <n v="2597"/>
    <x v="288"/>
    <s v="&gt;R75 000Between R20 000 and R15 000"/>
    <m/>
    <m/>
    <m/>
    <m/>
    <m/>
    <m/>
    <m/>
    <m/>
    <m/>
    <m/>
    <x v="0"/>
    <x v="0"/>
    <x v="0"/>
    <x v="0"/>
    <x v="0"/>
  </r>
  <r>
    <n v="2598"/>
    <x v="288"/>
    <s v="Between R15 000 and R10 000"/>
    <m/>
    <m/>
    <m/>
    <m/>
    <m/>
    <m/>
    <m/>
    <m/>
    <m/>
    <m/>
    <x v="0"/>
    <x v="0"/>
    <x v="0"/>
    <x v="0"/>
    <x v="0"/>
  </r>
  <r>
    <n v="2599"/>
    <x v="288"/>
    <s v="Between R10 000 and R5 000"/>
    <m/>
    <m/>
    <m/>
    <m/>
    <m/>
    <m/>
    <m/>
    <m/>
    <m/>
    <m/>
    <x v="0"/>
    <x v="0"/>
    <x v="0"/>
    <x v="0"/>
    <x v="0"/>
  </r>
  <r>
    <n v="2600"/>
    <x v="288"/>
    <s v="Between R5 000 and R2 500"/>
    <m/>
    <m/>
    <m/>
    <m/>
    <m/>
    <m/>
    <m/>
    <m/>
    <m/>
    <m/>
    <x v="0"/>
    <x v="0"/>
    <x v="0"/>
    <x v="0"/>
    <x v="0"/>
  </r>
  <r>
    <n v="2601"/>
    <x v="288"/>
    <s v="Below R2 500"/>
    <m/>
    <m/>
    <m/>
    <m/>
    <m/>
    <m/>
    <m/>
    <m/>
    <m/>
    <m/>
    <x v="0"/>
    <x v="0"/>
    <x v="0"/>
    <x v="0"/>
    <x v="0"/>
  </r>
  <r>
    <n v="2602"/>
    <x v="289"/>
    <s v="&gt;R75 000"/>
    <m/>
    <m/>
    <m/>
    <m/>
    <m/>
    <m/>
    <m/>
    <m/>
    <m/>
    <m/>
    <x v="0"/>
    <x v="0"/>
    <x v="0"/>
    <x v="0"/>
    <x v="0"/>
  </r>
  <r>
    <n v="2603"/>
    <x v="289"/>
    <s v="Between R75 000 and R50 000"/>
    <m/>
    <m/>
    <m/>
    <m/>
    <m/>
    <m/>
    <m/>
    <m/>
    <m/>
    <m/>
    <x v="0"/>
    <x v="0"/>
    <x v="0"/>
    <x v="0"/>
    <x v="0"/>
  </r>
  <r>
    <n v="2604"/>
    <x v="289"/>
    <s v="Between R50 000 and R25 000"/>
    <s v="c"/>
    <m/>
    <m/>
    <m/>
    <m/>
    <m/>
    <m/>
    <m/>
    <m/>
    <m/>
    <x v="728"/>
    <x v="654"/>
    <x v="336"/>
    <x v="349"/>
    <x v="82"/>
  </r>
  <r>
    <n v="2605"/>
    <x v="289"/>
    <s v="Between R25 000 and R20 000"/>
    <m/>
    <m/>
    <m/>
    <m/>
    <m/>
    <m/>
    <m/>
    <m/>
    <m/>
    <m/>
    <x v="0"/>
    <x v="0"/>
    <x v="0"/>
    <x v="0"/>
    <x v="0"/>
  </r>
  <r>
    <n v="2606"/>
    <x v="289"/>
    <s v="&gt;R75 000Between R20 000 and R15 000"/>
    <s v="c"/>
    <m/>
    <m/>
    <m/>
    <m/>
    <m/>
    <m/>
    <m/>
    <m/>
    <m/>
    <x v="728"/>
    <x v="654"/>
    <x v="336"/>
    <x v="349"/>
    <x v="82"/>
  </r>
  <r>
    <n v="2607"/>
    <x v="289"/>
    <s v="Between R15 000 and R10 000"/>
    <m/>
    <m/>
    <m/>
    <m/>
    <m/>
    <m/>
    <m/>
    <m/>
    <m/>
    <m/>
    <x v="0"/>
    <x v="0"/>
    <x v="0"/>
    <x v="0"/>
    <x v="0"/>
  </r>
  <r>
    <n v="2608"/>
    <x v="289"/>
    <s v="Between R10 000 and R5 000"/>
    <m/>
    <m/>
    <m/>
    <m/>
    <m/>
    <m/>
    <m/>
    <m/>
    <m/>
    <m/>
    <x v="0"/>
    <x v="0"/>
    <x v="0"/>
    <x v="0"/>
    <x v="0"/>
  </r>
  <r>
    <n v="2609"/>
    <x v="289"/>
    <s v="Between R5 000 and R2 500"/>
    <m/>
    <m/>
    <m/>
    <m/>
    <m/>
    <m/>
    <m/>
    <m/>
    <m/>
    <m/>
    <x v="0"/>
    <x v="0"/>
    <x v="0"/>
    <x v="0"/>
    <x v="0"/>
  </r>
  <r>
    <n v="2610"/>
    <x v="289"/>
    <s v="Below R2 500"/>
    <m/>
    <m/>
    <m/>
    <m/>
    <m/>
    <m/>
    <m/>
    <m/>
    <m/>
    <m/>
    <x v="0"/>
    <x v="0"/>
    <x v="0"/>
    <x v="0"/>
    <x v="0"/>
  </r>
  <r>
    <n v="2611"/>
    <x v="290"/>
    <s v="&gt;R75 000"/>
    <n v="121436.65"/>
    <n v="0.05"/>
    <m/>
    <m/>
    <m/>
    <m/>
    <m/>
    <m/>
    <m/>
    <m/>
    <x v="729"/>
    <x v="0"/>
    <x v="0"/>
    <x v="0"/>
    <x v="0"/>
  </r>
  <r>
    <n v="2612"/>
    <x v="290"/>
    <s v="Between R75 000 and R50 000"/>
    <n v="59852.13"/>
    <n v="0.35"/>
    <m/>
    <m/>
    <m/>
    <m/>
    <m/>
    <m/>
    <m/>
    <m/>
    <x v="730"/>
    <x v="0"/>
    <x v="0"/>
    <x v="0"/>
    <x v="0"/>
  </r>
  <r>
    <n v="2613"/>
    <x v="290"/>
    <s v="Between R50 000 and R25 000"/>
    <m/>
    <m/>
    <m/>
    <m/>
    <m/>
    <m/>
    <m/>
    <m/>
    <m/>
    <m/>
    <x v="0"/>
    <x v="0"/>
    <x v="0"/>
    <x v="0"/>
    <x v="0"/>
  </r>
  <r>
    <n v="2614"/>
    <x v="290"/>
    <s v="Between R25 000 and R20 000"/>
    <n v="22452.12"/>
    <n v="0.1"/>
    <m/>
    <n v="2"/>
    <m/>
    <m/>
    <m/>
    <m/>
    <m/>
    <m/>
    <x v="731"/>
    <x v="297"/>
    <x v="0"/>
    <x v="0"/>
    <x v="0"/>
  </r>
  <r>
    <n v="2615"/>
    <x v="290"/>
    <s v="&gt;R75 000Between R20 000 and R15 000"/>
    <m/>
    <m/>
    <m/>
    <m/>
    <m/>
    <m/>
    <m/>
    <m/>
    <m/>
    <m/>
    <x v="0"/>
    <x v="0"/>
    <x v="0"/>
    <x v="0"/>
    <x v="0"/>
  </r>
  <r>
    <n v="2616"/>
    <x v="290"/>
    <s v="Between R15 000 and R10 000"/>
    <m/>
    <m/>
    <m/>
    <m/>
    <m/>
    <m/>
    <m/>
    <m/>
    <m/>
    <m/>
    <x v="0"/>
    <x v="0"/>
    <x v="0"/>
    <x v="0"/>
    <x v="0"/>
  </r>
  <r>
    <n v="2617"/>
    <x v="290"/>
    <s v="Between R10 000 and R5 000"/>
    <m/>
    <m/>
    <m/>
    <m/>
    <m/>
    <m/>
    <m/>
    <m/>
    <m/>
    <m/>
    <x v="0"/>
    <x v="0"/>
    <x v="0"/>
    <x v="0"/>
    <x v="0"/>
  </r>
  <r>
    <n v="2618"/>
    <x v="290"/>
    <s v="Between R5 000 and R2 500"/>
    <m/>
    <m/>
    <m/>
    <m/>
    <m/>
    <m/>
    <m/>
    <m/>
    <m/>
    <m/>
    <x v="0"/>
    <x v="0"/>
    <x v="0"/>
    <x v="0"/>
    <x v="0"/>
  </r>
  <r>
    <n v="2619"/>
    <x v="290"/>
    <s v="Below R2 500"/>
    <m/>
    <m/>
    <m/>
    <m/>
    <m/>
    <m/>
    <m/>
    <m/>
    <m/>
    <m/>
    <x v="0"/>
    <x v="0"/>
    <x v="0"/>
    <x v="0"/>
    <x v="0"/>
  </r>
  <r>
    <n v="2620"/>
    <x v="291"/>
    <s v="&gt;R75 000"/>
    <n v="0"/>
    <n v="0"/>
    <n v="0"/>
    <m/>
    <m/>
    <m/>
    <m/>
    <m/>
    <m/>
    <m/>
    <x v="0"/>
    <x v="0"/>
    <x v="0"/>
    <x v="0"/>
    <x v="0"/>
  </r>
  <r>
    <n v="2621"/>
    <x v="291"/>
    <s v="Between R75 000 and R50 000"/>
    <n v="0"/>
    <n v="0"/>
    <n v="0"/>
    <m/>
    <m/>
    <m/>
    <m/>
    <m/>
    <m/>
    <m/>
    <x v="0"/>
    <x v="0"/>
    <x v="0"/>
    <x v="0"/>
    <x v="0"/>
  </r>
  <r>
    <n v="2622"/>
    <x v="291"/>
    <s v="Between R50 000 and R25 000"/>
    <n v="0"/>
    <n v="0"/>
    <n v="0"/>
    <m/>
    <m/>
    <m/>
    <m/>
    <m/>
    <m/>
    <m/>
    <x v="0"/>
    <x v="0"/>
    <x v="0"/>
    <x v="0"/>
    <x v="0"/>
  </r>
  <r>
    <n v="2623"/>
    <x v="291"/>
    <s v="Between R25 000 and R20 000"/>
    <n v="0"/>
    <n v="0"/>
    <n v="0"/>
    <m/>
    <m/>
    <m/>
    <m/>
    <m/>
    <m/>
    <m/>
    <x v="0"/>
    <x v="0"/>
    <x v="0"/>
    <x v="0"/>
    <x v="0"/>
  </r>
  <r>
    <n v="2624"/>
    <x v="291"/>
    <s v="&gt;R75 000Between R20 000 and R15 000"/>
    <n v="0"/>
    <n v="0"/>
    <n v="0"/>
    <m/>
    <m/>
    <m/>
    <m/>
    <m/>
    <m/>
    <m/>
    <x v="0"/>
    <x v="0"/>
    <x v="0"/>
    <x v="0"/>
    <x v="0"/>
  </r>
  <r>
    <n v="2625"/>
    <x v="291"/>
    <s v="Between R15 000 and R10 000"/>
    <n v="0"/>
    <n v="0"/>
    <n v="0"/>
    <m/>
    <m/>
    <m/>
    <m/>
    <m/>
    <m/>
    <m/>
    <x v="0"/>
    <x v="0"/>
    <x v="0"/>
    <x v="0"/>
    <x v="0"/>
  </r>
  <r>
    <n v="2626"/>
    <x v="291"/>
    <s v="Between R10 000 and R5 000"/>
    <n v="0"/>
    <n v="0"/>
    <n v="0"/>
    <m/>
    <m/>
    <m/>
    <m/>
    <m/>
    <m/>
    <m/>
    <x v="0"/>
    <x v="0"/>
    <x v="0"/>
    <x v="0"/>
    <x v="0"/>
  </r>
  <r>
    <n v="2627"/>
    <x v="291"/>
    <s v="Between R5 000 and R2 500"/>
    <n v="0"/>
    <n v="0"/>
    <n v="0"/>
    <m/>
    <m/>
    <m/>
    <m/>
    <m/>
    <m/>
    <m/>
    <x v="0"/>
    <x v="0"/>
    <x v="0"/>
    <x v="0"/>
    <x v="0"/>
  </r>
  <r>
    <n v="2628"/>
    <x v="291"/>
    <s v="Below R2 500"/>
    <n v="1"/>
    <n v="1"/>
    <n v="100"/>
    <m/>
    <m/>
    <m/>
    <m/>
    <m/>
    <m/>
    <m/>
    <x v="618"/>
    <x v="0"/>
    <x v="0"/>
    <x v="0"/>
    <x v="0"/>
  </r>
  <r>
    <n v="2629"/>
    <x v="292"/>
    <s v="&gt;R75 000"/>
    <m/>
    <m/>
    <m/>
    <m/>
    <m/>
    <m/>
    <m/>
    <m/>
    <m/>
    <m/>
    <x v="0"/>
    <x v="0"/>
    <x v="0"/>
    <x v="0"/>
    <x v="0"/>
  </r>
  <r>
    <n v="2630"/>
    <x v="292"/>
    <s v="Between R75 000 and R50 000"/>
    <m/>
    <m/>
    <m/>
    <m/>
    <m/>
    <m/>
    <m/>
    <m/>
    <m/>
    <m/>
    <x v="0"/>
    <x v="0"/>
    <x v="0"/>
    <x v="0"/>
    <x v="0"/>
  </r>
  <r>
    <n v="2631"/>
    <x v="292"/>
    <s v="Between R50 000 and R25 000"/>
    <m/>
    <m/>
    <m/>
    <m/>
    <m/>
    <m/>
    <m/>
    <m/>
    <m/>
    <m/>
    <x v="0"/>
    <x v="0"/>
    <x v="0"/>
    <x v="0"/>
    <x v="0"/>
  </r>
  <r>
    <n v="2632"/>
    <x v="292"/>
    <s v="Between R25 000 and R20 000"/>
    <m/>
    <m/>
    <m/>
    <m/>
    <m/>
    <m/>
    <m/>
    <m/>
    <m/>
    <m/>
    <x v="0"/>
    <x v="0"/>
    <x v="0"/>
    <x v="0"/>
    <x v="0"/>
  </r>
  <r>
    <n v="2633"/>
    <x v="292"/>
    <s v="&gt;R75 000Between R20 000 and R15 000"/>
    <m/>
    <m/>
    <m/>
    <m/>
    <m/>
    <m/>
    <m/>
    <m/>
    <m/>
    <m/>
    <x v="0"/>
    <x v="0"/>
    <x v="0"/>
    <x v="0"/>
    <x v="0"/>
  </r>
  <r>
    <n v="2634"/>
    <x v="292"/>
    <s v="Between R15 000 and R10 000"/>
    <m/>
    <m/>
    <m/>
    <m/>
    <m/>
    <m/>
    <m/>
    <m/>
    <m/>
    <m/>
    <x v="0"/>
    <x v="0"/>
    <x v="0"/>
    <x v="0"/>
    <x v="0"/>
  </r>
  <r>
    <n v="2635"/>
    <x v="292"/>
    <s v="Between R10 000 and R5 000"/>
    <m/>
    <m/>
    <m/>
    <m/>
    <m/>
    <m/>
    <m/>
    <m/>
    <m/>
    <m/>
    <x v="0"/>
    <x v="0"/>
    <x v="0"/>
    <x v="0"/>
    <x v="0"/>
  </r>
  <r>
    <n v="2636"/>
    <x v="292"/>
    <s v="Between R5 000 and R2 500"/>
    <m/>
    <m/>
    <m/>
    <m/>
    <m/>
    <m/>
    <m/>
    <m/>
    <m/>
    <m/>
    <x v="0"/>
    <x v="0"/>
    <x v="0"/>
    <x v="0"/>
    <x v="0"/>
  </r>
  <r>
    <n v="2637"/>
    <x v="292"/>
    <s v="Below R2 500"/>
    <m/>
    <m/>
    <m/>
    <m/>
    <m/>
    <m/>
    <m/>
    <m/>
    <m/>
    <m/>
    <x v="0"/>
    <x v="0"/>
    <x v="0"/>
    <x v="0"/>
    <x v="0"/>
  </r>
  <r>
    <n v="2638"/>
    <x v="293"/>
    <s v="&gt;R75 000"/>
    <n v="0"/>
    <n v="0"/>
    <n v="0"/>
    <n v="0"/>
    <n v="0"/>
    <n v="0"/>
    <n v="0"/>
    <n v="0"/>
    <n v="0"/>
    <n v="0"/>
    <x v="0"/>
    <x v="0"/>
    <x v="0"/>
    <x v="0"/>
    <x v="0"/>
  </r>
  <r>
    <n v="2639"/>
    <x v="293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640"/>
    <x v="293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641"/>
    <x v="29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642"/>
    <x v="29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643"/>
    <x v="293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644"/>
    <x v="293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645"/>
    <x v="29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646"/>
    <x v="293"/>
    <s v="Below R2 500"/>
    <n v="0"/>
    <n v="0"/>
    <n v="0"/>
    <n v="0"/>
    <n v="0"/>
    <n v="0"/>
    <n v="0"/>
    <n v="0"/>
    <n v="0"/>
    <n v="0"/>
    <x v="0"/>
    <x v="0"/>
    <x v="0"/>
    <x v="0"/>
    <x v="0"/>
  </r>
  <r>
    <n v="2647"/>
    <x v="294"/>
    <s v="&gt;R75 000"/>
    <n v="0"/>
    <n v="0"/>
    <n v="0"/>
    <n v="0"/>
    <n v="0"/>
    <n v="0"/>
    <n v="0"/>
    <n v="0"/>
    <n v="0"/>
    <n v="0"/>
    <x v="0"/>
    <x v="0"/>
    <x v="0"/>
    <x v="0"/>
    <x v="0"/>
  </r>
  <r>
    <n v="2648"/>
    <x v="294"/>
    <s v="Between R75 000 and R50 000"/>
    <n v="73706"/>
    <n v="1"/>
    <n v="1.6"/>
    <n v="0"/>
    <n v="0"/>
    <n v="0"/>
    <n v="0"/>
    <n v="0"/>
    <n v="0"/>
    <n v="0"/>
    <x v="732"/>
    <x v="0"/>
    <x v="0"/>
    <x v="0"/>
    <x v="0"/>
  </r>
  <r>
    <n v="2649"/>
    <x v="294"/>
    <s v="Between R50 000 and R25 000"/>
    <n v="30179"/>
    <n v="3"/>
    <n v="4.8"/>
    <n v="3"/>
    <n v="0"/>
    <n v="0"/>
    <n v="0"/>
    <n v="0"/>
    <n v="0"/>
    <n v="0"/>
    <x v="733"/>
    <x v="655"/>
    <x v="0"/>
    <x v="0"/>
    <x v="0"/>
  </r>
  <r>
    <n v="2650"/>
    <x v="29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651"/>
    <x v="294"/>
    <s v="&gt;R75 000Between R20 000 and R15 000"/>
    <n v="18593"/>
    <n v="2"/>
    <n v="3.2"/>
    <n v="0"/>
    <n v="1"/>
    <n v="0"/>
    <n v="0"/>
    <n v="0"/>
    <n v="1"/>
    <n v="0"/>
    <x v="734"/>
    <x v="656"/>
    <x v="0"/>
    <x v="350"/>
    <x v="0"/>
  </r>
  <r>
    <n v="2652"/>
    <x v="294"/>
    <s v="Between R15 000 and R10 000"/>
    <n v="10868"/>
    <n v="5"/>
    <n v="8.06"/>
    <n v="0"/>
    <n v="3"/>
    <n v="0"/>
    <n v="0"/>
    <n v="0"/>
    <n v="0"/>
    <n v="0"/>
    <x v="735"/>
    <x v="657"/>
    <x v="0"/>
    <x v="0"/>
    <x v="0"/>
  </r>
  <r>
    <n v="2653"/>
    <x v="294"/>
    <s v="Between R10 000 and R5 000"/>
    <n v="7000"/>
    <n v="27"/>
    <n v="43.55"/>
    <n v="18"/>
    <n v="8"/>
    <n v="0"/>
    <n v="0"/>
    <n v="0"/>
    <n v="8"/>
    <n v="0"/>
    <x v="736"/>
    <x v="658"/>
    <x v="0"/>
    <x v="74"/>
    <x v="0"/>
  </r>
  <r>
    <n v="2654"/>
    <x v="294"/>
    <s v="Between R5 000 and R2 500"/>
    <n v="3692"/>
    <n v="21"/>
    <n v="33.869999999999997"/>
    <n v="5"/>
    <n v="16"/>
    <n v="0"/>
    <n v="0"/>
    <n v="0"/>
    <n v="13"/>
    <n v="0"/>
    <x v="737"/>
    <x v="659"/>
    <x v="0"/>
    <x v="351"/>
    <x v="0"/>
  </r>
  <r>
    <n v="2655"/>
    <x v="294"/>
    <s v="Below R2 500"/>
    <n v="1238.6300000000001"/>
    <n v="3"/>
    <n v="4.8600000000000003"/>
    <n v="2"/>
    <n v="1"/>
    <n v="0"/>
    <n v="0"/>
    <n v="0"/>
    <n v="2"/>
    <n v="0"/>
    <x v="738"/>
    <x v="660"/>
    <x v="0"/>
    <x v="352"/>
    <x v="0"/>
  </r>
  <r>
    <n v="2656"/>
    <x v="295"/>
    <s v="&gt;R75 000"/>
    <m/>
    <m/>
    <m/>
    <m/>
    <m/>
    <m/>
    <m/>
    <m/>
    <m/>
    <m/>
    <x v="0"/>
    <x v="0"/>
    <x v="0"/>
    <x v="0"/>
    <x v="0"/>
  </r>
  <r>
    <n v="2657"/>
    <x v="295"/>
    <s v="Between R75 000 and R50 000"/>
    <m/>
    <m/>
    <m/>
    <m/>
    <m/>
    <m/>
    <m/>
    <m/>
    <m/>
    <m/>
    <x v="0"/>
    <x v="0"/>
    <x v="0"/>
    <x v="0"/>
    <x v="0"/>
  </r>
  <r>
    <n v="2658"/>
    <x v="295"/>
    <s v="Between R50 000 and R25 000"/>
    <m/>
    <m/>
    <m/>
    <m/>
    <m/>
    <m/>
    <m/>
    <m/>
    <m/>
    <m/>
    <x v="0"/>
    <x v="0"/>
    <x v="0"/>
    <x v="0"/>
    <x v="0"/>
  </r>
  <r>
    <n v="2659"/>
    <x v="295"/>
    <s v="Between R25 000 and R20 000"/>
    <m/>
    <m/>
    <m/>
    <m/>
    <m/>
    <m/>
    <m/>
    <m/>
    <m/>
    <m/>
    <x v="0"/>
    <x v="0"/>
    <x v="0"/>
    <x v="0"/>
    <x v="0"/>
  </r>
  <r>
    <n v="2660"/>
    <x v="295"/>
    <s v="&gt;R75 000Between R20 000 and R15 000"/>
    <m/>
    <m/>
    <m/>
    <m/>
    <m/>
    <m/>
    <m/>
    <m/>
    <m/>
    <m/>
    <x v="0"/>
    <x v="0"/>
    <x v="0"/>
    <x v="0"/>
    <x v="0"/>
  </r>
  <r>
    <n v="2661"/>
    <x v="295"/>
    <s v="Between R15 000 and R10 000"/>
    <m/>
    <m/>
    <m/>
    <m/>
    <m/>
    <m/>
    <m/>
    <m/>
    <m/>
    <m/>
    <x v="0"/>
    <x v="0"/>
    <x v="0"/>
    <x v="0"/>
    <x v="0"/>
  </r>
  <r>
    <n v="2662"/>
    <x v="295"/>
    <s v="Between R10 000 and R5 000"/>
    <n v="9402.66"/>
    <n v="1"/>
    <n v="6.69"/>
    <m/>
    <n v="1"/>
    <m/>
    <m/>
    <m/>
    <m/>
    <m/>
    <x v="739"/>
    <x v="661"/>
    <x v="0"/>
    <x v="0"/>
    <x v="0"/>
  </r>
  <r>
    <n v="2663"/>
    <x v="295"/>
    <s v="Between R5 000 and R2 500"/>
    <n v="3776.82"/>
    <n v="7"/>
    <n v="46.67"/>
    <m/>
    <n v="7"/>
    <m/>
    <m/>
    <m/>
    <m/>
    <m/>
    <x v="740"/>
    <x v="662"/>
    <x v="0"/>
    <x v="0"/>
    <x v="0"/>
  </r>
  <r>
    <n v="2664"/>
    <x v="295"/>
    <s v="Below R2 500"/>
    <n v="821.05"/>
    <n v="7"/>
    <n v="46.67"/>
    <n v="1"/>
    <n v="6"/>
    <m/>
    <m/>
    <m/>
    <m/>
    <m/>
    <x v="741"/>
    <x v="663"/>
    <x v="0"/>
    <x v="0"/>
    <x v="0"/>
  </r>
  <r>
    <n v="2665"/>
    <x v="296"/>
    <s v="&gt;R75 000"/>
    <m/>
    <m/>
    <m/>
    <m/>
    <m/>
    <m/>
    <m/>
    <m/>
    <m/>
    <m/>
    <x v="0"/>
    <x v="0"/>
    <x v="0"/>
    <x v="0"/>
    <x v="0"/>
  </r>
  <r>
    <n v="2666"/>
    <x v="296"/>
    <s v="Between R75 000 and R50 000"/>
    <m/>
    <m/>
    <m/>
    <m/>
    <m/>
    <m/>
    <m/>
    <m/>
    <m/>
    <m/>
    <x v="0"/>
    <x v="0"/>
    <x v="0"/>
    <x v="0"/>
    <x v="0"/>
  </r>
  <r>
    <n v="2667"/>
    <x v="296"/>
    <s v="Between R50 000 and R25 000"/>
    <m/>
    <m/>
    <m/>
    <m/>
    <m/>
    <m/>
    <m/>
    <m/>
    <m/>
    <m/>
    <x v="0"/>
    <x v="0"/>
    <x v="0"/>
    <x v="0"/>
    <x v="0"/>
  </r>
  <r>
    <n v="2668"/>
    <x v="296"/>
    <s v="Between R25 000 and R20 000"/>
    <m/>
    <m/>
    <m/>
    <m/>
    <m/>
    <m/>
    <m/>
    <m/>
    <m/>
    <m/>
    <x v="0"/>
    <x v="0"/>
    <x v="0"/>
    <x v="0"/>
    <x v="0"/>
  </r>
  <r>
    <n v="2669"/>
    <x v="296"/>
    <s v="&gt;R75 000Between R20 000 and R15 000"/>
    <m/>
    <m/>
    <m/>
    <m/>
    <m/>
    <m/>
    <m/>
    <m/>
    <m/>
    <m/>
    <x v="0"/>
    <x v="0"/>
    <x v="0"/>
    <x v="0"/>
    <x v="0"/>
  </r>
  <r>
    <n v="2670"/>
    <x v="296"/>
    <s v="Between R15 000 and R10 000"/>
    <n v="15000"/>
    <n v="1"/>
    <n v="25"/>
    <m/>
    <n v="1"/>
    <m/>
    <m/>
    <m/>
    <m/>
    <m/>
    <x v="707"/>
    <x v="217"/>
    <x v="0"/>
    <x v="0"/>
    <x v="0"/>
  </r>
  <r>
    <n v="2671"/>
    <x v="296"/>
    <s v="Between R10 000 and R5 000"/>
    <n v="6000"/>
    <n v="1"/>
    <n v="25"/>
    <m/>
    <n v="1"/>
    <m/>
    <m/>
    <m/>
    <m/>
    <m/>
    <x v="242"/>
    <x v="226"/>
    <x v="0"/>
    <x v="0"/>
    <x v="0"/>
  </r>
  <r>
    <n v="2672"/>
    <x v="296"/>
    <s v="Between R5 000 and R2 500"/>
    <n v="4000"/>
    <n v="2"/>
    <n v="50"/>
    <n v="1"/>
    <n v="1"/>
    <m/>
    <m/>
    <m/>
    <m/>
    <m/>
    <x v="194"/>
    <x v="180"/>
    <x v="0"/>
    <x v="0"/>
    <x v="0"/>
  </r>
  <r>
    <n v="2673"/>
    <x v="296"/>
    <s v="Below R2 500"/>
    <m/>
    <m/>
    <m/>
    <m/>
    <m/>
    <m/>
    <m/>
    <m/>
    <m/>
    <m/>
    <x v="0"/>
    <x v="0"/>
    <x v="0"/>
    <x v="0"/>
    <x v="0"/>
  </r>
  <r>
    <n v="2674"/>
    <x v="297"/>
    <s v="&gt;R75 000"/>
    <m/>
    <m/>
    <m/>
    <m/>
    <m/>
    <m/>
    <m/>
    <m/>
    <m/>
    <m/>
    <x v="0"/>
    <x v="0"/>
    <x v="0"/>
    <x v="0"/>
    <x v="0"/>
  </r>
  <r>
    <n v="2675"/>
    <x v="297"/>
    <s v="Between R75 000 and R50 000"/>
    <m/>
    <m/>
    <m/>
    <m/>
    <m/>
    <m/>
    <m/>
    <m/>
    <m/>
    <m/>
    <x v="0"/>
    <x v="0"/>
    <x v="0"/>
    <x v="0"/>
    <x v="0"/>
  </r>
  <r>
    <n v="2676"/>
    <x v="297"/>
    <s v="Between R50 000 and R25 000"/>
    <n v="30000"/>
    <n v="1"/>
    <n v="5.6"/>
    <m/>
    <m/>
    <m/>
    <n v="1"/>
    <m/>
    <m/>
    <n v="1"/>
    <x v="200"/>
    <x v="220"/>
    <x v="0"/>
    <x v="0"/>
    <x v="83"/>
  </r>
  <r>
    <n v="2677"/>
    <x v="297"/>
    <s v="Between R25 000 and R20 000"/>
    <n v="22000"/>
    <n v="1"/>
    <n v="5.6"/>
    <m/>
    <m/>
    <n v="1"/>
    <m/>
    <m/>
    <m/>
    <m/>
    <x v="675"/>
    <x v="664"/>
    <x v="0"/>
    <x v="0"/>
    <x v="0"/>
  </r>
  <r>
    <n v="2678"/>
    <x v="297"/>
    <s v="&gt;R75 000Between R20 000 and R15 000"/>
    <n v="18700"/>
    <n v="1"/>
    <n v="5.6"/>
    <m/>
    <m/>
    <n v="1"/>
    <m/>
    <m/>
    <m/>
    <m/>
    <x v="742"/>
    <x v="665"/>
    <x v="0"/>
    <x v="0"/>
    <x v="0"/>
  </r>
  <r>
    <n v="2679"/>
    <x v="297"/>
    <s v="Between R15 000 and R10 000"/>
    <m/>
    <m/>
    <m/>
    <m/>
    <m/>
    <m/>
    <m/>
    <m/>
    <m/>
    <m/>
    <x v="0"/>
    <x v="0"/>
    <x v="0"/>
    <x v="0"/>
    <x v="0"/>
  </r>
  <r>
    <n v="2680"/>
    <x v="297"/>
    <s v="Between R10 000 and R5 000"/>
    <n v="8296.5"/>
    <n v="5"/>
    <n v="27.8"/>
    <n v="1"/>
    <m/>
    <m/>
    <m/>
    <n v="1"/>
    <m/>
    <m/>
    <x v="743"/>
    <x v="666"/>
    <x v="337"/>
    <x v="0"/>
    <x v="0"/>
  </r>
  <r>
    <n v="2681"/>
    <x v="297"/>
    <s v="Between R5 000 and R2 500"/>
    <n v="3873.3"/>
    <n v="10"/>
    <n v="55.6"/>
    <n v="10"/>
    <m/>
    <m/>
    <m/>
    <m/>
    <m/>
    <m/>
    <x v="744"/>
    <x v="667"/>
    <x v="0"/>
    <x v="0"/>
    <x v="0"/>
  </r>
  <r>
    <n v="2682"/>
    <x v="297"/>
    <s v="Below R2 500"/>
    <m/>
    <m/>
    <m/>
    <m/>
    <m/>
    <m/>
    <m/>
    <m/>
    <m/>
    <m/>
    <x v="0"/>
    <x v="0"/>
    <x v="0"/>
    <x v="0"/>
    <x v="0"/>
  </r>
  <r>
    <n v="2683"/>
    <x v="298"/>
    <s v="&gt;R75 000"/>
    <n v="0"/>
    <n v="0"/>
    <n v="0"/>
    <n v="0"/>
    <n v="0"/>
    <n v="0"/>
    <n v="0"/>
    <n v="0"/>
    <n v="0"/>
    <n v="0"/>
    <x v="0"/>
    <x v="0"/>
    <x v="0"/>
    <x v="0"/>
    <x v="0"/>
  </r>
  <r>
    <n v="2684"/>
    <x v="29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685"/>
    <x v="29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686"/>
    <x v="29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687"/>
    <x v="29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688"/>
    <x v="29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689"/>
    <x v="29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690"/>
    <x v="29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691"/>
    <x v="29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692"/>
    <x v="299"/>
    <s v="&gt;R75 000"/>
    <n v="0"/>
    <n v="0"/>
    <n v="0"/>
    <n v="0"/>
    <n v="0"/>
    <n v="0"/>
    <n v="0"/>
    <n v="0"/>
    <n v="0"/>
    <n v="0"/>
    <x v="0"/>
    <x v="0"/>
    <x v="0"/>
    <x v="0"/>
    <x v="0"/>
  </r>
  <r>
    <n v="2693"/>
    <x v="299"/>
    <s v="Between R75 000 and R50 000"/>
    <n v="51200"/>
    <n v="1"/>
    <n v="4"/>
    <n v="0"/>
    <n v="1"/>
    <n v="0"/>
    <n v="0"/>
    <n v="0"/>
    <n v="0"/>
    <n v="0"/>
    <x v="745"/>
    <x v="668"/>
    <x v="0"/>
    <x v="0"/>
    <x v="0"/>
  </r>
  <r>
    <n v="2694"/>
    <x v="299"/>
    <s v="Between R50 000 and R25 000"/>
    <n v="32000"/>
    <n v="1"/>
    <n v="4"/>
    <n v="0"/>
    <n v="1"/>
    <n v="0"/>
    <n v="0"/>
    <n v="0"/>
    <n v="0"/>
    <n v="0"/>
    <x v="746"/>
    <x v="606"/>
    <x v="0"/>
    <x v="0"/>
    <x v="0"/>
  </r>
  <r>
    <n v="2695"/>
    <x v="299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696"/>
    <x v="299"/>
    <s v="&gt;R75 000Between R20 000 and R15 000"/>
    <n v="15408"/>
    <n v="2"/>
    <n v="8"/>
    <n v="1"/>
    <n v="1"/>
    <n v="0"/>
    <n v="0"/>
    <n v="1"/>
    <n v="0"/>
    <n v="0"/>
    <x v="747"/>
    <x v="669"/>
    <x v="338"/>
    <x v="0"/>
    <x v="0"/>
  </r>
  <r>
    <n v="2697"/>
    <x v="29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698"/>
    <x v="299"/>
    <s v="Between R10 000 and R5 000"/>
    <n v="6000"/>
    <n v="20"/>
    <n v="84"/>
    <n v="15"/>
    <n v="5"/>
    <n v="0"/>
    <n v="0"/>
    <n v="0"/>
    <n v="4"/>
    <n v="0"/>
    <x v="537"/>
    <x v="492"/>
    <x v="0"/>
    <x v="325"/>
    <x v="0"/>
  </r>
  <r>
    <n v="2699"/>
    <x v="29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00"/>
    <x v="299"/>
    <s v="Below R2 500"/>
    <n v="0"/>
    <n v="0"/>
    <n v="0"/>
    <n v="0"/>
    <n v="0"/>
    <n v="0"/>
    <n v="0"/>
    <n v="0"/>
    <n v="0"/>
    <n v="0"/>
    <x v="0"/>
    <x v="0"/>
    <x v="0"/>
    <x v="0"/>
    <x v="0"/>
  </r>
  <r>
    <n v="2701"/>
    <x v="300"/>
    <s v="&gt;R75 000"/>
    <n v="0"/>
    <n v="0"/>
    <n v="0"/>
    <n v="0"/>
    <n v="0"/>
    <n v="0"/>
    <n v="0"/>
    <n v="0"/>
    <n v="0"/>
    <n v="0"/>
    <x v="0"/>
    <x v="0"/>
    <x v="0"/>
    <x v="0"/>
    <x v="0"/>
  </r>
  <r>
    <n v="2702"/>
    <x v="30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703"/>
    <x v="30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704"/>
    <x v="30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705"/>
    <x v="30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706"/>
    <x v="30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707"/>
    <x v="300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708"/>
    <x v="300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09"/>
    <x v="300"/>
    <s v="Below R2 500"/>
    <n v="0"/>
    <n v="0"/>
    <n v="0"/>
    <n v="0"/>
    <n v="0"/>
    <n v="0"/>
    <n v="0"/>
    <n v="0"/>
    <n v="0"/>
    <n v="0"/>
    <x v="0"/>
    <x v="0"/>
    <x v="0"/>
    <x v="0"/>
    <x v="0"/>
  </r>
  <r>
    <n v="2710"/>
    <x v="301"/>
    <s v="&gt;R75 000"/>
    <m/>
    <m/>
    <m/>
    <m/>
    <m/>
    <m/>
    <m/>
    <m/>
    <m/>
    <m/>
    <x v="0"/>
    <x v="0"/>
    <x v="0"/>
    <x v="0"/>
    <x v="0"/>
  </r>
  <r>
    <n v="2711"/>
    <x v="301"/>
    <s v="Between R75 000 and R50 000"/>
    <m/>
    <m/>
    <m/>
    <m/>
    <m/>
    <m/>
    <m/>
    <m/>
    <m/>
    <m/>
    <x v="0"/>
    <x v="0"/>
    <x v="0"/>
    <x v="0"/>
    <x v="0"/>
  </r>
  <r>
    <n v="2712"/>
    <x v="301"/>
    <s v="Between R50 000 and R25 000"/>
    <m/>
    <m/>
    <m/>
    <m/>
    <m/>
    <m/>
    <m/>
    <m/>
    <m/>
    <m/>
    <x v="0"/>
    <x v="0"/>
    <x v="0"/>
    <x v="0"/>
    <x v="0"/>
  </r>
  <r>
    <n v="2713"/>
    <x v="301"/>
    <s v="Between R25 000 and R20 000"/>
    <n v="25000"/>
    <n v="2"/>
    <n v="65"/>
    <m/>
    <n v="2"/>
    <m/>
    <m/>
    <m/>
    <m/>
    <m/>
    <x v="685"/>
    <x v="670"/>
    <x v="0"/>
    <x v="0"/>
    <x v="0"/>
  </r>
  <r>
    <n v="2714"/>
    <x v="301"/>
    <s v="&gt;R75 000Between R20 000 and R15 000"/>
    <m/>
    <m/>
    <m/>
    <m/>
    <m/>
    <m/>
    <m/>
    <m/>
    <m/>
    <m/>
    <x v="0"/>
    <x v="0"/>
    <x v="0"/>
    <x v="0"/>
    <x v="0"/>
  </r>
  <r>
    <n v="2715"/>
    <x v="301"/>
    <s v="Between R15 000 and R10 000"/>
    <m/>
    <m/>
    <m/>
    <m/>
    <m/>
    <m/>
    <m/>
    <m/>
    <m/>
    <m/>
    <x v="0"/>
    <x v="0"/>
    <x v="0"/>
    <x v="0"/>
    <x v="0"/>
  </r>
  <r>
    <n v="2716"/>
    <x v="301"/>
    <s v="Between R10 000 and R5 000"/>
    <m/>
    <m/>
    <m/>
    <m/>
    <m/>
    <m/>
    <m/>
    <m/>
    <m/>
    <m/>
    <x v="0"/>
    <x v="0"/>
    <x v="0"/>
    <x v="0"/>
    <x v="0"/>
  </r>
  <r>
    <n v="2717"/>
    <x v="301"/>
    <s v="Between R5 000 and R2 500"/>
    <m/>
    <m/>
    <m/>
    <m/>
    <m/>
    <m/>
    <m/>
    <m/>
    <m/>
    <m/>
    <x v="0"/>
    <x v="0"/>
    <x v="0"/>
    <x v="0"/>
    <x v="0"/>
  </r>
  <r>
    <n v="2718"/>
    <x v="301"/>
    <s v="Below R2 500"/>
    <m/>
    <m/>
    <m/>
    <m/>
    <m/>
    <m/>
    <m/>
    <m/>
    <m/>
    <m/>
    <x v="0"/>
    <x v="0"/>
    <x v="0"/>
    <x v="0"/>
    <x v="0"/>
  </r>
  <r>
    <n v="2719"/>
    <x v="302"/>
    <s v="&gt;R75 000"/>
    <m/>
    <m/>
    <m/>
    <m/>
    <m/>
    <m/>
    <m/>
    <m/>
    <m/>
    <m/>
    <x v="0"/>
    <x v="0"/>
    <x v="0"/>
    <x v="0"/>
    <x v="0"/>
  </r>
  <r>
    <n v="2720"/>
    <x v="302"/>
    <s v="Between R75 000 and R50 000"/>
    <m/>
    <m/>
    <m/>
    <m/>
    <m/>
    <m/>
    <m/>
    <m/>
    <m/>
    <m/>
    <x v="0"/>
    <x v="0"/>
    <x v="0"/>
    <x v="0"/>
    <x v="0"/>
  </r>
  <r>
    <n v="2721"/>
    <x v="302"/>
    <s v="Between R50 000 and R25 000"/>
    <n v="34000"/>
    <n v="1"/>
    <n v="8"/>
    <m/>
    <m/>
    <m/>
    <m/>
    <m/>
    <m/>
    <m/>
    <x v="748"/>
    <x v="0"/>
    <x v="0"/>
    <x v="0"/>
    <x v="0"/>
  </r>
  <r>
    <n v="2722"/>
    <x v="302"/>
    <s v="Between R25 000 and R20 000"/>
    <n v="23550"/>
    <n v="7"/>
    <n v="54"/>
    <m/>
    <n v="6"/>
    <m/>
    <m/>
    <m/>
    <n v="1"/>
    <m/>
    <x v="749"/>
    <x v="671"/>
    <x v="0"/>
    <x v="353"/>
    <x v="0"/>
  </r>
  <r>
    <n v="2723"/>
    <x v="302"/>
    <s v="&gt;R75 000Between R20 000 and R15 000"/>
    <n v="19810"/>
    <n v="5"/>
    <n v="38"/>
    <m/>
    <n v="3"/>
    <m/>
    <m/>
    <n v="1"/>
    <m/>
    <m/>
    <x v="750"/>
    <x v="672"/>
    <x v="339"/>
    <x v="0"/>
    <x v="0"/>
  </r>
  <r>
    <n v="2724"/>
    <x v="302"/>
    <s v="Between R15 000 and R10 000"/>
    <m/>
    <m/>
    <m/>
    <m/>
    <m/>
    <m/>
    <m/>
    <m/>
    <m/>
    <m/>
    <x v="0"/>
    <x v="0"/>
    <x v="0"/>
    <x v="0"/>
    <x v="0"/>
  </r>
  <r>
    <n v="2725"/>
    <x v="302"/>
    <s v="Between R10 000 and R5 000"/>
    <m/>
    <m/>
    <m/>
    <m/>
    <m/>
    <m/>
    <m/>
    <m/>
    <m/>
    <m/>
    <x v="0"/>
    <x v="0"/>
    <x v="0"/>
    <x v="0"/>
    <x v="0"/>
  </r>
  <r>
    <n v="2726"/>
    <x v="302"/>
    <s v="Between R5 000 and R2 500"/>
    <m/>
    <m/>
    <m/>
    <m/>
    <m/>
    <m/>
    <m/>
    <m/>
    <m/>
    <m/>
    <x v="0"/>
    <x v="0"/>
    <x v="0"/>
    <x v="0"/>
    <x v="0"/>
  </r>
  <r>
    <n v="2727"/>
    <x v="302"/>
    <s v="Below R2 500"/>
    <m/>
    <m/>
    <m/>
    <m/>
    <m/>
    <m/>
    <m/>
    <m/>
    <m/>
    <m/>
    <x v="0"/>
    <x v="0"/>
    <x v="0"/>
    <x v="0"/>
    <x v="0"/>
  </r>
  <r>
    <n v="2728"/>
    <x v="303"/>
    <s v="&gt;R75 000"/>
    <m/>
    <m/>
    <m/>
    <m/>
    <m/>
    <m/>
    <m/>
    <m/>
    <m/>
    <m/>
    <x v="0"/>
    <x v="0"/>
    <x v="0"/>
    <x v="0"/>
    <x v="0"/>
  </r>
  <r>
    <n v="2729"/>
    <x v="303"/>
    <s v="Between R75 000 and R50 000"/>
    <m/>
    <m/>
    <m/>
    <m/>
    <m/>
    <m/>
    <m/>
    <m/>
    <m/>
    <m/>
    <x v="0"/>
    <x v="0"/>
    <x v="0"/>
    <x v="0"/>
    <x v="0"/>
  </r>
  <r>
    <n v="2730"/>
    <x v="303"/>
    <s v="Between R50 000 and R25 000"/>
    <m/>
    <m/>
    <m/>
    <m/>
    <m/>
    <m/>
    <m/>
    <m/>
    <m/>
    <m/>
    <x v="0"/>
    <x v="0"/>
    <x v="0"/>
    <x v="0"/>
    <x v="0"/>
  </r>
  <r>
    <n v="2731"/>
    <x v="303"/>
    <s v="Between R25 000 and R20 000"/>
    <m/>
    <m/>
    <m/>
    <m/>
    <m/>
    <m/>
    <m/>
    <m/>
    <m/>
    <m/>
    <x v="0"/>
    <x v="0"/>
    <x v="0"/>
    <x v="0"/>
    <x v="0"/>
  </r>
  <r>
    <n v="2732"/>
    <x v="303"/>
    <s v="&gt;R75 000Between R20 000 and R15 000"/>
    <m/>
    <m/>
    <m/>
    <m/>
    <m/>
    <m/>
    <m/>
    <m/>
    <m/>
    <m/>
    <x v="0"/>
    <x v="0"/>
    <x v="0"/>
    <x v="0"/>
    <x v="0"/>
  </r>
  <r>
    <n v="2733"/>
    <x v="303"/>
    <s v="Between R15 000 and R10 000"/>
    <m/>
    <m/>
    <m/>
    <m/>
    <m/>
    <m/>
    <m/>
    <m/>
    <m/>
    <m/>
    <x v="0"/>
    <x v="0"/>
    <x v="0"/>
    <x v="0"/>
    <x v="0"/>
  </r>
  <r>
    <n v="2734"/>
    <x v="303"/>
    <s v="Between R10 000 and R5 000"/>
    <m/>
    <m/>
    <m/>
    <m/>
    <m/>
    <m/>
    <m/>
    <m/>
    <m/>
    <m/>
    <x v="0"/>
    <x v="0"/>
    <x v="0"/>
    <x v="0"/>
    <x v="0"/>
  </r>
  <r>
    <n v="2735"/>
    <x v="303"/>
    <s v="Between R5 000 and R2 500"/>
    <m/>
    <m/>
    <m/>
    <m/>
    <m/>
    <m/>
    <m/>
    <m/>
    <m/>
    <m/>
    <x v="0"/>
    <x v="0"/>
    <x v="0"/>
    <x v="0"/>
    <x v="0"/>
  </r>
  <r>
    <n v="2736"/>
    <x v="303"/>
    <s v="Below R2 500"/>
    <m/>
    <m/>
    <m/>
    <m/>
    <m/>
    <m/>
    <m/>
    <m/>
    <m/>
    <m/>
    <x v="0"/>
    <x v="0"/>
    <x v="0"/>
    <x v="0"/>
    <x v="0"/>
  </r>
  <r>
    <n v="2737"/>
    <x v="304"/>
    <s v="&gt;R75 000"/>
    <m/>
    <n v="2"/>
    <n v="60"/>
    <n v="2"/>
    <m/>
    <m/>
    <m/>
    <n v="1"/>
    <m/>
    <m/>
    <x v="0"/>
    <x v="0"/>
    <x v="0"/>
    <x v="0"/>
    <x v="0"/>
  </r>
  <r>
    <n v="2738"/>
    <x v="304"/>
    <s v="Between R75 000 and R50 000"/>
    <m/>
    <m/>
    <m/>
    <m/>
    <m/>
    <m/>
    <m/>
    <m/>
    <m/>
    <m/>
    <x v="0"/>
    <x v="0"/>
    <x v="0"/>
    <x v="0"/>
    <x v="0"/>
  </r>
  <r>
    <n v="2739"/>
    <x v="304"/>
    <s v="Between R50 000 and R25 000"/>
    <m/>
    <m/>
    <m/>
    <m/>
    <m/>
    <m/>
    <m/>
    <m/>
    <m/>
    <m/>
    <x v="0"/>
    <x v="0"/>
    <x v="0"/>
    <x v="0"/>
    <x v="0"/>
  </r>
  <r>
    <n v="2740"/>
    <x v="304"/>
    <s v="Between R25 000 and R20 000"/>
    <m/>
    <m/>
    <m/>
    <m/>
    <m/>
    <m/>
    <m/>
    <m/>
    <m/>
    <m/>
    <x v="0"/>
    <x v="0"/>
    <x v="0"/>
    <x v="0"/>
    <x v="0"/>
  </r>
  <r>
    <n v="2741"/>
    <x v="304"/>
    <s v="&gt;R75 000Between R20 000 and R15 000"/>
    <m/>
    <m/>
    <m/>
    <m/>
    <m/>
    <m/>
    <m/>
    <m/>
    <m/>
    <m/>
    <x v="0"/>
    <x v="0"/>
    <x v="0"/>
    <x v="0"/>
    <x v="0"/>
  </r>
  <r>
    <n v="2742"/>
    <x v="304"/>
    <s v="Between R15 000 and R10 000"/>
    <m/>
    <m/>
    <m/>
    <m/>
    <m/>
    <m/>
    <m/>
    <m/>
    <m/>
    <m/>
    <x v="0"/>
    <x v="0"/>
    <x v="0"/>
    <x v="0"/>
    <x v="0"/>
  </r>
  <r>
    <n v="2743"/>
    <x v="304"/>
    <s v="Between R10 000 and R5 000"/>
    <m/>
    <m/>
    <m/>
    <m/>
    <m/>
    <m/>
    <m/>
    <m/>
    <m/>
    <m/>
    <x v="0"/>
    <x v="0"/>
    <x v="0"/>
    <x v="0"/>
    <x v="0"/>
  </r>
  <r>
    <n v="2744"/>
    <x v="304"/>
    <s v="Between R5 000 and R2 500"/>
    <m/>
    <m/>
    <m/>
    <m/>
    <m/>
    <m/>
    <m/>
    <m/>
    <m/>
    <m/>
    <x v="0"/>
    <x v="0"/>
    <x v="0"/>
    <x v="0"/>
    <x v="0"/>
  </r>
  <r>
    <n v="2745"/>
    <x v="304"/>
    <s v="Below R2 500"/>
    <m/>
    <m/>
    <m/>
    <m/>
    <m/>
    <m/>
    <m/>
    <m/>
    <m/>
    <m/>
    <x v="0"/>
    <x v="0"/>
    <x v="0"/>
    <x v="0"/>
    <x v="0"/>
  </r>
  <r>
    <n v="2746"/>
    <x v="305"/>
    <s v="&gt;R75 000"/>
    <m/>
    <m/>
    <m/>
    <m/>
    <m/>
    <m/>
    <m/>
    <m/>
    <m/>
    <m/>
    <x v="0"/>
    <x v="0"/>
    <x v="0"/>
    <x v="0"/>
    <x v="0"/>
  </r>
  <r>
    <n v="2747"/>
    <x v="305"/>
    <s v="Between R75 000 and R50 000"/>
    <m/>
    <m/>
    <m/>
    <m/>
    <m/>
    <m/>
    <m/>
    <m/>
    <m/>
    <m/>
    <x v="0"/>
    <x v="0"/>
    <x v="0"/>
    <x v="0"/>
    <x v="0"/>
  </r>
  <r>
    <n v="2748"/>
    <x v="305"/>
    <s v="Between R50 000 and R25 000"/>
    <m/>
    <m/>
    <m/>
    <m/>
    <m/>
    <m/>
    <m/>
    <m/>
    <m/>
    <m/>
    <x v="0"/>
    <x v="0"/>
    <x v="0"/>
    <x v="0"/>
    <x v="0"/>
  </r>
  <r>
    <n v="2749"/>
    <x v="305"/>
    <s v="Between R25 000 and R20 000"/>
    <m/>
    <m/>
    <m/>
    <m/>
    <m/>
    <m/>
    <m/>
    <m/>
    <m/>
    <m/>
    <x v="0"/>
    <x v="0"/>
    <x v="0"/>
    <x v="0"/>
    <x v="0"/>
  </r>
  <r>
    <n v="2750"/>
    <x v="305"/>
    <s v="&gt;R75 000Between R20 000 and R15 000"/>
    <m/>
    <m/>
    <m/>
    <m/>
    <m/>
    <m/>
    <m/>
    <m/>
    <m/>
    <m/>
    <x v="0"/>
    <x v="0"/>
    <x v="0"/>
    <x v="0"/>
    <x v="0"/>
  </r>
  <r>
    <n v="2751"/>
    <x v="305"/>
    <s v="Between R15 000 and R10 000"/>
    <m/>
    <m/>
    <m/>
    <m/>
    <m/>
    <m/>
    <m/>
    <m/>
    <m/>
    <m/>
    <x v="0"/>
    <x v="0"/>
    <x v="0"/>
    <x v="0"/>
    <x v="0"/>
  </r>
  <r>
    <n v="2752"/>
    <x v="305"/>
    <s v="Between R10 000 and R5 000"/>
    <m/>
    <m/>
    <m/>
    <m/>
    <m/>
    <m/>
    <m/>
    <m/>
    <m/>
    <m/>
    <x v="0"/>
    <x v="0"/>
    <x v="0"/>
    <x v="0"/>
    <x v="0"/>
  </r>
  <r>
    <n v="2753"/>
    <x v="305"/>
    <s v="Between R5 000 and R2 500"/>
    <m/>
    <m/>
    <m/>
    <m/>
    <m/>
    <m/>
    <m/>
    <m/>
    <m/>
    <m/>
    <x v="0"/>
    <x v="0"/>
    <x v="0"/>
    <x v="0"/>
    <x v="0"/>
  </r>
  <r>
    <n v="2754"/>
    <x v="305"/>
    <s v="Below R2 500"/>
    <m/>
    <m/>
    <m/>
    <m/>
    <m/>
    <m/>
    <m/>
    <m/>
    <m/>
    <m/>
    <x v="0"/>
    <x v="0"/>
    <x v="0"/>
    <x v="0"/>
    <x v="0"/>
  </r>
  <r>
    <n v="2755"/>
    <x v="306"/>
    <s v="&gt;R75 000"/>
    <n v="0"/>
    <n v="0"/>
    <n v="0"/>
    <n v="0"/>
    <n v="0"/>
    <n v="0"/>
    <n v="0"/>
    <n v="0"/>
    <n v="0"/>
    <n v="0"/>
    <x v="0"/>
    <x v="0"/>
    <x v="0"/>
    <x v="0"/>
    <x v="0"/>
  </r>
  <r>
    <n v="2756"/>
    <x v="30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757"/>
    <x v="30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758"/>
    <x v="30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759"/>
    <x v="30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760"/>
    <x v="30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761"/>
    <x v="306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762"/>
    <x v="30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63"/>
    <x v="306"/>
    <s v="Below R2 500"/>
    <n v="1"/>
    <n v="1"/>
    <n v="100"/>
    <n v="0"/>
    <n v="1"/>
    <n v="0"/>
    <n v="0"/>
    <n v="0"/>
    <n v="0"/>
    <n v="0"/>
    <x v="618"/>
    <x v="400"/>
    <x v="0"/>
    <x v="0"/>
    <x v="0"/>
  </r>
  <r>
    <n v="2764"/>
    <x v="307"/>
    <s v="&gt;R75 000"/>
    <n v="1060"/>
    <n v="6"/>
    <n v="100"/>
    <n v="2"/>
    <n v="1"/>
    <n v="0"/>
    <n v="0"/>
    <n v="2"/>
    <n v="0"/>
    <n v="0"/>
    <x v="751"/>
    <x v="673"/>
    <x v="340"/>
    <x v="0"/>
    <x v="0"/>
  </r>
  <r>
    <n v="2765"/>
    <x v="30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766"/>
    <x v="30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767"/>
    <x v="30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768"/>
    <x v="30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769"/>
    <x v="30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770"/>
    <x v="30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771"/>
    <x v="30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772"/>
    <x v="307"/>
    <s v="Below R2 500"/>
    <n v="0"/>
    <n v="0"/>
    <n v="0"/>
    <n v="0"/>
    <n v="0"/>
    <n v="0"/>
    <n v="0"/>
    <n v="0"/>
    <n v="0"/>
    <n v="0"/>
    <x v="0"/>
    <x v="0"/>
    <x v="0"/>
    <x v="0"/>
    <x v="0"/>
  </r>
  <r>
    <n v="2773"/>
    <x v="308"/>
    <s v="&gt;R75 000"/>
    <m/>
    <m/>
    <m/>
    <m/>
    <m/>
    <m/>
    <m/>
    <m/>
    <m/>
    <m/>
    <x v="0"/>
    <x v="0"/>
    <x v="0"/>
    <x v="0"/>
    <x v="0"/>
  </r>
  <r>
    <n v="2774"/>
    <x v="308"/>
    <s v="Between R75 000 and R50 000"/>
    <m/>
    <m/>
    <m/>
    <m/>
    <m/>
    <m/>
    <m/>
    <m/>
    <m/>
    <m/>
    <x v="0"/>
    <x v="0"/>
    <x v="0"/>
    <x v="0"/>
    <x v="0"/>
  </r>
  <r>
    <n v="2775"/>
    <x v="308"/>
    <s v="Between R50 000 and R25 000"/>
    <m/>
    <m/>
    <m/>
    <m/>
    <m/>
    <m/>
    <m/>
    <m/>
    <m/>
    <m/>
    <x v="0"/>
    <x v="0"/>
    <x v="0"/>
    <x v="0"/>
    <x v="0"/>
  </r>
  <r>
    <n v="2776"/>
    <x v="308"/>
    <s v="Between R25 000 and R20 000"/>
    <m/>
    <m/>
    <m/>
    <m/>
    <m/>
    <m/>
    <m/>
    <m/>
    <m/>
    <m/>
    <x v="0"/>
    <x v="0"/>
    <x v="0"/>
    <x v="0"/>
    <x v="0"/>
  </r>
  <r>
    <n v="2777"/>
    <x v="308"/>
    <s v="&gt;R75 000Between R20 000 and R15 000"/>
    <m/>
    <m/>
    <m/>
    <m/>
    <m/>
    <m/>
    <m/>
    <m/>
    <m/>
    <m/>
    <x v="0"/>
    <x v="0"/>
    <x v="0"/>
    <x v="0"/>
    <x v="0"/>
  </r>
  <r>
    <n v="2778"/>
    <x v="308"/>
    <s v="Between R15 000 and R10 000"/>
    <m/>
    <m/>
    <m/>
    <m/>
    <m/>
    <m/>
    <m/>
    <m/>
    <m/>
    <m/>
    <x v="0"/>
    <x v="0"/>
    <x v="0"/>
    <x v="0"/>
    <x v="0"/>
  </r>
  <r>
    <n v="2779"/>
    <x v="308"/>
    <s v="Between R10 000 and R5 000"/>
    <m/>
    <m/>
    <m/>
    <m/>
    <m/>
    <m/>
    <m/>
    <m/>
    <m/>
    <m/>
    <x v="0"/>
    <x v="0"/>
    <x v="0"/>
    <x v="0"/>
    <x v="0"/>
  </r>
  <r>
    <n v="2780"/>
    <x v="308"/>
    <s v="Between R5 000 and R2 500"/>
    <m/>
    <m/>
    <m/>
    <m/>
    <m/>
    <m/>
    <m/>
    <m/>
    <m/>
    <m/>
    <x v="0"/>
    <x v="0"/>
    <x v="0"/>
    <x v="0"/>
    <x v="0"/>
  </r>
  <r>
    <n v="2781"/>
    <x v="308"/>
    <s v="Below R2 500"/>
    <m/>
    <m/>
    <m/>
    <m/>
    <m/>
    <m/>
    <m/>
    <m/>
    <m/>
    <m/>
    <x v="0"/>
    <x v="0"/>
    <x v="0"/>
    <x v="0"/>
    <x v="0"/>
  </r>
  <r>
    <n v="2782"/>
    <x v="309"/>
    <s v="&gt;R75 000"/>
    <m/>
    <m/>
    <m/>
    <m/>
    <m/>
    <m/>
    <m/>
    <m/>
    <m/>
    <m/>
    <x v="0"/>
    <x v="0"/>
    <x v="0"/>
    <x v="0"/>
    <x v="0"/>
  </r>
  <r>
    <n v="2783"/>
    <x v="309"/>
    <s v="Between R75 000 and R50 000"/>
    <m/>
    <m/>
    <m/>
    <m/>
    <m/>
    <m/>
    <m/>
    <m/>
    <m/>
    <m/>
    <x v="0"/>
    <x v="0"/>
    <x v="0"/>
    <x v="0"/>
    <x v="0"/>
  </r>
  <r>
    <n v="2784"/>
    <x v="309"/>
    <s v="Between R50 000 and R25 000"/>
    <m/>
    <m/>
    <m/>
    <m/>
    <m/>
    <m/>
    <m/>
    <m/>
    <m/>
    <m/>
    <x v="0"/>
    <x v="0"/>
    <x v="0"/>
    <x v="0"/>
    <x v="0"/>
  </r>
  <r>
    <n v="2785"/>
    <x v="309"/>
    <s v="Between R25 000 and R20 000"/>
    <m/>
    <m/>
    <m/>
    <m/>
    <m/>
    <m/>
    <m/>
    <m/>
    <m/>
    <m/>
    <x v="0"/>
    <x v="0"/>
    <x v="0"/>
    <x v="0"/>
    <x v="0"/>
  </r>
  <r>
    <n v="2786"/>
    <x v="309"/>
    <s v="&gt;R75 000Between R20 000 and R15 000"/>
    <m/>
    <m/>
    <m/>
    <m/>
    <m/>
    <m/>
    <m/>
    <m/>
    <m/>
    <m/>
    <x v="0"/>
    <x v="0"/>
    <x v="0"/>
    <x v="0"/>
    <x v="0"/>
  </r>
  <r>
    <n v="2787"/>
    <x v="309"/>
    <s v="Between R15 000 and R10 000"/>
    <m/>
    <m/>
    <m/>
    <m/>
    <m/>
    <m/>
    <m/>
    <m/>
    <m/>
    <m/>
    <x v="0"/>
    <x v="0"/>
    <x v="0"/>
    <x v="0"/>
    <x v="0"/>
  </r>
  <r>
    <n v="2788"/>
    <x v="309"/>
    <s v="Between R10 000 and R5 000"/>
    <m/>
    <m/>
    <m/>
    <m/>
    <m/>
    <m/>
    <m/>
    <m/>
    <m/>
    <m/>
    <x v="0"/>
    <x v="0"/>
    <x v="0"/>
    <x v="0"/>
    <x v="0"/>
  </r>
  <r>
    <n v="2789"/>
    <x v="309"/>
    <s v="Between R5 000 and R2 500"/>
    <m/>
    <m/>
    <m/>
    <m/>
    <m/>
    <m/>
    <m/>
    <m/>
    <m/>
    <m/>
    <x v="0"/>
    <x v="0"/>
    <x v="0"/>
    <x v="0"/>
    <x v="0"/>
  </r>
  <r>
    <n v="2790"/>
    <x v="309"/>
    <s v="Below R2 500"/>
    <m/>
    <m/>
    <m/>
    <m/>
    <m/>
    <m/>
    <m/>
    <m/>
    <m/>
    <m/>
    <x v="0"/>
    <x v="0"/>
    <x v="0"/>
    <x v="0"/>
    <x v="0"/>
  </r>
  <r>
    <n v="2791"/>
    <x v="310"/>
    <s v="&gt;R75 000"/>
    <m/>
    <m/>
    <m/>
    <m/>
    <m/>
    <m/>
    <m/>
    <m/>
    <m/>
    <m/>
    <x v="0"/>
    <x v="0"/>
    <x v="0"/>
    <x v="0"/>
    <x v="0"/>
  </r>
  <r>
    <n v="2792"/>
    <x v="310"/>
    <s v="Between R75 000 and R50 000"/>
    <m/>
    <m/>
    <m/>
    <m/>
    <m/>
    <m/>
    <m/>
    <m/>
    <m/>
    <m/>
    <x v="0"/>
    <x v="0"/>
    <x v="0"/>
    <x v="0"/>
    <x v="0"/>
  </r>
  <r>
    <n v="2793"/>
    <x v="310"/>
    <s v="Between R50 000 and R25 000"/>
    <m/>
    <m/>
    <m/>
    <m/>
    <m/>
    <m/>
    <m/>
    <m/>
    <m/>
    <m/>
    <x v="0"/>
    <x v="0"/>
    <x v="0"/>
    <x v="0"/>
    <x v="0"/>
  </r>
  <r>
    <n v="2794"/>
    <x v="310"/>
    <s v="Between R25 000 and R20 000"/>
    <m/>
    <m/>
    <m/>
    <m/>
    <m/>
    <m/>
    <m/>
    <m/>
    <m/>
    <m/>
    <x v="0"/>
    <x v="0"/>
    <x v="0"/>
    <x v="0"/>
    <x v="0"/>
  </r>
  <r>
    <n v="2795"/>
    <x v="310"/>
    <s v="&gt;R75 000Between R20 000 and R15 000"/>
    <m/>
    <m/>
    <m/>
    <m/>
    <m/>
    <m/>
    <m/>
    <m/>
    <m/>
    <m/>
    <x v="0"/>
    <x v="0"/>
    <x v="0"/>
    <x v="0"/>
    <x v="0"/>
  </r>
  <r>
    <n v="2796"/>
    <x v="310"/>
    <s v="Between R15 000 and R10 000"/>
    <m/>
    <m/>
    <m/>
    <m/>
    <m/>
    <m/>
    <m/>
    <m/>
    <m/>
    <m/>
    <x v="0"/>
    <x v="0"/>
    <x v="0"/>
    <x v="0"/>
    <x v="0"/>
  </r>
  <r>
    <n v="2797"/>
    <x v="310"/>
    <s v="Between R10 000 and R5 000"/>
    <m/>
    <m/>
    <m/>
    <m/>
    <m/>
    <m/>
    <m/>
    <m/>
    <m/>
    <m/>
    <x v="0"/>
    <x v="0"/>
    <x v="0"/>
    <x v="0"/>
    <x v="0"/>
  </r>
  <r>
    <n v="2798"/>
    <x v="310"/>
    <s v="Between R5 000 and R2 500"/>
    <m/>
    <m/>
    <m/>
    <m/>
    <m/>
    <m/>
    <m/>
    <m/>
    <m/>
    <m/>
    <x v="0"/>
    <x v="0"/>
    <x v="0"/>
    <x v="0"/>
    <x v="0"/>
  </r>
  <r>
    <n v="2799"/>
    <x v="310"/>
    <s v="Below R2 500"/>
    <m/>
    <m/>
    <m/>
    <m/>
    <m/>
    <m/>
    <m/>
    <m/>
    <m/>
    <m/>
    <x v="0"/>
    <x v="0"/>
    <x v="0"/>
    <x v="0"/>
    <x v="0"/>
  </r>
  <r>
    <n v="2800"/>
    <x v="311"/>
    <s v="&gt;R75 000"/>
    <m/>
    <m/>
    <m/>
    <m/>
    <m/>
    <m/>
    <m/>
    <m/>
    <m/>
    <m/>
    <x v="0"/>
    <x v="0"/>
    <x v="0"/>
    <x v="0"/>
    <x v="0"/>
  </r>
  <r>
    <n v="2801"/>
    <x v="311"/>
    <s v="Between R75 000 and R50 000"/>
    <m/>
    <m/>
    <m/>
    <m/>
    <m/>
    <m/>
    <m/>
    <m/>
    <m/>
    <m/>
    <x v="0"/>
    <x v="0"/>
    <x v="0"/>
    <x v="0"/>
    <x v="0"/>
  </r>
  <r>
    <n v="2802"/>
    <x v="311"/>
    <s v="Between R50 000 and R25 000"/>
    <n v="47000"/>
    <n v="2"/>
    <n v="16.600000000000001"/>
    <m/>
    <m/>
    <m/>
    <m/>
    <n v="1"/>
    <n v="1"/>
    <m/>
    <x v="752"/>
    <x v="0"/>
    <x v="341"/>
    <x v="354"/>
    <x v="0"/>
  </r>
  <r>
    <n v="2803"/>
    <x v="311"/>
    <s v="Between R25 000 and R20 000"/>
    <m/>
    <m/>
    <m/>
    <m/>
    <m/>
    <m/>
    <m/>
    <m/>
    <m/>
    <m/>
    <x v="0"/>
    <x v="0"/>
    <x v="0"/>
    <x v="0"/>
    <x v="0"/>
  </r>
  <r>
    <n v="2804"/>
    <x v="311"/>
    <s v="&gt;R75 000Between R20 000 and R15 000"/>
    <n v="16080"/>
    <n v="2"/>
    <n v="16.600000000000001"/>
    <n v="1"/>
    <n v="1"/>
    <m/>
    <m/>
    <m/>
    <m/>
    <m/>
    <x v="753"/>
    <x v="674"/>
    <x v="0"/>
    <x v="0"/>
    <x v="0"/>
  </r>
  <r>
    <n v="2805"/>
    <x v="311"/>
    <s v="Between R15 000 and R10 000"/>
    <n v="12018"/>
    <n v="2"/>
    <n v="16.600000000000001"/>
    <m/>
    <n v="2"/>
    <m/>
    <m/>
    <m/>
    <n v="1"/>
    <m/>
    <x v="754"/>
    <x v="675"/>
    <x v="0"/>
    <x v="355"/>
    <x v="0"/>
  </r>
  <r>
    <n v="2806"/>
    <x v="311"/>
    <s v="Between R10 000 and R5 000"/>
    <n v="6479"/>
    <n v="4"/>
    <n v="33.299999999999997"/>
    <n v="1"/>
    <n v="3"/>
    <m/>
    <m/>
    <n v="1"/>
    <n v="1"/>
    <m/>
    <x v="755"/>
    <x v="676"/>
    <x v="342"/>
    <x v="356"/>
    <x v="0"/>
  </r>
  <r>
    <n v="2807"/>
    <x v="311"/>
    <s v="Between R5 000 and R2 500"/>
    <n v="4738"/>
    <n v="2"/>
    <n v="16.600000000000001"/>
    <n v="1"/>
    <n v="1"/>
    <m/>
    <m/>
    <m/>
    <m/>
    <m/>
    <x v="756"/>
    <x v="677"/>
    <x v="0"/>
    <x v="0"/>
    <x v="0"/>
  </r>
  <r>
    <n v="2808"/>
    <x v="311"/>
    <s v="Below R2 500"/>
    <m/>
    <m/>
    <m/>
    <m/>
    <m/>
    <m/>
    <m/>
    <m/>
    <m/>
    <m/>
    <x v="0"/>
    <x v="0"/>
    <x v="0"/>
    <x v="0"/>
    <x v="0"/>
  </r>
  <r>
    <n v="2809"/>
    <x v="312"/>
    <s v="&gt;R75 000"/>
    <m/>
    <m/>
    <m/>
    <m/>
    <m/>
    <m/>
    <m/>
    <m/>
    <m/>
    <m/>
    <x v="0"/>
    <x v="0"/>
    <x v="0"/>
    <x v="0"/>
    <x v="0"/>
  </r>
  <r>
    <n v="2810"/>
    <x v="312"/>
    <s v="Between R75 000 and R50 000"/>
    <m/>
    <m/>
    <m/>
    <m/>
    <m/>
    <m/>
    <m/>
    <m/>
    <m/>
    <m/>
    <x v="0"/>
    <x v="0"/>
    <x v="0"/>
    <x v="0"/>
    <x v="0"/>
  </r>
  <r>
    <n v="2811"/>
    <x v="312"/>
    <s v="Between R50 000 and R25 000"/>
    <m/>
    <m/>
    <m/>
    <m/>
    <m/>
    <m/>
    <m/>
    <m/>
    <m/>
    <m/>
    <x v="0"/>
    <x v="0"/>
    <x v="0"/>
    <x v="0"/>
    <x v="0"/>
  </r>
  <r>
    <n v="2812"/>
    <x v="312"/>
    <s v="Between R25 000 and R20 000"/>
    <m/>
    <m/>
    <m/>
    <m/>
    <m/>
    <m/>
    <m/>
    <m/>
    <m/>
    <m/>
    <x v="0"/>
    <x v="0"/>
    <x v="0"/>
    <x v="0"/>
    <x v="0"/>
  </r>
  <r>
    <n v="2813"/>
    <x v="312"/>
    <s v="&gt;R75 000Between R20 000 and R15 000"/>
    <m/>
    <m/>
    <m/>
    <m/>
    <m/>
    <m/>
    <m/>
    <m/>
    <m/>
    <m/>
    <x v="0"/>
    <x v="0"/>
    <x v="0"/>
    <x v="0"/>
    <x v="0"/>
  </r>
  <r>
    <n v="2814"/>
    <x v="312"/>
    <s v="Between R15 000 and R10 000"/>
    <m/>
    <m/>
    <m/>
    <m/>
    <m/>
    <m/>
    <m/>
    <m/>
    <m/>
    <m/>
    <x v="0"/>
    <x v="0"/>
    <x v="0"/>
    <x v="0"/>
    <x v="0"/>
  </r>
  <r>
    <n v="2815"/>
    <x v="312"/>
    <s v="Between R10 000 and R5 000"/>
    <m/>
    <m/>
    <m/>
    <m/>
    <m/>
    <m/>
    <m/>
    <m/>
    <m/>
    <m/>
    <x v="0"/>
    <x v="0"/>
    <x v="0"/>
    <x v="0"/>
    <x v="0"/>
  </r>
  <r>
    <n v="2816"/>
    <x v="312"/>
    <s v="Between R5 000 and R2 500"/>
    <m/>
    <m/>
    <m/>
    <m/>
    <m/>
    <m/>
    <m/>
    <m/>
    <m/>
    <m/>
    <x v="0"/>
    <x v="0"/>
    <x v="0"/>
    <x v="0"/>
    <x v="0"/>
  </r>
  <r>
    <n v="2817"/>
    <x v="312"/>
    <s v="Below R2 500"/>
    <m/>
    <m/>
    <m/>
    <m/>
    <m/>
    <m/>
    <m/>
    <m/>
    <m/>
    <m/>
    <x v="0"/>
    <x v="0"/>
    <x v="0"/>
    <x v="0"/>
    <x v="0"/>
  </r>
  <r>
    <n v="2818"/>
    <x v="313"/>
    <s v="&gt;R75 000"/>
    <n v="127623"/>
    <n v="2"/>
    <n v="5.9"/>
    <n v="0"/>
    <n v="1"/>
    <n v="0"/>
    <n v="0"/>
    <n v="0"/>
    <n v="0"/>
    <n v="0"/>
    <x v="757"/>
    <x v="678"/>
    <x v="0"/>
    <x v="0"/>
    <x v="0"/>
  </r>
  <r>
    <n v="2819"/>
    <x v="313"/>
    <s v="Between R75 000 and R50 000"/>
    <n v="61962"/>
    <n v="4"/>
    <n v="11.8"/>
    <n v="0"/>
    <n v="2"/>
    <n v="0"/>
    <n v="0"/>
    <n v="0"/>
    <n v="0"/>
    <n v="0"/>
    <x v="758"/>
    <x v="679"/>
    <x v="0"/>
    <x v="0"/>
    <x v="0"/>
  </r>
  <r>
    <n v="2820"/>
    <x v="313"/>
    <s v="Between R50 000 and R25 000"/>
    <n v="38842"/>
    <n v="9"/>
    <n v="26.5"/>
    <n v="0"/>
    <n v="6"/>
    <n v="0"/>
    <n v="0"/>
    <n v="3"/>
    <n v="0"/>
    <n v="0"/>
    <x v="759"/>
    <x v="680"/>
    <x v="343"/>
    <x v="0"/>
    <x v="0"/>
  </r>
  <r>
    <n v="2821"/>
    <x v="313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822"/>
    <x v="313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23"/>
    <x v="313"/>
    <s v="Between R15 000 and R10 000"/>
    <n v="11823"/>
    <n v="5"/>
    <n v="14.7"/>
    <n v="0"/>
    <n v="4"/>
    <n v="0"/>
    <n v="0"/>
    <n v="0"/>
    <n v="0"/>
    <n v="0"/>
    <x v="760"/>
    <x v="681"/>
    <x v="0"/>
    <x v="0"/>
    <x v="0"/>
  </r>
  <r>
    <n v="2824"/>
    <x v="313"/>
    <s v="Between R10 000 and R5 000"/>
    <n v="8338"/>
    <n v="14"/>
    <n v="41.2"/>
    <n v="10"/>
    <n v="4"/>
    <n v="0"/>
    <n v="0"/>
    <n v="1"/>
    <n v="0"/>
    <n v="0"/>
    <x v="761"/>
    <x v="682"/>
    <x v="344"/>
    <x v="0"/>
    <x v="0"/>
  </r>
  <r>
    <n v="2825"/>
    <x v="313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826"/>
    <x v="313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27"/>
    <x v="314"/>
    <s v="&gt;R75 000"/>
    <n v="0"/>
    <n v="0"/>
    <n v="0"/>
    <n v="0"/>
    <n v="0"/>
    <n v="0"/>
    <n v="0"/>
    <n v="0"/>
    <n v="0"/>
    <n v="0"/>
    <x v="0"/>
    <x v="0"/>
    <x v="0"/>
    <x v="0"/>
    <x v="0"/>
  </r>
  <r>
    <n v="2828"/>
    <x v="31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829"/>
    <x v="31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830"/>
    <x v="31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831"/>
    <x v="31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32"/>
    <x v="31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833"/>
    <x v="31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834"/>
    <x v="314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835"/>
    <x v="31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36"/>
    <x v="315"/>
    <s v="&gt;R75 000"/>
    <m/>
    <m/>
    <m/>
    <m/>
    <m/>
    <m/>
    <m/>
    <m/>
    <m/>
    <m/>
    <x v="0"/>
    <x v="0"/>
    <x v="0"/>
    <x v="0"/>
    <x v="0"/>
  </r>
  <r>
    <n v="2837"/>
    <x v="315"/>
    <s v="Between R75 000 and R50 000"/>
    <m/>
    <m/>
    <m/>
    <m/>
    <m/>
    <m/>
    <m/>
    <m/>
    <m/>
    <m/>
    <x v="0"/>
    <x v="0"/>
    <x v="0"/>
    <x v="0"/>
    <x v="0"/>
  </r>
  <r>
    <n v="2838"/>
    <x v="315"/>
    <s v="Between R50 000 and R25 000"/>
    <m/>
    <m/>
    <m/>
    <m/>
    <m/>
    <m/>
    <m/>
    <m/>
    <m/>
    <m/>
    <x v="0"/>
    <x v="0"/>
    <x v="0"/>
    <x v="0"/>
    <x v="0"/>
  </r>
  <r>
    <n v="2839"/>
    <x v="315"/>
    <s v="Between R25 000 and R20 000"/>
    <m/>
    <m/>
    <m/>
    <m/>
    <m/>
    <m/>
    <m/>
    <m/>
    <m/>
    <m/>
    <x v="0"/>
    <x v="0"/>
    <x v="0"/>
    <x v="0"/>
    <x v="0"/>
  </r>
  <r>
    <n v="2840"/>
    <x v="315"/>
    <s v="&gt;R75 000Between R20 000 and R15 000"/>
    <m/>
    <m/>
    <m/>
    <m/>
    <m/>
    <m/>
    <m/>
    <m/>
    <m/>
    <m/>
    <x v="0"/>
    <x v="0"/>
    <x v="0"/>
    <x v="0"/>
    <x v="0"/>
  </r>
  <r>
    <n v="2841"/>
    <x v="315"/>
    <s v="Between R15 000 and R10 000"/>
    <m/>
    <m/>
    <m/>
    <m/>
    <m/>
    <m/>
    <m/>
    <m/>
    <m/>
    <m/>
    <x v="0"/>
    <x v="0"/>
    <x v="0"/>
    <x v="0"/>
    <x v="0"/>
  </r>
  <r>
    <n v="2842"/>
    <x v="315"/>
    <s v="Between R10 000 and R5 000"/>
    <m/>
    <m/>
    <m/>
    <m/>
    <m/>
    <m/>
    <m/>
    <m/>
    <m/>
    <m/>
    <x v="0"/>
    <x v="0"/>
    <x v="0"/>
    <x v="0"/>
    <x v="0"/>
  </r>
  <r>
    <n v="2843"/>
    <x v="315"/>
    <s v="Between R5 000 and R2 500"/>
    <m/>
    <m/>
    <m/>
    <m/>
    <m/>
    <m/>
    <m/>
    <m/>
    <m/>
    <m/>
    <x v="0"/>
    <x v="0"/>
    <x v="0"/>
    <x v="0"/>
    <x v="0"/>
  </r>
  <r>
    <n v="2844"/>
    <x v="315"/>
    <s v="Below R2 500"/>
    <m/>
    <m/>
    <m/>
    <m/>
    <m/>
    <m/>
    <m/>
    <m/>
    <m/>
    <m/>
    <x v="0"/>
    <x v="0"/>
    <x v="0"/>
    <x v="0"/>
    <x v="0"/>
  </r>
  <r>
    <n v="2845"/>
    <x v="316"/>
    <s v="&gt;R75 000"/>
    <m/>
    <m/>
    <m/>
    <m/>
    <m/>
    <m/>
    <m/>
    <m/>
    <m/>
    <m/>
    <x v="0"/>
    <x v="0"/>
    <x v="0"/>
    <x v="0"/>
    <x v="0"/>
  </r>
  <r>
    <n v="2846"/>
    <x v="316"/>
    <s v="Between R75 000 and R50 000"/>
    <m/>
    <m/>
    <m/>
    <m/>
    <m/>
    <m/>
    <m/>
    <m/>
    <m/>
    <m/>
    <x v="0"/>
    <x v="0"/>
    <x v="0"/>
    <x v="0"/>
    <x v="0"/>
  </r>
  <r>
    <n v="2847"/>
    <x v="316"/>
    <s v="Between R50 000 and R25 000"/>
    <m/>
    <m/>
    <m/>
    <m/>
    <m/>
    <m/>
    <m/>
    <m/>
    <m/>
    <m/>
    <x v="0"/>
    <x v="0"/>
    <x v="0"/>
    <x v="0"/>
    <x v="0"/>
  </r>
  <r>
    <n v="2848"/>
    <x v="316"/>
    <s v="Between R25 000 and R20 000"/>
    <m/>
    <m/>
    <m/>
    <m/>
    <m/>
    <m/>
    <m/>
    <m/>
    <m/>
    <m/>
    <x v="0"/>
    <x v="0"/>
    <x v="0"/>
    <x v="0"/>
    <x v="0"/>
  </r>
  <r>
    <n v="2849"/>
    <x v="316"/>
    <s v="&gt;R75 000Between R20 000 and R15 000"/>
    <m/>
    <m/>
    <m/>
    <m/>
    <m/>
    <m/>
    <m/>
    <m/>
    <m/>
    <m/>
    <x v="0"/>
    <x v="0"/>
    <x v="0"/>
    <x v="0"/>
    <x v="0"/>
  </r>
  <r>
    <n v="2850"/>
    <x v="316"/>
    <s v="Between R15 000 and R10 000"/>
    <m/>
    <m/>
    <m/>
    <m/>
    <m/>
    <m/>
    <m/>
    <m/>
    <m/>
    <m/>
    <x v="0"/>
    <x v="0"/>
    <x v="0"/>
    <x v="0"/>
    <x v="0"/>
  </r>
  <r>
    <n v="2851"/>
    <x v="316"/>
    <s v="Between R10 000 and R5 000"/>
    <m/>
    <m/>
    <m/>
    <m/>
    <m/>
    <m/>
    <m/>
    <m/>
    <m/>
    <m/>
    <x v="0"/>
    <x v="0"/>
    <x v="0"/>
    <x v="0"/>
    <x v="0"/>
  </r>
  <r>
    <n v="2852"/>
    <x v="316"/>
    <s v="Between R5 000 and R2 500"/>
    <m/>
    <m/>
    <m/>
    <m/>
    <m/>
    <m/>
    <m/>
    <m/>
    <m/>
    <m/>
    <x v="0"/>
    <x v="0"/>
    <x v="0"/>
    <x v="0"/>
    <x v="0"/>
  </r>
  <r>
    <n v="2853"/>
    <x v="316"/>
    <s v="Below R2 500"/>
    <m/>
    <m/>
    <m/>
    <m/>
    <m/>
    <m/>
    <m/>
    <m/>
    <m/>
    <m/>
    <x v="0"/>
    <x v="0"/>
    <x v="0"/>
    <x v="0"/>
    <x v="0"/>
  </r>
  <r>
    <n v="2854"/>
    <x v="317"/>
    <s v="&gt;R75 000"/>
    <n v="0"/>
    <n v="0"/>
    <n v="0"/>
    <n v="0"/>
    <n v="0"/>
    <n v="0"/>
    <n v="0"/>
    <n v="0"/>
    <n v="0"/>
    <n v="0"/>
    <x v="0"/>
    <x v="0"/>
    <x v="0"/>
    <x v="0"/>
    <x v="0"/>
  </r>
  <r>
    <n v="2855"/>
    <x v="31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856"/>
    <x v="31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857"/>
    <x v="31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858"/>
    <x v="31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59"/>
    <x v="31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860"/>
    <x v="31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861"/>
    <x v="31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862"/>
    <x v="317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63"/>
    <x v="318"/>
    <s v="&gt;R75 000"/>
    <n v="0"/>
    <n v="0"/>
    <n v="0"/>
    <n v="0"/>
    <n v="0"/>
    <n v="0"/>
    <n v="0"/>
    <n v="0"/>
    <n v="0"/>
    <n v="0"/>
    <x v="0"/>
    <x v="0"/>
    <x v="0"/>
    <x v="0"/>
    <x v="0"/>
  </r>
  <r>
    <n v="2864"/>
    <x v="318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865"/>
    <x v="318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866"/>
    <x v="318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867"/>
    <x v="318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68"/>
    <x v="318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869"/>
    <x v="318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870"/>
    <x v="318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871"/>
    <x v="318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72"/>
    <x v="319"/>
    <s v="&gt;R75 000"/>
    <n v="0"/>
    <n v="0"/>
    <n v="0"/>
    <n v="0"/>
    <n v="0"/>
    <n v="0"/>
    <n v="0"/>
    <n v="0"/>
    <n v="0"/>
    <n v="0"/>
    <x v="0"/>
    <x v="0"/>
    <x v="0"/>
    <x v="0"/>
    <x v="0"/>
  </r>
  <r>
    <n v="2873"/>
    <x v="319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874"/>
    <x v="319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875"/>
    <x v="319"/>
    <s v="Between R25 000 and R20 000"/>
    <n v="21847.26"/>
    <n v="1"/>
    <n v="100"/>
    <n v="0"/>
    <n v="1"/>
    <n v="0"/>
    <n v="0"/>
    <n v="0"/>
    <n v="0"/>
    <n v="0"/>
    <x v="762"/>
    <x v="683"/>
    <x v="0"/>
    <x v="0"/>
    <x v="0"/>
  </r>
  <r>
    <n v="2876"/>
    <x v="319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77"/>
    <x v="319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878"/>
    <x v="319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879"/>
    <x v="319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880"/>
    <x v="319"/>
    <s v="Below R2 500"/>
    <n v="0"/>
    <n v="0"/>
    <n v="0"/>
    <n v="0"/>
    <n v="0"/>
    <n v="0"/>
    <n v="0"/>
    <n v="0"/>
    <n v="0"/>
    <n v="0"/>
    <x v="0"/>
    <x v="0"/>
    <x v="0"/>
    <x v="0"/>
    <x v="0"/>
  </r>
  <r>
    <n v="2881"/>
    <x v="320"/>
    <s v="&gt;R75 000"/>
    <n v="0"/>
    <n v="0"/>
    <n v="0"/>
    <n v="0"/>
    <n v="0"/>
    <n v="0"/>
    <n v="0"/>
    <n v="0"/>
    <n v="0"/>
    <n v="0"/>
    <x v="0"/>
    <x v="0"/>
    <x v="0"/>
    <x v="0"/>
    <x v="0"/>
  </r>
  <r>
    <n v="2882"/>
    <x v="320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883"/>
    <x v="320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884"/>
    <x v="320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885"/>
    <x v="320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886"/>
    <x v="320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887"/>
    <x v="320"/>
    <s v="Between R10 000 and R5 000"/>
    <n v="5298"/>
    <n v="1"/>
    <n v="11.12"/>
    <n v="0"/>
    <n v="1"/>
    <n v="0"/>
    <n v="0"/>
    <n v="0"/>
    <n v="0"/>
    <n v="0"/>
    <x v="763"/>
    <x v="684"/>
    <x v="0"/>
    <x v="0"/>
    <x v="0"/>
  </r>
  <r>
    <n v="2888"/>
    <x v="320"/>
    <s v="Between R5 000 and R2 500"/>
    <n v="16097"/>
    <n v="5"/>
    <n v="55.55"/>
    <n v="0"/>
    <n v="0"/>
    <n v="0"/>
    <n v="0"/>
    <n v="0"/>
    <n v="0"/>
    <n v="0"/>
    <x v="764"/>
    <x v="0"/>
    <x v="0"/>
    <x v="0"/>
    <x v="0"/>
  </r>
  <r>
    <n v="2889"/>
    <x v="320"/>
    <s v="Below R2 500"/>
    <n v="3963"/>
    <n v="3"/>
    <n v="33.33"/>
    <n v="0"/>
    <n v="0"/>
    <n v="0"/>
    <n v="0"/>
    <n v="3"/>
    <n v="0"/>
    <n v="0"/>
    <x v="765"/>
    <x v="0"/>
    <x v="345"/>
    <x v="0"/>
    <x v="0"/>
  </r>
  <r>
    <n v="2890"/>
    <x v="321"/>
    <s v="&gt;R75 000"/>
    <n v="16600"/>
    <n v="5"/>
    <n v="100"/>
    <n v="5"/>
    <n v="0"/>
    <n v="0"/>
    <n v="0"/>
    <n v="1"/>
    <n v="3"/>
    <n v="0"/>
    <x v="766"/>
    <x v="685"/>
    <x v="346"/>
    <x v="357"/>
    <x v="0"/>
  </r>
  <r>
    <n v="2891"/>
    <x v="321"/>
    <s v="Between R75 000 and R50 000"/>
    <m/>
    <m/>
    <m/>
    <m/>
    <m/>
    <m/>
    <m/>
    <m/>
    <m/>
    <m/>
    <x v="0"/>
    <x v="0"/>
    <x v="0"/>
    <x v="0"/>
    <x v="0"/>
  </r>
  <r>
    <n v="2892"/>
    <x v="321"/>
    <s v="Between R50 000 and R25 000"/>
    <m/>
    <m/>
    <m/>
    <m/>
    <m/>
    <m/>
    <m/>
    <m/>
    <m/>
    <m/>
    <x v="0"/>
    <x v="0"/>
    <x v="0"/>
    <x v="0"/>
    <x v="0"/>
  </r>
  <r>
    <n v="2893"/>
    <x v="321"/>
    <s v="Between R25 000 and R20 000"/>
    <m/>
    <m/>
    <m/>
    <m/>
    <m/>
    <m/>
    <m/>
    <m/>
    <m/>
    <m/>
    <x v="0"/>
    <x v="0"/>
    <x v="0"/>
    <x v="0"/>
    <x v="0"/>
  </r>
  <r>
    <n v="2894"/>
    <x v="321"/>
    <s v="&gt;R75 000Between R20 000 and R15 000"/>
    <m/>
    <m/>
    <m/>
    <m/>
    <m/>
    <m/>
    <m/>
    <m/>
    <m/>
    <m/>
    <x v="0"/>
    <x v="0"/>
    <x v="0"/>
    <x v="0"/>
    <x v="0"/>
  </r>
  <r>
    <n v="2895"/>
    <x v="321"/>
    <s v="Between R15 000 and R10 000"/>
    <m/>
    <m/>
    <m/>
    <m/>
    <m/>
    <m/>
    <m/>
    <m/>
    <m/>
    <m/>
    <x v="0"/>
    <x v="0"/>
    <x v="0"/>
    <x v="0"/>
    <x v="0"/>
  </r>
  <r>
    <n v="2896"/>
    <x v="321"/>
    <s v="Between R10 000 and R5 000"/>
    <m/>
    <m/>
    <m/>
    <m/>
    <m/>
    <m/>
    <m/>
    <m/>
    <m/>
    <m/>
    <x v="0"/>
    <x v="0"/>
    <x v="0"/>
    <x v="0"/>
    <x v="0"/>
  </r>
  <r>
    <n v="2897"/>
    <x v="321"/>
    <s v="Between R5 000 and R2 500"/>
    <m/>
    <m/>
    <m/>
    <m/>
    <m/>
    <m/>
    <m/>
    <m/>
    <m/>
    <m/>
    <x v="0"/>
    <x v="0"/>
    <x v="0"/>
    <x v="0"/>
    <x v="0"/>
  </r>
  <r>
    <n v="2898"/>
    <x v="321"/>
    <s v="Below R2 500"/>
    <m/>
    <m/>
    <m/>
    <m/>
    <m/>
    <m/>
    <m/>
    <m/>
    <m/>
    <m/>
    <x v="0"/>
    <x v="0"/>
    <x v="0"/>
    <x v="0"/>
    <x v="0"/>
  </r>
  <r>
    <n v="2899"/>
    <x v="322"/>
    <s v="&gt;R75 000"/>
    <n v="124"/>
    <n v="5"/>
    <n v="16.7"/>
    <n v="1"/>
    <n v="1"/>
    <n v="2"/>
    <m/>
    <n v="3"/>
    <m/>
    <m/>
    <x v="767"/>
    <x v="686"/>
    <x v="347"/>
    <x v="0"/>
    <x v="0"/>
  </r>
  <r>
    <n v="2900"/>
    <x v="322"/>
    <s v="Between R75 000 and R50 000"/>
    <n v="62850"/>
    <n v="8"/>
    <n v="26.7"/>
    <n v="1"/>
    <n v="7"/>
    <m/>
    <m/>
    <n v="7"/>
    <m/>
    <m/>
    <x v="768"/>
    <x v="687"/>
    <x v="348"/>
    <x v="0"/>
    <x v="0"/>
  </r>
  <r>
    <n v="2901"/>
    <x v="322"/>
    <s v="Between R50 000 and R25 000"/>
    <n v="49411"/>
    <n v="17"/>
    <n v="57"/>
    <n v="4"/>
    <n v="13"/>
    <m/>
    <m/>
    <n v="11"/>
    <m/>
    <n v="1"/>
    <x v="769"/>
    <x v="688"/>
    <x v="349"/>
    <x v="0"/>
    <x v="84"/>
  </r>
  <r>
    <n v="2902"/>
    <x v="322"/>
    <s v="Between R25 000 and R20 000"/>
    <m/>
    <m/>
    <m/>
    <m/>
    <m/>
    <m/>
    <m/>
    <m/>
    <m/>
    <m/>
    <x v="0"/>
    <x v="0"/>
    <x v="0"/>
    <x v="0"/>
    <x v="0"/>
  </r>
  <r>
    <n v="2903"/>
    <x v="322"/>
    <s v="&gt;R75 000Between R20 000 and R15 000"/>
    <m/>
    <m/>
    <m/>
    <m/>
    <m/>
    <m/>
    <m/>
    <m/>
    <m/>
    <m/>
    <x v="0"/>
    <x v="0"/>
    <x v="0"/>
    <x v="0"/>
    <x v="0"/>
  </r>
  <r>
    <n v="2904"/>
    <x v="322"/>
    <s v="Between R15 000 and R10 000"/>
    <m/>
    <m/>
    <m/>
    <m/>
    <m/>
    <m/>
    <m/>
    <m/>
    <m/>
    <m/>
    <x v="0"/>
    <x v="0"/>
    <x v="0"/>
    <x v="0"/>
    <x v="0"/>
  </r>
  <r>
    <n v="2905"/>
    <x v="322"/>
    <s v="Between R10 000 and R5 000"/>
    <m/>
    <m/>
    <m/>
    <m/>
    <m/>
    <m/>
    <m/>
    <m/>
    <m/>
    <m/>
    <x v="0"/>
    <x v="0"/>
    <x v="0"/>
    <x v="0"/>
    <x v="0"/>
  </r>
  <r>
    <n v="2906"/>
    <x v="322"/>
    <s v="Between R5 000 and R2 500"/>
    <m/>
    <m/>
    <m/>
    <m/>
    <m/>
    <m/>
    <m/>
    <m/>
    <m/>
    <m/>
    <x v="0"/>
    <x v="0"/>
    <x v="0"/>
    <x v="0"/>
    <x v="0"/>
  </r>
  <r>
    <n v="2907"/>
    <x v="322"/>
    <s v="Below R2 500"/>
    <m/>
    <m/>
    <m/>
    <m/>
    <m/>
    <m/>
    <m/>
    <m/>
    <m/>
    <m/>
    <x v="0"/>
    <x v="0"/>
    <x v="0"/>
    <x v="0"/>
    <x v="0"/>
  </r>
  <r>
    <n v="2908"/>
    <x v="323"/>
    <s v="&gt;R75 000"/>
    <m/>
    <m/>
    <m/>
    <m/>
    <m/>
    <m/>
    <m/>
    <m/>
    <m/>
    <m/>
    <x v="0"/>
    <x v="0"/>
    <x v="0"/>
    <x v="0"/>
    <x v="0"/>
  </r>
  <r>
    <n v="2909"/>
    <x v="323"/>
    <s v="Between R75 000 and R50 000"/>
    <m/>
    <m/>
    <m/>
    <m/>
    <m/>
    <m/>
    <m/>
    <m/>
    <m/>
    <m/>
    <x v="0"/>
    <x v="0"/>
    <x v="0"/>
    <x v="0"/>
    <x v="0"/>
  </r>
  <r>
    <n v="2910"/>
    <x v="323"/>
    <s v="Between R50 000 and R25 000"/>
    <m/>
    <m/>
    <m/>
    <m/>
    <m/>
    <m/>
    <m/>
    <m/>
    <m/>
    <m/>
    <x v="0"/>
    <x v="0"/>
    <x v="0"/>
    <x v="0"/>
    <x v="0"/>
  </r>
  <r>
    <n v="2911"/>
    <x v="323"/>
    <s v="Between R25 000 and R20 000"/>
    <m/>
    <m/>
    <m/>
    <m/>
    <m/>
    <m/>
    <m/>
    <m/>
    <m/>
    <m/>
    <x v="0"/>
    <x v="0"/>
    <x v="0"/>
    <x v="0"/>
    <x v="0"/>
  </r>
  <r>
    <n v="2912"/>
    <x v="323"/>
    <s v="&gt;R75 000Between R20 000 and R15 000"/>
    <m/>
    <m/>
    <m/>
    <m/>
    <m/>
    <m/>
    <m/>
    <m/>
    <m/>
    <m/>
    <x v="0"/>
    <x v="0"/>
    <x v="0"/>
    <x v="0"/>
    <x v="0"/>
  </r>
  <r>
    <n v="2913"/>
    <x v="323"/>
    <s v="Between R15 000 and R10 000"/>
    <m/>
    <m/>
    <m/>
    <m/>
    <m/>
    <m/>
    <m/>
    <m/>
    <m/>
    <m/>
    <x v="0"/>
    <x v="0"/>
    <x v="0"/>
    <x v="0"/>
    <x v="0"/>
  </r>
  <r>
    <n v="2914"/>
    <x v="323"/>
    <s v="Between R10 000 and R5 000"/>
    <m/>
    <m/>
    <m/>
    <m/>
    <m/>
    <m/>
    <m/>
    <m/>
    <m/>
    <m/>
    <x v="0"/>
    <x v="0"/>
    <x v="0"/>
    <x v="0"/>
    <x v="0"/>
  </r>
  <r>
    <n v="2915"/>
    <x v="323"/>
    <s v="Between R5 000 and R2 500"/>
    <m/>
    <m/>
    <m/>
    <m/>
    <m/>
    <m/>
    <m/>
    <m/>
    <m/>
    <m/>
    <x v="0"/>
    <x v="0"/>
    <x v="0"/>
    <x v="0"/>
    <x v="0"/>
  </r>
  <r>
    <n v="2916"/>
    <x v="323"/>
    <s v="Below R2 500"/>
    <m/>
    <m/>
    <m/>
    <m/>
    <m/>
    <m/>
    <m/>
    <m/>
    <m/>
    <m/>
    <x v="0"/>
    <x v="0"/>
    <x v="0"/>
    <x v="0"/>
    <x v="0"/>
  </r>
  <r>
    <n v="2917"/>
    <x v="324"/>
    <s v="&gt;R75 000"/>
    <n v="0"/>
    <n v="0"/>
    <n v="0"/>
    <n v="0"/>
    <n v="0"/>
    <n v="0"/>
    <n v="0"/>
    <n v="0"/>
    <n v="0"/>
    <n v="0"/>
    <x v="0"/>
    <x v="0"/>
    <x v="0"/>
    <x v="0"/>
    <x v="0"/>
  </r>
  <r>
    <n v="2918"/>
    <x v="324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919"/>
    <x v="324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920"/>
    <x v="324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921"/>
    <x v="324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922"/>
    <x v="324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923"/>
    <x v="324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924"/>
    <x v="324"/>
    <s v="Between R5 000 and R2 500"/>
    <n v="0"/>
    <n v="1"/>
    <n v="1"/>
    <n v="0"/>
    <n v="2"/>
    <n v="0"/>
    <n v="0"/>
    <n v="0"/>
    <n v="0"/>
    <n v="0"/>
    <x v="0"/>
    <x v="0"/>
    <x v="0"/>
    <x v="0"/>
    <x v="0"/>
  </r>
  <r>
    <n v="2925"/>
    <x v="324"/>
    <s v="Below R2 500"/>
    <n v="0"/>
    <n v="0"/>
    <n v="0"/>
    <n v="0"/>
    <n v="0"/>
    <n v="0"/>
    <n v="0"/>
    <n v="0"/>
    <n v="0"/>
    <n v="0"/>
    <x v="0"/>
    <x v="0"/>
    <x v="0"/>
    <x v="0"/>
    <x v="0"/>
  </r>
  <r>
    <n v="2926"/>
    <x v="325"/>
    <s v="&gt;R75 000"/>
    <n v="0"/>
    <n v="0"/>
    <n v="0"/>
    <n v="0"/>
    <n v="0"/>
    <n v="0"/>
    <n v="0"/>
    <n v="0"/>
    <n v="0"/>
    <n v="0"/>
    <x v="0"/>
    <x v="0"/>
    <x v="0"/>
    <x v="0"/>
    <x v="0"/>
  </r>
  <r>
    <n v="2927"/>
    <x v="325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928"/>
    <x v="325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929"/>
    <x v="325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930"/>
    <x v="325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931"/>
    <x v="325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932"/>
    <x v="325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933"/>
    <x v="325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934"/>
    <x v="325"/>
    <s v="Below R2 500"/>
    <n v="0"/>
    <n v="0"/>
    <n v="0"/>
    <n v="0"/>
    <n v="0"/>
    <n v="0"/>
    <n v="0"/>
    <n v="0"/>
    <n v="0"/>
    <n v="0"/>
    <x v="0"/>
    <x v="0"/>
    <x v="0"/>
    <x v="0"/>
    <x v="0"/>
  </r>
  <r>
    <n v="2935"/>
    <x v="326"/>
    <s v="&gt;R75 000"/>
    <m/>
    <m/>
    <m/>
    <m/>
    <m/>
    <m/>
    <m/>
    <m/>
    <m/>
    <m/>
    <x v="0"/>
    <x v="0"/>
    <x v="0"/>
    <x v="0"/>
    <x v="0"/>
  </r>
  <r>
    <n v="2936"/>
    <x v="326"/>
    <s v="Between R75 000 and R50 000"/>
    <m/>
    <m/>
    <m/>
    <m/>
    <m/>
    <m/>
    <m/>
    <m/>
    <m/>
    <m/>
    <x v="0"/>
    <x v="0"/>
    <x v="0"/>
    <x v="0"/>
    <x v="0"/>
  </r>
  <r>
    <n v="2937"/>
    <x v="326"/>
    <s v="Between R50 000 and R25 000"/>
    <m/>
    <m/>
    <m/>
    <m/>
    <m/>
    <m/>
    <m/>
    <m/>
    <m/>
    <m/>
    <x v="0"/>
    <x v="0"/>
    <x v="0"/>
    <x v="0"/>
    <x v="0"/>
  </r>
  <r>
    <n v="2938"/>
    <x v="326"/>
    <s v="Between R25 000 and R20 000"/>
    <m/>
    <m/>
    <m/>
    <m/>
    <m/>
    <m/>
    <m/>
    <m/>
    <m/>
    <m/>
    <x v="0"/>
    <x v="0"/>
    <x v="0"/>
    <x v="0"/>
    <x v="0"/>
  </r>
  <r>
    <n v="2939"/>
    <x v="326"/>
    <s v="&gt;R75 000Between R20 000 and R15 000"/>
    <m/>
    <m/>
    <m/>
    <m/>
    <m/>
    <m/>
    <m/>
    <m/>
    <m/>
    <m/>
    <x v="0"/>
    <x v="0"/>
    <x v="0"/>
    <x v="0"/>
    <x v="0"/>
  </r>
  <r>
    <n v="2940"/>
    <x v="326"/>
    <s v="Between R15 000 and R10 000"/>
    <m/>
    <m/>
    <m/>
    <m/>
    <m/>
    <m/>
    <m/>
    <m/>
    <m/>
    <m/>
    <x v="0"/>
    <x v="0"/>
    <x v="0"/>
    <x v="0"/>
    <x v="0"/>
  </r>
  <r>
    <n v="2941"/>
    <x v="326"/>
    <s v="Between R10 000 and R5 000"/>
    <m/>
    <m/>
    <m/>
    <m/>
    <m/>
    <m/>
    <m/>
    <m/>
    <m/>
    <m/>
    <x v="0"/>
    <x v="0"/>
    <x v="0"/>
    <x v="0"/>
    <x v="0"/>
  </r>
  <r>
    <n v="2942"/>
    <x v="326"/>
    <s v="Between R5 000 and R2 500"/>
    <m/>
    <m/>
    <m/>
    <m/>
    <m/>
    <m/>
    <m/>
    <m/>
    <m/>
    <m/>
    <x v="0"/>
    <x v="0"/>
    <x v="0"/>
    <x v="0"/>
    <x v="0"/>
  </r>
  <r>
    <n v="2943"/>
    <x v="326"/>
    <s v="Below R2 500"/>
    <m/>
    <m/>
    <m/>
    <m/>
    <m/>
    <m/>
    <m/>
    <m/>
    <m/>
    <m/>
    <x v="0"/>
    <x v="0"/>
    <x v="0"/>
    <x v="0"/>
    <x v="0"/>
  </r>
  <r>
    <n v="2944"/>
    <x v="327"/>
    <s v="&gt;R75 000"/>
    <n v="0"/>
    <n v="0"/>
    <n v="0"/>
    <n v="0"/>
    <n v="0"/>
    <n v="0"/>
    <n v="0"/>
    <n v="0"/>
    <n v="0"/>
    <n v="0"/>
    <x v="0"/>
    <x v="0"/>
    <x v="0"/>
    <x v="0"/>
    <x v="0"/>
  </r>
  <r>
    <n v="2945"/>
    <x v="327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2946"/>
    <x v="327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2947"/>
    <x v="327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2948"/>
    <x v="327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2949"/>
    <x v="327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2950"/>
    <x v="327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2951"/>
    <x v="327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2952"/>
    <x v="327"/>
    <s v="Below R2 500"/>
    <n v="0"/>
    <n v="0"/>
    <n v="0"/>
    <n v="0"/>
    <n v="0"/>
    <n v="0"/>
    <n v="0"/>
    <n v="0"/>
    <n v="0"/>
    <n v="0"/>
    <x v="0"/>
    <x v="0"/>
    <x v="0"/>
    <x v="0"/>
    <x v="0"/>
  </r>
  <r>
    <n v="2953"/>
    <x v="328"/>
    <s v="&gt;R75 000"/>
    <m/>
    <m/>
    <m/>
    <m/>
    <m/>
    <m/>
    <m/>
    <m/>
    <m/>
    <m/>
    <x v="0"/>
    <x v="0"/>
    <x v="0"/>
    <x v="0"/>
    <x v="0"/>
  </r>
  <r>
    <n v="2954"/>
    <x v="328"/>
    <s v="Between R75 000 and R50 000"/>
    <m/>
    <m/>
    <m/>
    <m/>
    <m/>
    <m/>
    <m/>
    <m/>
    <m/>
    <m/>
    <x v="0"/>
    <x v="0"/>
    <x v="0"/>
    <x v="0"/>
    <x v="0"/>
  </r>
  <r>
    <n v="2955"/>
    <x v="328"/>
    <s v="Between R50 000 and R25 000"/>
    <m/>
    <m/>
    <m/>
    <m/>
    <m/>
    <m/>
    <m/>
    <m/>
    <m/>
    <m/>
    <x v="0"/>
    <x v="0"/>
    <x v="0"/>
    <x v="0"/>
    <x v="0"/>
  </r>
  <r>
    <n v="2956"/>
    <x v="328"/>
    <s v="Between R25 000 and R20 000"/>
    <m/>
    <m/>
    <m/>
    <m/>
    <m/>
    <m/>
    <m/>
    <m/>
    <m/>
    <m/>
    <x v="0"/>
    <x v="0"/>
    <x v="0"/>
    <x v="0"/>
    <x v="0"/>
  </r>
  <r>
    <n v="2957"/>
    <x v="328"/>
    <s v="&gt;R75 000Between R20 000 and R15 000"/>
    <m/>
    <m/>
    <m/>
    <m/>
    <m/>
    <m/>
    <m/>
    <m/>
    <m/>
    <m/>
    <x v="0"/>
    <x v="0"/>
    <x v="0"/>
    <x v="0"/>
    <x v="0"/>
  </r>
  <r>
    <n v="2958"/>
    <x v="328"/>
    <s v="Between R15 000 and R10 000"/>
    <m/>
    <m/>
    <m/>
    <m/>
    <m/>
    <m/>
    <m/>
    <m/>
    <m/>
    <m/>
    <x v="0"/>
    <x v="0"/>
    <x v="0"/>
    <x v="0"/>
    <x v="0"/>
  </r>
  <r>
    <n v="2959"/>
    <x v="328"/>
    <s v="Between R10 000 and R5 000"/>
    <m/>
    <m/>
    <m/>
    <m/>
    <m/>
    <m/>
    <m/>
    <m/>
    <m/>
    <m/>
    <x v="0"/>
    <x v="0"/>
    <x v="0"/>
    <x v="0"/>
    <x v="0"/>
  </r>
  <r>
    <n v="2960"/>
    <x v="328"/>
    <s v="Between R5 000 and R2 500"/>
    <m/>
    <m/>
    <m/>
    <m/>
    <m/>
    <m/>
    <m/>
    <m/>
    <m/>
    <m/>
    <x v="0"/>
    <x v="0"/>
    <x v="0"/>
    <x v="0"/>
    <x v="0"/>
  </r>
  <r>
    <n v="2961"/>
    <x v="328"/>
    <s v="Below R2 500"/>
    <m/>
    <m/>
    <m/>
    <m/>
    <m/>
    <m/>
    <m/>
    <m/>
    <m/>
    <m/>
    <x v="0"/>
    <x v="0"/>
    <x v="0"/>
    <x v="0"/>
    <x v="0"/>
  </r>
  <r>
    <n v="2962"/>
    <x v="329"/>
    <s v="&gt;R75 000"/>
    <m/>
    <m/>
    <m/>
    <m/>
    <m/>
    <m/>
    <m/>
    <m/>
    <m/>
    <m/>
    <x v="0"/>
    <x v="0"/>
    <x v="0"/>
    <x v="0"/>
    <x v="0"/>
  </r>
  <r>
    <n v="2963"/>
    <x v="329"/>
    <s v="Between R75 000 and R50 000"/>
    <m/>
    <m/>
    <m/>
    <m/>
    <m/>
    <m/>
    <m/>
    <m/>
    <m/>
    <m/>
    <x v="0"/>
    <x v="0"/>
    <x v="0"/>
    <x v="0"/>
    <x v="0"/>
  </r>
  <r>
    <n v="2964"/>
    <x v="329"/>
    <s v="Between R50 000 and R25 000"/>
    <m/>
    <m/>
    <m/>
    <m/>
    <m/>
    <m/>
    <m/>
    <m/>
    <m/>
    <m/>
    <x v="0"/>
    <x v="0"/>
    <x v="0"/>
    <x v="0"/>
    <x v="0"/>
  </r>
  <r>
    <n v="2965"/>
    <x v="329"/>
    <s v="Between R25 000 and R20 000"/>
    <m/>
    <m/>
    <m/>
    <m/>
    <m/>
    <m/>
    <m/>
    <m/>
    <m/>
    <m/>
    <x v="0"/>
    <x v="0"/>
    <x v="0"/>
    <x v="0"/>
    <x v="0"/>
  </r>
  <r>
    <n v="2966"/>
    <x v="329"/>
    <s v="&gt;R75 000Between R20 000 and R15 000"/>
    <m/>
    <m/>
    <m/>
    <m/>
    <m/>
    <m/>
    <m/>
    <m/>
    <m/>
    <m/>
    <x v="0"/>
    <x v="0"/>
    <x v="0"/>
    <x v="0"/>
    <x v="0"/>
  </r>
  <r>
    <n v="2967"/>
    <x v="329"/>
    <s v="Between R15 000 and R10 000"/>
    <m/>
    <m/>
    <m/>
    <m/>
    <m/>
    <m/>
    <m/>
    <m/>
    <m/>
    <m/>
    <x v="0"/>
    <x v="0"/>
    <x v="0"/>
    <x v="0"/>
    <x v="0"/>
  </r>
  <r>
    <n v="2968"/>
    <x v="329"/>
    <s v="Between R10 000 and R5 000"/>
    <m/>
    <m/>
    <m/>
    <m/>
    <m/>
    <m/>
    <m/>
    <m/>
    <m/>
    <m/>
    <x v="0"/>
    <x v="0"/>
    <x v="0"/>
    <x v="0"/>
    <x v="0"/>
  </r>
  <r>
    <n v="2969"/>
    <x v="329"/>
    <s v="Between R5 000 and R2 500"/>
    <m/>
    <m/>
    <m/>
    <m/>
    <m/>
    <m/>
    <m/>
    <m/>
    <m/>
    <m/>
    <x v="0"/>
    <x v="0"/>
    <x v="0"/>
    <x v="0"/>
    <x v="0"/>
  </r>
  <r>
    <n v="2970"/>
    <x v="329"/>
    <s v="Below R2 500"/>
    <m/>
    <m/>
    <m/>
    <m/>
    <m/>
    <m/>
    <m/>
    <m/>
    <m/>
    <m/>
    <x v="0"/>
    <x v="0"/>
    <x v="0"/>
    <x v="0"/>
    <x v="0"/>
  </r>
  <r>
    <n v="2971"/>
    <x v="330"/>
    <s v="&gt;R75 000"/>
    <m/>
    <m/>
    <m/>
    <m/>
    <m/>
    <m/>
    <m/>
    <m/>
    <m/>
    <m/>
    <x v="0"/>
    <x v="0"/>
    <x v="0"/>
    <x v="0"/>
    <x v="0"/>
  </r>
  <r>
    <n v="2972"/>
    <x v="330"/>
    <s v="Between R75 000 and R50 000"/>
    <m/>
    <m/>
    <m/>
    <m/>
    <m/>
    <m/>
    <m/>
    <m/>
    <m/>
    <m/>
    <x v="0"/>
    <x v="0"/>
    <x v="0"/>
    <x v="0"/>
    <x v="0"/>
  </r>
  <r>
    <n v="2973"/>
    <x v="330"/>
    <s v="Between R50 000 and R25 000"/>
    <m/>
    <m/>
    <m/>
    <m/>
    <m/>
    <m/>
    <m/>
    <m/>
    <m/>
    <m/>
    <x v="0"/>
    <x v="0"/>
    <x v="0"/>
    <x v="0"/>
    <x v="0"/>
  </r>
  <r>
    <n v="2974"/>
    <x v="330"/>
    <s v="Between R25 000 and R20 000"/>
    <m/>
    <m/>
    <m/>
    <m/>
    <m/>
    <m/>
    <m/>
    <m/>
    <m/>
    <m/>
    <x v="0"/>
    <x v="0"/>
    <x v="0"/>
    <x v="0"/>
    <x v="0"/>
  </r>
  <r>
    <n v="2975"/>
    <x v="330"/>
    <s v="&gt;R75 000Between R20 000 and R15 000"/>
    <m/>
    <m/>
    <m/>
    <m/>
    <m/>
    <m/>
    <m/>
    <m/>
    <m/>
    <m/>
    <x v="0"/>
    <x v="0"/>
    <x v="0"/>
    <x v="0"/>
    <x v="0"/>
  </r>
  <r>
    <n v="2976"/>
    <x v="330"/>
    <s v="Between R15 000 and R10 000"/>
    <m/>
    <m/>
    <m/>
    <m/>
    <m/>
    <m/>
    <m/>
    <m/>
    <m/>
    <m/>
    <x v="0"/>
    <x v="0"/>
    <x v="0"/>
    <x v="0"/>
    <x v="0"/>
  </r>
  <r>
    <n v="2977"/>
    <x v="330"/>
    <s v="Between R10 000 and R5 000"/>
    <m/>
    <m/>
    <m/>
    <m/>
    <m/>
    <m/>
    <m/>
    <m/>
    <m/>
    <m/>
    <x v="0"/>
    <x v="0"/>
    <x v="0"/>
    <x v="0"/>
    <x v="0"/>
  </r>
  <r>
    <n v="2978"/>
    <x v="330"/>
    <s v="Between R5 000 and R2 500"/>
    <n v="3000"/>
    <n v="9"/>
    <n v="100"/>
    <n v="9"/>
    <m/>
    <m/>
    <m/>
    <n v="8"/>
    <n v="4"/>
    <m/>
    <x v="467"/>
    <x v="546"/>
    <x v="163"/>
    <x v="110"/>
    <x v="0"/>
  </r>
  <r>
    <n v="2979"/>
    <x v="330"/>
    <s v="Below R2 500"/>
    <m/>
    <m/>
    <m/>
    <m/>
    <m/>
    <m/>
    <m/>
    <m/>
    <m/>
    <m/>
    <x v="0"/>
    <x v="0"/>
    <x v="0"/>
    <x v="0"/>
    <x v="0"/>
  </r>
  <r>
    <n v="2980"/>
    <x v="331"/>
    <s v="&gt;R75 000"/>
    <m/>
    <m/>
    <m/>
    <m/>
    <m/>
    <m/>
    <m/>
    <m/>
    <m/>
    <m/>
    <x v="0"/>
    <x v="0"/>
    <x v="0"/>
    <x v="0"/>
    <x v="0"/>
  </r>
  <r>
    <n v="2981"/>
    <x v="331"/>
    <s v="Between R75 000 and R50 000"/>
    <m/>
    <m/>
    <m/>
    <m/>
    <m/>
    <m/>
    <m/>
    <m/>
    <m/>
    <m/>
    <x v="0"/>
    <x v="0"/>
    <x v="0"/>
    <x v="0"/>
    <x v="0"/>
  </r>
  <r>
    <n v="2982"/>
    <x v="331"/>
    <s v="Between R50 000 and R25 000"/>
    <m/>
    <m/>
    <m/>
    <m/>
    <m/>
    <m/>
    <m/>
    <m/>
    <m/>
    <m/>
    <x v="0"/>
    <x v="0"/>
    <x v="0"/>
    <x v="0"/>
    <x v="0"/>
  </r>
  <r>
    <n v="2983"/>
    <x v="331"/>
    <s v="Between R25 000 and R20 000"/>
    <m/>
    <m/>
    <m/>
    <m/>
    <m/>
    <m/>
    <m/>
    <m/>
    <m/>
    <m/>
    <x v="0"/>
    <x v="0"/>
    <x v="0"/>
    <x v="0"/>
    <x v="0"/>
  </r>
  <r>
    <n v="2984"/>
    <x v="331"/>
    <s v="&gt;R75 000Between R20 000 and R15 000"/>
    <m/>
    <m/>
    <m/>
    <m/>
    <m/>
    <m/>
    <m/>
    <m/>
    <m/>
    <m/>
    <x v="0"/>
    <x v="0"/>
    <x v="0"/>
    <x v="0"/>
    <x v="0"/>
  </r>
  <r>
    <n v="2985"/>
    <x v="331"/>
    <s v="Between R15 000 and R10 000"/>
    <m/>
    <m/>
    <m/>
    <m/>
    <m/>
    <m/>
    <m/>
    <m/>
    <m/>
    <m/>
    <x v="0"/>
    <x v="0"/>
    <x v="0"/>
    <x v="0"/>
    <x v="0"/>
  </r>
  <r>
    <n v="2986"/>
    <x v="331"/>
    <s v="Between R10 000 and R5 000"/>
    <m/>
    <m/>
    <m/>
    <m/>
    <m/>
    <m/>
    <m/>
    <m/>
    <m/>
    <m/>
    <x v="0"/>
    <x v="0"/>
    <x v="0"/>
    <x v="0"/>
    <x v="0"/>
  </r>
  <r>
    <n v="2987"/>
    <x v="331"/>
    <s v="Between R5 000 and R2 500"/>
    <m/>
    <m/>
    <m/>
    <m/>
    <m/>
    <m/>
    <m/>
    <m/>
    <m/>
    <m/>
    <x v="0"/>
    <x v="0"/>
    <x v="0"/>
    <x v="0"/>
    <x v="0"/>
  </r>
  <r>
    <n v="2988"/>
    <x v="331"/>
    <s v="Below R2 500"/>
    <m/>
    <m/>
    <m/>
    <m/>
    <m/>
    <m/>
    <m/>
    <m/>
    <m/>
    <m/>
    <x v="0"/>
    <x v="0"/>
    <x v="0"/>
    <x v="0"/>
    <x v="0"/>
  </r>
  <r>
    <n v="2989"/>
    <x v="332"/>
    <s v="&gt;R75 000"/>
    <m/>
    <m/>
    <m/>
    <m/>
    <m/>
    <m/>
    <m/>
    <m/>
    <m/>
    <m/>
    <x v="0"/>
    <x v="0"/>
    <x v="0"/>
    <x v="0"/>
    <x v="0"/>
  </r>
  <r>
    <n v="2990"/>
    <x v="332"/>
    <s v="Between R75 000 and R50 000"/>
    <m/>
    <m/>
    <m/>
    <m/>
    <m/>
    <m/>
    <m/>
    <m/>
    <m/>
    <m/>
    <x v="0"/>
    <x v="0"/>
    <x v="0"/>
    <x v="0"/>
    <x v="0"/>
  </r>
  <r>
    <n v="2991"/>
    <x v="332"/>
    <s v="Between R50 000 and R25 000"/>
    <m/>
    <m/>
    <m/>
    <m/>
    <m/>
    <m/>
    <m/>
    <m/>
    <m/>
    <m/>
    <x v="0"/>
    <x v="0"/>
    <x v="0"/>
    <x v="0"/>
    <x v="0"/>
  </r>
  <r>
    <n v="2992"/>
    <x v="332"/>
    <s v="Between R25 000 and R20 000"/>
    <m/>
    <m/>
    <m/>
    <m/>
    <m/>
    <m/>
    <m/>
    <m/>
    <m/>
    <m/>
    <x v="0"/>
    <x v="0"/>
    <x v="0"/>
    <x v="0"/>
    <x v="0"/>
  </r>
  <r>
    <n v="2993"/>
    <x v="332"/>
    <s v="&gt;R75 000Between R20 000 and R15 000"/>
    <m/>
    <m/>
    <m/>
    <m/>
    <m/>
    <m/>
    <m/>
    <m/>
    <m/>
    <m/>
    <x v="0"/>
    <x v="0"/>
    <x v="0"/>
    <x v="0"/>
    <x v="0"/>
  </r>
  <r>
    <n v="2994"/>
    <x v="332"/>
    <s v="Between R15 000 and R10 000"/>
    <m/>
    <m/>
    <m/>
    <m/>
    <m/>
    <m/>
    <m/>
    <m/>
    <m/>
    <m/>
    <x v="0"/>
    <x v="0"/>
    <x v="0"/>
    <x v="0"/>
    <x v="0"/>
  </r>
  <r>
    <n v="2995"/>
    <x v="332"/>
    <s v="Between R10 000 and R5 000"/>
    <m/>
    <m/>
    <m/>
    <m/>
    <m/>
    <m/>
    <m/>
    <m/>
    <m/>
    <m/>
    <x v="0"/>
    <x v="0"/>
    <x v="0"/>
    <x v="0"/>
    <x v="0"/>
  </r>
  <r>
    <n v="2996"/>
    <x v="332"/>
    <s v="Between R5 000 and R2 500"/>
    <m/>
    <m/>
    <m/>
    <m/>
    <m/>
    <m/>
    <m/>
    <m/>
    <m/>
    <m/>
    <x v="0"/>
    <x v="0"/>
    <x v="0"/>
    <x v="0"/>
    <x v="0"/>
  </r>
  <r>
    <n v="2997"/>
    <x v="332"/>
    <s v="Below R2 500"/>
    <m/>
    <m/>
    <m/>
    <m/>
    <m/>
    <m/>
    <m/>
    <m/>
    <m/>
    <m/>
    <x v="0"/>
    <x v="0"/>
    <x v="0"/>
    <x v="0"/>
    <x v="0"/>
  </r>
  <r>
    <n v="2998"/>
    <x v="333"/>
    <s v="&gt;R75 000"/>
    <m/>
    <m/>
    <m/>
    <m/>
    <m/>
    <m/>
    <m/>
    <m/>
    <m/>
    <m/>
    <x v="0"/>
    <x v="0"/>
    <x v="0"/>
    <x v="0"/>
    <x v="0"/>
  </r>
  <r>
    <n v="2999"/>
    <x v="333"/>
    <s v="Between R75 000 and R50 000"/>
    <m/>
    <m/>
    <m/>
    <m/>
    <m/>
    <m/>
    <m/>
    <m/>
    <m/>
    <m/>
    <x v="0"/>
    <x v="0"/>
    <x v="0"/>
    <x v="0"/>
    <x v="0"/>
  </r>
  <r>
    <n v="3000"/>
    <x v="333"/>
    <s v="Between R50 000 and R25 000"/>
    <m/>
    <m/>
    <m/>
    <m/>
    <m/>
    <m/>
    <m/>
    <m/>
    <m/>
    <m/>
    <x v="0"/>
    <x v="0"/>
    <x v="0"/>
    <x v="0"/>
    <x v="0"/>
  </r>
  <r>
    <n v="3001"/>
    <x v="333"/>
    <s v="Between R25 000 and R20 000"/>
    <m/>
    <m/>
    <m/>
    <m/>
    <m/>
    <m/>
    <m/>
    <m/>
    <m/>
    <m/>
    <x v="0"/>
    <x v="0"/>
    <x v="0"/>
    <x v="0"/>
    <x v="0"/>
  </r>
  <r>
    <n v="3002"/>
    <x v="333"/>
    <s v="&gt;R75 000Between R20 000 and R15 000"/>
    <m/>
    <m/>
    <m/>
    <m/>
    <m/>
    <m/>
    <m/>
    <m/>
    <m/>
    <m/>
    <x v="0"/>
    <x v="0"/>
    <x v="0"/>
    <x v="0"/>
    <x v="0"/>
  </r>
  <r>
    <n v="3003"/>
    <x v="333"/>
    <s v="Between R15 000 and R10 000"/>
    <m/>
    <m/>
    <m/>
    <m/>
    <m/>
    <m/>
    <m/>
    <m/>
    <m/>
    <m/>
    <x v="0"/>
    <x v="0"/>
    <x v="0"/>
    <x v="0"/>
    <x v="0"/>
  </r>
  <r>
    <n v="3004"/>
    <x v="333"/>
    <s v="Between R10 000 and R5 000"/>
    <m/>
    <m/>
    <m/>
    <m/>
    <m/>
    <m/>
    <m/>
    <m/>
    <m/>
    <m/>
    <x v="0"/>
    <x v="0"/>
    <x v="0"/>
    <x v="0"/>
    <x v="0"/>
  </r>
  <r>
    <n v="3005"/>
    <x v="333"/>
    <s v="Between R5 000 and R2 500"/>
    <m/>
    <m/>
    <m/>
    <m/>
    <m/>
    <m/>
    <m/>
    <m/>
    <m/>
    <m/>
    <x v="0"/>
    <x v="0"/>
    <x v="0"/>
    <x v="0"/>
    <x v="0"/>
  </r>
  <r>
    <n v="3006"/>
    <x v="333"/>
    <s v="Below R2 500"/>
    <m/>
    <m/>
    <m/>
    <m/>
    <m/>
    <m/>
    <m/>
    <m/>
    <m/>
    <m/>
    <x v="0"/>
    <x v="0"/>
    <x v="0"/>
    <x v="0"/>
    <x v="0"/>
  </r>
  <r>
    <n v="3007"/>
    <x v="334"/>
    <s v="&gt;R75 000"/>
    <m/>
    <m/>
    <m/>
    <m/>
    <m/>
    <m/>
    <m/>
    <m/>
    <m/>
    <m/>
    <x v="0"/>
    <x v="0"/>
    <x v="0"/>
    <x v="0"/>
    <x v="0"/>
  </r>
  <r>
    <n v="3008"/>
    <x v="334"/>
    <s v="Between R75 000 and R50 000"/>
    <m/>
    <m/>
    <m/>
    <m/>
    <m/>
    <m/>
    <m/>
    <m/>
    <m/>
    <m/>
    <x v="0"/>
    <x v="0"/>
    <x v="0"/>
    <x v="0"/>
    <x v="0"/>
  </r>
  <r>
    <n v="3009"/>
    <x v="334"/>
    <s v="Between R50 000 and R25 000"/>
    <m/>
    <m/>
    <m/>
    <m/>
    <m/>
    <m/>
    <m/>
    <m/>
    <m/>
    <m/>
    <x v="0"/>
    <x v="0"/>
    <x v="0"/>
    <x v="0"/>
    <x v="0"/>
  </r>
  <r>
    <n v="3010"/>
    <x v="334"/>
    <s v="Between R25 000 and R20 000"/>
    <m/>
    <m/>
    <m/>
    <m/>
    <m/>
    <m/>
    <m/>
    <m/>
    <m/>
    <m/>
    <x v="0"/>
    <x v="0"/>
    <x v="0"/>
    <x v="0"/>
    <x v="0"/>
  </r>
  <r>
    <n v="3011"/>
    <x v="334"/>
    <s v="&gt;R75 000Between R20 000 and R15 000"/>
    <m/>
    <m/>
    <m/>
    <m/>
    <m/>
    <m/>
    <m/>
    <m/>
    <m/>
    <m/>
    <x v="0"/>
    <x v="0"/>
    <x v="0"/>
    <x v="0"/>
    <x v="0"/>
  </r>
  <r>
    <n v="3012"/>
    <x v="334"/>
    <s v="Between R15 000 and R10 000"/>
    <m/>
    <m/>
    <m/>
    <m/>
    <m/>
    <m/>
    <m/>
    <m/>
    <m/>
    <m/>
    <x v="0"/>
    <x v="0"/>
    <x v="0"/>
    <x v="0"/>
    <x v="0"/>
  </r>
  <r>
    <n v="3013"/>
    <x v="334"/>
    <s v="Between R10 000 and R5 000"/>
    <m/>
    <m/>
    <m/>
    <m/>
    <m/>
    <m/>
    <m/>
    <m/>
    <m/>
    <m/>
    <x v="0"/>
    <x v="0"/>
    <x v="0"/>
    <x v="0"/>
    <x v="0"/>
  </r>
  <r>
    <n v="3014"/>
    <x v="334"/>
    <s v="Between R5 000 and R2 500"/>
    <m/>
    <m/>
    <m/>
    <m/>
    <m/>
    <m/>
    <m/>
    <m/>
    <m/>
    <m/>
    <x v="0"/>
    <x v="0"/>
    <x v="0"/>
    <x v="0"/>
    <x v="0"/>
  </r>
  <r>
    <n v="3015"/>
    <x v="334"/>
    <s v="Below R2 500"/>
    <m/>
    <m/>
    <m/>
    <m/>
    <m/>
    <m/>
    <m/>
    <m/>
    <m/>
    <m/>
    <x v="0"/>
    <x v="0"/>
    <x v="0"/>
    <x v="0"/>
    <x v="0"/>
  </r>
  <r>
    <n v="3016"/>
    <x v="335"/>
    <s v="&gt;R75 000"/>
    <m/>
    <m/>
    <m/>
    <m/>
    <m/>
    <m/>
    <m/>
    <m/>
    <m/>
    <m/>
    <x v="0"/>
    <x v="0"/>
    <x v="0"/>
    <x v="0"/>
    <x v="0"/>
  </r>
  <r>
    <n v="3017"/>
    <x v="335"/>
    <s v="Between R75 000 and R50 000"/>
    <m/>
    <m/>
    <m/>
    <m/>
    <m/>
    <m/>
    <m/>
    <m/>
    <m/>
    <m/>
    <x v="0"/>
    <x v="0"/>
    <x v="0"/>
    <x v="0"/>
    <x v="0"/>
  </r>
  <r>
    <n v="3018"/>
    <x v="335"/>
    <s v="Between R50 000 and R25 000"/>
    <m/>
    <m/>
    <m/>
    <m/>
    <m/>
    <m/>
    <m/>
    <m/>
    <m/>
    <m/>
    <x v="0"/>
    <x v="0"/>
    <x v="0"/>
    <x v="0"/>
    <x v="0"/>
  </r>
  <r>
    <n v="3019"/>
    <x v="335"/>
    <s v="Between R25 000 and R20 000"/>
    <m/>
    <m/>
    <m/>
    <m/>
    <m/>
    <m/>
    <m/>
    <m/>
    <m/>
    <m/>
    <x v="0"/>
    <x v="0"/>
    <x v="0"/>
    <x v="0"/>
    <x v="0"/>
  </r>
  <r>
    <n v="3020"/>
    <x v="335"/>
    <s v="&gt;R75 000Between R20 000 and R15 000"/>
    <m/>
    <m/>
    <m/>
    <m/>
    <m/>
    <m/>
    <m/>
    <m/>
    <m/>
    <m/>
    <x v="0"/>
    <x v="0"/>
    <x v="0"/>
    <x v="0"/>
    <x v="0"/>
  </r>
  <r>
    <n v="3021"/>
    <x v="335"/>
    <s v="Between R15 000 and R10 000"/>
    <m/>
    <m/>
    <m/>
    <m/>
    <m/>
    <m/>
    <m/>
    <m/>
    <m/>
    <m/>
    <x v="0"/>
    <x v="0"/>
    <x v="0"/>
    <x v="0"/>
    <x v="0"/>
  </r>
  <r>
    <n v="3022"/>
    <x v="335"/>
    <s v="Between R10 000 and R5 000"/>
    <m/>
    <m/>
    <m/>
    <m/>
    <m/>
    <m/>
    <m/>
    <m/>
    <m/>
    <m/>
    <x v="0"/>
    <x v="0"/>
    <x v="0"/>
    <x v="0"/>
    <x v="0"/>
  </r>
  <r>
    <n v="3023"/>
    <x v="335"/>
    <s v="Between R5 000 and R2 500"/>
    <m/>
    <m/>
    <m/>
    <m/>
    <m/>
    <m/>
    <m/>
    <m/>
    <m/>
    <m/>
    <x v="0"/>
    <x v="0"/>
    <x v="0"/>
    <x v="0"/>
    <x v="0"/>
  </r>
  <r>
    <n v="3024"/>
    <x v="335"/>
    <s v="Below R2 500"/>
    <m/>
    <m/>
    <m/>
    <m/>
    <m/>
    <m/>
    <m/>
    <m/>
    <m/>
    <m/>
    <x v="0"/>
    <x v="0"/>
    <x v="0"/>
    <x v="0"/>
    <x v="0"/>
  </r>
  <r>
    <n v="3025"/>
    <x v="336"/>
    <s v="&gt;R75 000"/>
    <n v="0"/>
    <n v="0"/>
    <n v="0"/>
    <n v="0"/>
    <n v="0"/>
    <n v="0"/>
    <n v="0"/>
    <n v="0"/>
    <n v="0"/>
    <n v="0"/>
    <x v="0"/>
    <x v="0"/>
    <x v="0"/>
    <x v="0"/>
    <x v="0"/>
  </r>
  <r>
    <n v="3026"/>
    <x v="336"/>
    <s v="Between R75 000 and R50 000"/>
    <n v="0"/>
    <n v="0"/>
    <n v="0"/>
    <n v="0"/>
    <n v="0"/>
    <n v="0"/>
    <n v="0"/>
    <n v="0"/>
    <n v="0"/>
    <n v="0"/>
    <x v="0"/>
    <x v="0"/>
    <x v="0"/>
    <x v="0"/>
    <x v="0"/>
  </r>
  <r>
    <n v="3027"/>
    <x v="336"/>
    <s v="Between R50 000 and R25 000"/>
    <n v="0"/>
    <n v="0"/>
    <n v="0"/>
    <n v="0"/>
    <n v="0"/>
    <n v="0"/>
    <n v="0"/>
    <n v="0"/>
    <n v="0"/>
    <n v="0"/>
    <x v="0"/>
    <x v="0"/>
    <x v="0"/>
    <x v="0"/>
    <x v="0"/>
  </r>
  <r>
    <n v="3028"/>
    <x v="336"/>
    <s v="Between R25 000 and R20 000"/>
    <n v="0"/>
    <n v="0"/>
    <n v="0"/>
    <n v="0"/>
    <n v="0"/>
    <n v="0"/>
    <n v="0"/>
    <n v="0"/>
    <n v="0"/>
    <n v="0"/>
    <x v="0"/>
    <x v="0"/>
    <x v="0"/>
    <x v="0"/>
    <x v="0"/>
  </r>
  <r>
    <n v="3029"/>
    <x v="336"/>
    <s v="&gt;R75 000Between R20 000 and R15 000"/>
    <n v="0"/>
    <n v="0"/>
    <n v="0"/>
    <n v="0"/>
    <n v="0"/>
    <n v="0"/>
    <n v="0"/>
    <n v="0"/>
    <n v="0"/>
    <n v="0"/>
    <x v="0"/>
    <x v="0"/>
    <x v="0"/>
    <x v="0"/>
    <x v="0"/>
  </r>
  <r>
    <n v="3030"/>
    <x v="336"/>
    <s v="Between R15 000 and R10 000"/>
    <n v="0"/>
    <n v="0"/>
    <n v="0"/>
    <n v="0"/>
    <n v="0"/>
    <n v="0"/>
    <n v="0"/>
    <n v="0"/>
    <n v="0"/>
    <n v="0"/>
    <x v="0"/>
    <x v="0"/>
    <x v="0"/>
    <x v="0"/>
    <x v="0"/>
  </r>
  <r>
    <n v="3031"/>
    <x v="336"/>
    <s v="Between R10 000 and R5 000"/>
    <n v="0"/>
    <n v="0"/>
    <n v="0"/>
    <n v="0"/>
    <n v="0"/>
    <n v="0"/>
    <n v="0"/>
    <n v="0"/>
    <n v="0"/>
    <n v="0"/>
    <x v="0"/>
    <x v="0"/>
    <x v="0"/>
    <x v="0"/>
    <x v="0"/>
  </r>
  <r>
    <n v="3032"/>
    <x v="336"/>
    <s v="Between R5 000 and R2 500"/>
    <n v="0"/>
    <n v="0"/>
    <n v="0"/>
    <n v="0"/>
    <n v="0"/>
    <n v="0"/>
    <n v="0"/>
    <n v="0"/>
    <n v="0"/>
    <n v="0"/>
    <x v="0"/>
    <x v="0"/>
    <x v="0"/>
    <x v="0"/>
    <x v="0"/>
  </r>
  <r>
    <n v="3033"/>
    <x v="336"/>
    <s v="Below R2 500"/>
    <n v="0"/>
    <n v="0"/>
    <n v="0"/>
    <n v="0"/>
    <n v="0"/>
    <n v="0"/>
    <n v="0"/>
    <n v="0"/>
    <n v="0"/>
    <n v="0"/>
    <x v="0"/>
    <x v="0"/>
    <x v="0"/>
    <x v="0"/>
    <x v="0"/>
  </r>
  <r>
    <n v="3034"/>
    <x v="337"/>
    <s v="&gt;R75 000"/>
    <m/>
    <m/>
    <m/>
    <m/>
    <m/>
    <m/>
    <m/>
    <m/>
    <m/>
    <m/>
    <x v="0"/>
    <x v="0"/>
    <x v="0"/>
    <x v="0"/>
    <x v="0"/>
  </r>
  <r>
    <n v="3035"/>
    <x v="337"/>
    <s v="Between R75 000 and R50 000"/>
    <m/>
    <m/>
    <m/>
    <m/>
    <m/>
    <m/>
    <m/>
    <m/>
    <m/>
    <m/>
    <x v="0"/>
    <x v="0"/>
    <x v="0"/>
    <x v="0"/>
    <x v="0"/>
  </r>
  <r>
    <n v="3036"/>
    <x v="337"/>
    <s v="Between R50 000 and R25 000"/>
    <m/>
    <m/>
    <m/>
    <m/>
    <m/>
    <m/>
    <m/>
    <m/>
    <m/>
    <m/>
    <x v="0"/>
    <x v="0"/>
    <x v="0"/>
    <x v="0"/>
    <x v="0"/>
  </r>
  <r>
    <n v="3037"/>
    <x v="337"/>
    <s v="Between R25 000 and R20 000"/>
    <m/>
    <m/>
    <m/>
    <m/>
    <m/>
    <m/>
    <m/>
    <m/>
    <m/>
    <m/>
    <x v="0"/>
    <x v="0"/>
    <x v="0"/>
    <x v="0"/>
    <x v="0"/>
  </r>
  <r>
    <n v="3038"/>
    <x v="337"/>
    <s v="&gt;R75 000Between R20 000 and R15 000"/>
    <m/>
    <m/>
    <m/>
    <m/>
    <m/>
    <m/>
    <m/>
    <m/>
    <m/>
    <m/>
    <x v="0"/>
    <x v="0"/>
    <x v="0"/>
    <x v="0"/>
    <x v="0"/>
  </r>
  <r>
    <n v="3039"/>
    <x v="337"/>
    <s v="Between R15 000 and R10 000"/>
    <m/>
    <m/>
    <m/>
    <m/>
    <m/>
    <m/>
    <m/>
    <m/>
    <m/>
    <m/>
    <x v="0"/>
    <x v="0"/>
    <x v="0"/>
    <x v="0"/>
    <x v="0"/>
  </r>
  <r>
    <n v="3040"/>
    <x v="337"/>
    <s v="Between R10 000 and R5 000"/>
    <m/>
    <m/>
    <m/>
    <m/>
    <m/>
    <m/>
    <m/>
    <m/>
    <m/>
    <m/>
    <x v="0"/>
    <x v="0"/>
    <x v="0"/>
    <x v="0"/>
    <x v="0"/>
  </r>
  <r>
    <n v="3041"/>
    <x v="337"/>
    <s v="Between R5 000 and R2 500"/>
    <m/>
    <m/>
    <m/>
    <m/>
    <m/>
    <m/>
    <m/>
    <m/>
    <m/>
    <m/>
    <x v="0"/>
    <x v="0"/>
    <x v="0"/>
    <x v="0"/>
    <x v="0"/>
  </r>
  <r>
    <n v="3042"/>
    <x v="337"/>
    <s v="Below R2 500"/>
    <m/>
    <m/>
    <m/>
    <m/>
    <m/>
    <m/>
    <m/>
    <m/>
    <m/>
    <m/>
    <x v="0"/>
    <x v="0"/>
    <x v="0"/>
    <x v="0"/>
    <x v="0"/>
  </r>
  <r>
    <n v="3043"/>
    <x v="338"/>
    <s v="&gt;R75 000"/>
    <m/>
    <m/>
    <m/>
    <m/>
    <m/>
    <m/>
    <m/>
    <m/>
    <m/>
    <m/>
    <x v="0"/>
    <x v="0"/>
    <x v="0"/>
    <x v="0"/>
    <x v="0"/>
  </r>
  <r>
    <n v="3044"/>
    <x v="338"/>
    <s v="Between R75 000 and R50 000"/>
    <m/>
    <m/>
    <m/>
    <m/>
    <m/>
    <m/>
    <m/>
    <m/>
    <m/>
    <m/>
    <x v="0"/>
    <x v="0"/>
    <x v="0"/>
    <x v="0"/>
    <x v="0"/>
  </r>
  <r>
    <n v="3045"/>
    <x v="338"/>
    <s v="Between R50 000 and R25 000"/>
    <n v="33000"/>
    <n v="1"/>
    <n v="4"/>
    <m/>
    <m/>
    <m/>
    <m/>
    <m/>
    <m/>
    <m/>
    <x v="234"/>
    <x v="0"/>
    <x v="0"/>
    <x v="0"/>
    <x v="0"/>
  </r>
  <r>
    <n v="3046"/>
    <x v="338"/>
    <s v="Between R25 000 and R20 000"/>
    <n v="23000"/>
    <n v="1"/>
    <n v="4"/>
    <m/>
    <m/>
    <m/>
    <m/>
    <m/>
    <m/>
    <m/>
    <x v="144"/>
    <x v="0"/>
    <x v="0"/>
    <x v="0"/>
    <x v="0"/>
  </r>
  <r>
    <n v="3047"/>
    <x v="338"/>
    <s v="&gt;R75 000Between R20 000 and R15 000"/>
    <m/>
    <m/>
    <m/>
    <m/>
    <m/>
    <m/>
    <m/>
    <m/>
    <m/>
    <m/>
    <x v="0"/>
    <x v="0"/>
    <x v="0"/>
    <x v="0"/>
    <x v="0"/>
  </r>
  <r>
    <n v="3048"/>
    <x v="338"/>
    <s v="Between R15 000 and R10 000"/>
    <n v="13500"/>
    <n v="3"/>
    <n v="12"/>
    <m/>
    <n v="3"/>
    <m/>
    <m/>
    <m/>
    <m/>
    <m/>
    <x v="770"/>
    <x v="429"/>
    <x v="0"/>
    <x v="0"/>
    <x v="0"/>
  </r>
  <r>
    <n v="3049"/>
    <x v="338"/>
    <s v="Between R10 000 and R5 000"/>
    <n v="6000"/>
    <n v="7"/>
    <n v="28"/>
    <n v="1"/>
    <n v="4"/>
    <m/>
    <m/>
    <n v="2"/>
    <m/>
    <m/>
    <x v="668"/>
    <x v="220"/>
    <x v="158"/>
    <x v="0"/>
    <x v="0"/>
  </r>
  <r>
    <n v="3050"/>
    <x v="338"/>
    <s v="Between R5 000 and R2 500"/>
    <n v="4000"/>
    <n v="13"/>
    <n v="42"/>
    <n v="1"/>
    <n v="6"/>
    <m/>
    <m/>
    <n v="3"/>
    <m/>
    <m/>
    <x v="771"/>
    <x v="689"/>
    <x v="158"/>
    <x v="0"/>
    <x v="0"/>
  </r>
  <r>
    <n v="3051"/>
    <x v="338"/>
    <s v="Below R2 500"/>
    <m/>
    <m/>
    <m/>
    <m/>
    <m/>
    <m/>
    <m/>
    <m/>
    <m/>
    <m/>
    <x v="0"/>
    <x v="0"/>
    <x v="0"/>
    <x v="0"/>
    <x v="0"/>
  </r>
  <r>
    <n v="3052"/>
    <x v="339"/>
    <s v="&gt;R75 000"/>
    <m/>
    <m/>
    <m/>
    <m/>
    <m/>
    <m/>
    <m/>
    <m/>
    <m/>
    <m/>
    <x v="0"/>
    <x v="0"/>
    <x v="0"/>
    <x v="0"/>
    <x v="0"/>
  </r>
  <r>
    <n v="3053"/>
    <x v="339"/>
    <s v="Between R75 000 and R50 000"/>
    <m/>
    <m/>
    <m/>
    <m/>
    <m/>
    <m/>
    <m/>
    <m/>
    <m/>
    <m/>
    <x v="0"/>
    <x v="0"/>
    <x v="0"/>
    <x v="0"/>
    <x v="0"/>
  </r>
  <r>
    <n v="3054"/>
    <x v="339"/>
    <s v="Between R50 000 and R25 000"/>
    <m/>
    <m/>
    <m/>
    <m/>
    <m/>
    <m/>
    <m/>
    <m/>
    <m/>
    <m/>
    <x v="0"/>
    <x v="0"/>
    <x v="0"/>
    <x v="0"/>
    <x v="0"/>
  </r>
  <r>
    <n v="3055"/>
    <x v="339"/>
    <s v="Between R25 000 and R20 000"/>
    <m/>
    <m/>
    <m/>
    <m/>
    <m/>
    <m/>
    <m/>
    <m/>
    <m/>
    <m/>
    <x v="0"/>
    <x v="0"/>
    <x v="0"/>
    <x v="0"/>
    <x v="0"/>
  </r>
  <r>
    <n v="3056"/>
    <x v="339"/>
    <s v="&gt;R75 000Between R20 000 and R15 000"/>
    <m/>
    <m/>
    <m/>
    <m/>
    <m/>
    <m/>
    <m/>
    <m/>
    <m/>
    <m/>
    <x v="0"/>
    <x v="0"/>
    <x v="0"/>
    <x v="0"/>
    <x v="0"/>
  </r>
  <r>
    <n v="3057"/>
    <x v="339"/>
    <s v="Between R15 000 and R10 000"/>
    <m/>
    <m/>
    <m/>
    <m/>
    <m/>
    <m/>
    <m/>
    <m/>
    <m/>
    <m/>
    <x v="0"/>
    <x v="0"/>
    <x v="0"/>
    <x v="0"/>
    <x v="0"/>
  </r>
  <r>
    <n v="3058"/>
    <x v="339"/>
    <s v="Between R10 000 and R5 000"/>
    <m/>
    <m/>
    <m/>
    <m/>
    <m/>
    <m/>
    <m/>
    <m/>
    <m/>
    <m/>
    <x v="0"/>
    <x v="0"/>
    <x v="0"/>
    <x v="0"/>
    <x v="0"/>
  </r>
  <r>
    <n v="3059"/>
    <x v="339"/>
    <s v="Between R5 000 and R2 500"/>
    <m/>
    <m/>
    <m/>
    <m/>
    <m/>
    <m/>
    <m/>
    <m/>
    <m/>
    <m/>
    <x v="0"/>
    <x v="0"/>
    <x v="0"/>
    <x v="0"/>
    <x v="0"/>
  </r>
  <r>
    <n v="3060"/>
    <x v="339"/>
    <s v="Below R2 500"/>
    <m/>
    <m/>
    <m/>
    <m/>
    <m/>
    <m/>
    <m/>
    <m/>
    <m/>
    <m/>
    <x v="0"/>
    <x v="0"/>
    <x v="0"/>
    <x v="0"/>
    <x v="0"/>
  </r>
  <r>
    <n v="3061"/>
    <x v="340"/>
    <s v="&gt;R75 000"/>
    <m/>
    <m/>
    <m/>
    <m/>
    <m/>
    <m/>
    <m/>
    <m/>
    <m/>
    <m/>
    <x v="0"/>
    <x v="0"/>
    <x v="0"/>
    <x v="0"/>
    <x v="0"/>
  </r>
  <r>
    <n v="3062"/>
    <x v="340"/>
    <s v="Between R75 000 and R50 000"/>
    <m/>
    <m/>
    <m/>
    <m/>
    <m/>
    <m/>
    <m/>
    <m/>
    <m/>
    <m/>
    <x v="0"/>
    <x v="0"/>
    <x v="0"/>
    <x v="0"/>
    <x v="0"/>
  </r>
  <r>
    <n v="3063"/>
    <x v="340"/>
    <s v="Between R50 000 and R25 000"/>
    <m/>
    <m/>
    <m/>
    <m/>
    <m/>
    <m/>
    <m/>
    <m/>
    <m/>
    <m/>
    <x v="0"/>
    <x v="0"/>
    <x v="0"/>
    <x v="0"/>
    <x v="0"/>
  </r>
  <r>
    <n v="3064"/>
    <x v="340"/>
    <s v="Between R25 000 and R20 000"/>
    <m/>
    <m/>
    <m/>
    <m/>
    <m/>
    <m/>
    <m/>
    <m/>
    <m/>
    <m/>
    <x v="0"/>
    <x v="0"/>
    <x v="0"/>
    <x v="0"/>
    <x v="0"/>
  </r>
  <r>
    <n v="3065"/>
    <x v="340"/>
    <s v="&gt;R75 000Between R20 000 and R15 000"/>
    <m/>
    <m/>
    <m/>
    <m/>
    <m/>
    <m/>
    <m/>
    <m/>
    <m/>
    <m/>
    <x v="0"/>
    <x v="0"/>
    <x v="0"/>
    <x v="0"/>
    <x v="0"/>
  </r>
  <r>
    <n v="3066"/>
    <x v="340"/>
    <s v="Between R15 000 and R10 000"/>
    <m/>
    <m/>
    <m/>
    <m/>
    <m/>
    <m/>
    <m/>
    <m/>
    <m/>
    <m/>
    <x v="0"/>
    <x v="0"/>
    <x v="0"/>
    <x v="0"/>
    <x v="0"/>
  </r>
  <r>
    <n v="3067"/>
    <x v="340"/>
    <s v="Between R10 000 and R5 000"/>
    <m/>
    <m/>
    <m/>
    <m/>
    <m/>
    <m/>
    <m/>
    <m/>
    <m/>
    <m/>
    <x v="0"/>
    <x v="0"/>
    <x v="0"/>
    <x v="0"/>
    <x v="0"/>
  </r>
  <r>
    <n v="3068"/>
    <x v="340"/>
    <s v="Between R5 000 and R2 500"/>
    <m/>
    <m/>
    <m/>
    <m/>
    <m/>
    <m/>
    <m/>
    <m/>
    <m/>
    <m/>
    <x v="0"/>
    <x v="0"/>
    <x v="0"/>
    <x v="0"/>
    <x v="0"/>
  </r>
  <r>
    <n v="3069"/>
    <x v="340"/>
    <s v="Below R2 500"/>
    <m/>
    <m/>
    <m/>
    <m/>
    <m/>
    <m/>
    <m/>
    <m/>
    <m/>
    <m/>
    <x v="0"/>
    <x v="0"/>
    <x v="0"/>
    <x v="0"/>
    <x v="0"/>
  </r>
  <r>
    <n v="3070"/>
    <x v="341"/>
    <s v="&gt;R75 000"/>
    <m/>
    <m/>
    <m/>
    <m/>
    <m/>
    <m/>
    <m/>
    <m/>
    <m/>
    <m/>
    <x v="0"/>
    <x v="0"/>
    <x v="0"/>
    <x v="0"/>
    <x v="0"/>
  </r>
  <r>
    <n v="3071"/>
    <x v="341"/>
    <s v="Between R75 000 and R50 000"/>
    <m/>
    <m/>
    <m/>
    <m/>
    <m/>
    <m/>
    <m/>
    <m/>
    <m/>
    <m/>
    <x v="0"/>
    <x v="0"/>
    <x v="0"/>
    <x v="0"/>
    <x v="0"/>
  </r>
  <r>
    <n v="3072"/>
    <x v="341"/>
    <s v="Between R50 000 and R25 000"/>
    <m/>
    <m/>
    <m/>
    <m/>
    <m/>
    <m/>
    <m/>
    <m/>
    <m/>
    <m/>
    <x v="0"/>
    <x v="0"/>
    <x v="0"/>
    <x v="0"/>
    <x v="0"/>
  </r>
  <r>
    <n v="3073"/>
    <x v="341"/>
    <s v="Between R25 000 and R20 000"/>
    <m/>
    <m/>
    <m/>
    <m/>
    <m/>
    <m/>
    <m/>
    <m/>
    <m/>
    <m/>
    <x v="0"/>
    <x v="0"/>
    <x v="0"/>
    <x v="0"/>
    <x v="0"/>
  </r>
  <r>
    <n v="3074"/>
    <x v="341"/>
    <s v="&gt;R75 000Between R20 000 and R15 000"/>
    <m/>
    <m/>
    <m/>
    <m/>
    <m/>
    <m/>
    <m/>
    <m/>
    <m/>
    <m/>
    <x v="0"/>
    <x v="0"/>
    <x v="0"/>
    <x v="0"/>
    <x v="0"/>
  </r>
  <r>
    <n v="3075"/>
    <x v="341"/>
    <s v="Between R15 000 and R10 000"/>
    <m/>
    <m/>
    <m/>
    <m/>
    <m/>
    <m/>
    <m/>
    <m/>
    <m/>
    <m/>
    <x v="0"/>
    <x v="0"/>
    <x v="0"/>
    <x v="0"/>
    <x v="0"/>
  </r>
  <r>
    <n v="3076"/>
    <x v="341"/>
    <s v="Between R10 000 and R5 000"/>
    <m/>
    <m/>
    <m/>
    <m/>
    <m/>
    <m/>
    <m/>
    <m/>
    <m/>
    <m/>
    <x v="0"/>
    <x v="0"/>
    <x v="0"/>
    <x v="0"/>
    <x v="0"/>
  </r>
  <r>
    <n v="3077"/>
    <x v="341"/>
    <s v="Between R5 000 and R2 500"/>
    <m/>
    <m/>
    <m/>
    <m/>
    <m/>
    <m/>
    <m/>
    <m/>
    <m/>
    <m/>
    <x v="0"/>
    <x v="0"/>
    <x v="0"/>
    <x v="0"/>
    <x v="0"/>
  </r>
  <r>
    <n v="3078"/>
    <x v="341"/>
    <s v="Below R2 500"/>
    <m/>
    <m/>
    <m/>
    <m/>
    <m/>
    <m/>
    <m/>
    <m/>
    <m/>
    <m/>
    <x v="0"/>
    <x v="0"/>
    <x v="0"/>
    <x v="0"/>
    <x v="0"/>
  </r>
  <r>
    <n v="3079"/>
    <x v="342"/>
    <s v="&gt;R75 000"/>
    <m/>
    <m/>
    <m/>
    <m/>
    <m/>
    <m/>
    <m/>
    <m/>
    <m/>
    <m/>
    <x v="0"/>
    <x v="0"/>
    <x v="0"/>
    <x v="0"/>
    <x v="0"/>
  </r>
  <r>
    <n v="3080"/>
    <x v="342"/>
    <s v="Between R75 000 and R50 000"/>
    <m/>
    <m/>
    <m/>
    <m/>
    <m/>
    <m/>
    <m/>
    <m/>
    <m/>
    <m/>
    <x v="0"/>
    <x v="0"/>
    <x v="0"/>
    <x v="0"/>
    <x v="0"/>
  </r>
  <r>
    <n v="3081"/>
    <x v="342"/>
    <s v="Between R50 000 and R25 000"/>
    <m/>
    <m/>
    <m/>
    <m/>
    <m/>
    <m/>
    <m/>
    <m/>
    <m/>
    <m/>
    <x v="0"/>
    <x v="0"/>
    <x v="0"/>
    <x v="0"/>
    <x v="0"/>
  </r>
  <r>
    <n v="3082"/>
    <x v="342"/>
    <s v="Between R25 000 and R20 000"/>
    <m/>
    <m/>
    <m/>
    <m/>
    <m/>
    <m/>
    <m/>
    <m/>
    <m/>
    <m/>
    <x v="0"/>
    <x v="0"/>
    <x v="0"/>
    <x v="0"/>
    <x v="0"/>
  </r>
  <r>
    <n v="3083"/>
    <x v="342"/>
    <s v="&gt;R75 000Between R20 000 and R15 000"/>
    <n v="15000"/>
    <n v="1"/>
    <n v="100"/>
    <m/>
    <n v="1"/>
    <m/>
    <m/>
    <m/>
    <m/>
    <m/>
    <x v="707"/>
    <x v="217"/>
    <x v="0"/>
    <x v="0"/>
    <x v="0"/>
  </r>
  <r>
    <n v="3084"/>
    <x v="342"/>
    <s v="Between R15 000 and R10 000"/>
    <m/>
    <m/>
    <m/>
    <m/>
    <m/>
    <m/>
    <m/>
    <m/>
    <m/>
    <m/>
    <x v="0"/>
    <x v="0"/>
    <x v="0"/>
    <x v="0"/>
    <x v="0"/>
  </r>
  <r>
    <n v="3085"/>
    <x v="342"/>
    <s v="Between R10 000 and R5 000"/>
    <m/>
    <m/>
    <m/>
    <m/>
    <m/>
    <m/>
    <m/>
    <m/>
    <m/>
    <m/>
    <x v="0"/>
    <x v="0"/>
    <x v="0"/>
    <x v="0"/>
    <x v="0"/>
  </r>
  <r>
    <n v="3086"/>
    <x v="342"/>
    <s v="Between R5 000 and R2 500"/>
    <m/>
    <m/>
    <m/>
    <m/>
    <m/>
    <m/>
    <m/>
    <m/>
    <m/>
    <m/>
    <x v="0"/>
    <x v="0"/>
    <x v="0"/>
    <x v="0"/>
    <x v="0"/>
  </r>
  <r>
    <n v="3087"/>
    <x v="342"/>
    <s v="Below R2 500"/>
    <m/>
    <m/>
    <m/>
    <m/>
    <m/>
    <m/>
    <m/>
    <m/>
    <m/>
    <m/>
    <x v="0"/>
    <x v="0"/>
    <x v="0"/>
    <x v="0"/>
    <x v="0"/>
  </r>
  <r>
    <n v="3088"/>
    <x v="343"/>
    <s v="&gt;R75 000"/>
    <m/>
    <m/>
    <m/>
    <m/>
    <m/>
    <m/>
    <m/>
    <m/>
    <m/>
    <m/>
    <x v="0"/>
    <x v="0"/>
    <x v="0"/>
    <x v="0"/>
    <x v="0"/>
  </r>
  <r>
    <n v="3089"/>
    <x v="343"/>
    <s v="Between R75 000 and R50 000"/>
    <m/>
    <m/>
    <m/>
    <m/>
    <m/>
    <m/>
    <m/>
    <m/>
    <m/>
    <m/>
    <x v="0"/>
    <x v="0"/>
    <x v="0"/>
    <x v="0"/>
    <x v="0"/>
  </r>
  <r>
    <n v="3090"/>
    <x v="343"/>
    <s v="Between R50 000 and R25 000"/>
    <m/>
    <m/>
    <m/>
    <m/>
    <m/>
    <m/>
    <m/>
    <m/>
    <m/>
    <m/>
    <x v="0"/>
    <x v="0"/>
    <x v="0"/>
    <x v="0"/>
    <x v="0"/>
  </r>
  <r>
    <n v="3091"/>
    <x v="343"/>
    <s v="Between R25 000 and R20 000"/>
    <m/>
    <m/>
    <m/>
    <m/>
    <m/>
    <m/>
    <m/>
    <m/>
    <m/>
    <m/>
    <x v="0"/>
    <x v="0"/>
    <x v="0"/>
    <x v="0"/>
    <x v="0"/>
  </r>
  <r>
    <n v="3092"/>
    <x v="343"/>
    <s v="&gt;R75 000Between R20 000 and R15 000"/>
    <m/>
    <m/>
    <m/>
    <m/>
    <m/>
    <m/>
    <m/>
    <m/>
    <m/>
    <m/>
    <x v="0"/>
    <x v="0"/>
    <x v="0"/>
    <x v="0"/>
    <x v="0"/>
  </r>
  <r>
    <n v="3093"/>
    <x v="343"/>
    <s v="Between R15 000 and R10 000"/>
    <m/>
    <m/>
    <m/>
    <m/>
    <m/>
    <m/>
    <m/>
    <m/>
    <m/>
    <m/>
    <x v="0"/>
    <x v="0"/>
    <x v="0"/>
    <x v="0"/>
    <x v="0"/>
  </r>
  <r>
    <n v="3094"/>
    <x v="343"/>
    <s v="Between R10 000 and R5 000"/>
    <m/>
    <m/>
    <m/>
    <m/>
    <m/>
    <m/>
    <m/>
    <m/>
    <m/>
    <m/>
    <x v="0"/>
    <x v="0"/>
    <x v="0"/>
    <x v="0"/>
    <x v="0"/>
  </r>
  <r>
    <n v="3095"/>
    <x v="343"/>
    <s v="Between R5 000 and R2 500"/>
    <m/>
    <m/>
    <m/>
    <m/>
    <m/>
    <m/>
    <m/>
    <m/>
    <m/>
    <m/>
    <x v="0"/>
    <x v="0"/>
    <x v="0"/>
    <x v="0"/>
    <x v="0"/>
  </r>
  <r>
    <n v="3096"/>
    <x v="343"/>
    <s v="Below R2 500"/>
    <m/>
    <m/>
    <m/>
    <m/>
    <m/>
    <m/>
    <m/>
    <m/>
    <m/>
    <m/>
    <x v="0"/>
    <x v="0"/>
    <x v="0"/>
    <x v="0"/>
    <x v="0"/>
  </r>
  <r>
    <n v="3097"/>
    <x v="344"/>
    <s v="&gt;R75 000"/>
    <m/>
    <m/>
    <m/>
    <m/>
    <m/>
    <m/>
    <m/>
    <m/>
    <m/>
    <m/>
    <x v="0"/>
    <x v="0"/>
    <x v="0"/>
    <x v="0"/>
    <x v="0"/>
  </r>
  <r>
    <n v="3098"/>
    <x v="344"/>
    <s v="Between R75 000 and R50 000"/>
    <m/>
    <m/>
    <m/>
    <m/>
    <m/>
    <m/>
    <m/>
    <m/>
    <m/>
    <m/>
    <x v="0"/>
    <x v="0"/>
    <x v="0"/>
    <x v="0"/>
    <x v="0"/>
  </r>
  <r>
    <n v="3099"/>
    <x v="344"/>
    <s v="Between R50 000 and R25 000"/>
    <m/>
    <m/>
    <m/>
    <m/>
    <m/>
    <m/>
    <m/>
    <m/>
    <m/>
    <m/>
    <x v="0"/>
    <x v="0"/>
    <x v="0"/>
    <x v="0"/>
    <x v="0"/>
  </r>
  <r>
    <n v="3100"/>
    <x v="344"/>
    <s v="Between R25 000 and R20 000"/>
    <m/>
    <m/>
    <m/>
    <m/>
    <m/>
    <m/>
    <m/>
    <m/>
    <m/>
    <m/>
    <x v="0"/>
    <x v="0"/>
    <x v="0"/>
    <x v="0"/>
    <x v="0"/>
  </r>
  <r>
    <n v="3101"/>
    <x v="344"/>
    <s v="&gt;R75 000Between R20 000 and R15 000"/>
    <m/>
    <m/>
    <m/>
    <m/>
    <m/>
    <m/>
    <m/>
    <m/>
    <m/>
    <m/>
    <x v="0"/>
    <x v="0"/>
    <x v="0"/>
    <x v="0"/>
    <x v="0"/>
  </r>
  <r>
    <n v="3102"/>
    <x v="344"/>
    <s v="Between R15 000 and R10 000"/>
    <m/>
    <m/>
    <m/>
    <m/>
    <m/>
    <m/>
    <m/>
    <m/>
    <m/>
    <m/>
    <x v="0"/>
    <x v="0"/>
    <x v="0"/>
    <x v="0"/>
    <x v="0"/>
  </r>
  <r>
    <n v="3103"/>
    <x v="344"/>
    <s v="Between R10 000 and R5 000"/>
    <m/>
    <m/>
    <m/>
    <m/>
    <m/>
    <m/>
    <m/>
    <m/>
    <m/>
    <m/>
    <x v="0"/>
    <x v="0"/>
    <x v="0"/>
    <x v="0"/>
    <x v="0"/>
  </r>
  <r>
    <n v="3104"/>
    <x v="344"/>
    <s v="Between R5 000 and R2 500"/>
    <m/>
    <m/>
    <m/>
    <m/>
    <m/>
    <m/>
    <m/>
    <m/>
    <m/>
    <m/>
    <x v="0"/>
    <x v="0"/>
    <x v="0"/>
    <x v="0"/>
    <x v="0"/>
  </r>
  <r>
    <n v="3105"/>
    <x v="344"/>
    <s v="Below R2 500"/>
    <m/>
    <m/>
    <m/>
    <m/>
    <m/>
    <m/>
    <m/>
    <m/>
    <m/>
    <m/>
    <x v="0"/>
    <x v="0"/>
    <x v="0"/>
    <x v="0"/>
    <x v="0"/>
  </r>
  <r>
    <n v="3106"/>
    <x v="345"/>
    <s v="&gt;R75 000"/>
    <m/>
    <m/>
    <m/>
    <m/>
    <m/>
    <m/>
    <m/>
    <m/>
    <m/>
    <m/>
    <x v="0"/>
    <x v="0"/>
    <x v="0"/>
    <x v="0"/>
    <x v="0"/>
  </r>
  <r>
    <n v="3107"/>
    <x v="345"/>
    <s v="Between R75 000 and R50 000"/>
    <m/>
    <m/>
    <m/>
    <m/>
    <m/>
    <m/>
    <m/>
    <m/>
    <m/>
    <m/>
    <x v="0"/>
    <x v="0"/>
    <x v="0"/>
    <x v="0"/>
    <x v="0"/>
  </r>
  <r>
    <n v="3108"/>
    <x v="345"/>
    <s v="Between R50 000 and R25 000"/>
    <m/>
    <m/>
    <m/>
    <m/>
    <m/>
    <m/>
    <m/>
    <m/>
    <m/>
    <m/>
    <x v="0"/>
    <x v="0"/>
    <x v="0"/>
    <x v="0"/>
    <x v="0"/>
  </r>
  <r>
    <n v="3109"/>
    <x v="345"/>
    <s v="Between R25 000 and R20 000"/>
    <m/>
    <m/>
    <m/>
    <m/>
    <m/>
    <m/>
    <m/>
    <m/>
    <m/>
    <m/>
    <x v="0"/>
    <x v="0"/>
    <x v="0"/>
    <x v="0"/>
    <x v="0"/>
  </r>
  <r>
    <n v="3110"/>
    <x v="345"/>
    <s v="&gt;R75 000Between R20 000 and R15 000"/>
    <m/>
    <m/>
    <m/>
    <m/>
    <m/>
    <m/>
    <m/>
    <m/>
    <m/>
    <m/>
    <x v="0"/>
    <x v="0"/>
    <x v="0"/>
    <x v="0"/>
    <x v="0"/>
  </r>
  <r>
    <n v="3111"/>
    <x v="345"/>
    <s v="Between R15 000 and R10 000"/>
    <m/>
    <m/>
    <m/>
    <m/>
    <m/>
    <m/>
    <m/>
    <m/>
    <m/>
    <m/>
    <x v="0"/>
    <x v="0"/>
    <x v="0"/>
    <x v="0"/>
    <x v="0"/>
  </r>
  <r>
    <n v="3112"/>
    <x v="345"/>
    <s v="Between R10 000 and R5 000"/>
    <m/>
    <m/>
    <m/>
    <m/>
    <m/>
    <m/>
    <m/>
    <m/>
    <m/>
    <m/>
    <x v="0"/>
    <x v="0"/>
    <x v="0"/>
    <x v="0"/>
    <x v="0"/>
  </r>
  <r>
    <n v="3113"/>
    <x v="345"/>
    <s v="Between R5 000 and R2 500"/>
    <m/>
    <m/>
    <m/>
    <m/>
    <m/>
    <m/>
    <m/>
    <m/>
    <m/>
    <m/>
    <x v="0"/>
    <x v="0"/>
    <x v="0"/>
    <x v="0"/>
    <x v="0"/>
  </r>
  <r>
    <n v="3114"/>
    <x v="345"/>
    <s v="Below R2 500"/>
    <m/>
    <m/>
    <m/>
    <m/>
    <m/>
    <m/>
    <m/>
    <m/>
    <m/>
    <m/>
    <x v="0"/>
    <x v="0"/>
    <x v="0"/>
    <x v="0"/>
    <x v="0"/>
  </r>
  <r>
    <m/>
    <x v="346"/>
    <m/>
    <m/>
    <m/>
    <m/>
    <m/>
    <m/>
    <m/>
    <m/>
    <m/>
    <m/>
    <m/>
    <x v="772"/>
    <x v="690"/>
    <x v="350"/>
    <x v="358"/>
    <x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F349" firstHeaderRow="0" firstDataRow="1" firstDataCol="1"/>
  <pivotFields count="18">
    <pivotField showAll="0"/>
    <pivotField axis="axisRow" showAl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774">
        <item x="0"/>
        <item x="618"/>
        <item x="637"/>
        <item x="721"/>
        <item x="599"/>
        <item x="702"/>
        <item x="619"/>
        <item x="437"/>
        <item x="656"/>
        <item x="320"/>
        <item x="767"/>
        <item x="662"/>
        <item x="287"/>
        <item x="657"/>
        <item x="74"/>
        <item x="650"/>
        <item x="191"/>
        <item x="385"/>
        <item x="93"/>
        <item x="75"/>
        <item x="235"/>
        <item x="417"/>
        <item x="556"/>
        <item x="321"/>
        <item x="99"/>
        <item x="73"/>
        <item x="11"/>
        <item x="10"/>
        <item x="645"/>
        <item x="120"/>
        <item x="279"/>
        <item x="651"/>
        <item x="85"/>
        <item x="596"/>
        <item x="258"/>
        <item x="731"/>
        <item x="727"/>
        <item x="168"/>
        <item x="564"/>
        <item x="302"/>
        <item x="407"/>
        <item x="475"/>
        <item x="573"/>
        <item x="334"/>
        <item x="58"/>
        <item x="644"/>
        <item x="543"/>
        <item x="435"/>
        <item x="68"/>
        <item x="77"/>
        <item x="582"/>
        <item x="595"/>
        <item x="738"/>
        <item x="12"/>
        <item x="214"/>
        <item x="86"/>
        <item x="352"/>
        <item x="76"/>
        <item x="9"/>
        <item x="243"/>
        <item x="107"/>
        <item x="202"/>
        <item x="196"/>
        <item x="106"/>
        <item x="253"/>
        <item x="463"/>
        <item x="114"/>
        <item x="701"/>
        <item x="403"/>
        <item x="654"/>
        <item x="542"/>
        <item x="474"/>
        <item x="617"/>
        <item x="369"/>
        <item x="105"/>
        <item x="536"/>
        <item x="80"/>
        <item x="122"/>
        <item x="212"/>
        <item x="295"/>
        <item x="763"/>
        <item x="677"/>
        <item x="109"/>
        <item x="118"/>
        <item x="549"/>
        <item x="462"/>
        <item x="741"/>
        <item x="539"/>
        <item x="242"/>
        <item x="484"/>
        <item x="729"/>
        <item x="598"/>
        <item x="751"/>
        <item x="671"/>
        <item x="61"/>
        <item x="399"/>
        <item x="541"/>
        <item x="43"/>
        <item x="483"/>
        <item x="358"/>
        <item x="597"/>
        <item x="476"/>
        <item x="257"/>
        <item x="538"/>
        <item x="482"/>
        <item x="59"/>
        <item x="252"/>
        <item x="194"/>
        <item x="722"/>
        <item x="78"/>
        <item x="473"/>
        <item x="87"/>
        <item x="726"/>
        <item x="167"/>
        <item x="147"/>
        <item x="492"/>
        <item x="631"/>
        <item x="416"/>
        <item x="691"/>
        <item x="724"/>
        <item x="496"/>
        <item x="193"/>
        <item x="739"/>
        <item x="756"/>
        <item x="49"/>
        <item x="723"/>
        <item x="692"/>
        <item x="652"/>
        <item x="693"/>
        <item x="104"/>
        <item x="521"/>
        <item x="526"/>
        <item x="213"/>
        <item x="540"/>
        <item x="641"/>
        <item x="648"/>
        <item x="52"/>
        <item x="84"/>
        <item x="629"/>
        <item x="405"/>
        <item x="55"/>
        <item x="92"/>
        <item x="95"/>
        <item x="29"/>
        <item x="548"/>
        <item x="415"/>
        <item x="472"/>
        <item x="117"/>
        <item x="608"/>
        <item x="605"/>
        <item x="461"/>
        <item x="244"/>
        <item x="765"/>
        <item x="233"/>
        <item x="642"/>
        <item x="294"/>
        <item x="576"/>
        <item x="140"/>
        <item x="448"/>
        <item x="198"/>
        <item x="102"/>
        <item x="241"/>
        <item x="89"/>
        <item x="3"/>
        <item x="81"/>
        <item x="108"/>
        <item x="41"/>
        <item x="434"/>
        <item x="332"/>
        <item x="201"/>
        <item x="69"/>
        <item x="699"/>
        <item x="232"/>
        <item x="2"/>
        <item x="607"/>
        <item x="485"/>
        <item x="360"/>
        <item x="72"/>
        <item x="518"/>
        <item x="54"/>
        <item x="653"/>
        <item x="575"/>
        <item x="634"/>
        <item x="707"/>
        <item x="402"/>
        <item x="686"/>
        <item x="604"/>
        <item x="640"/>
        <item x="62"/>
        <item x="460"/>
        <item x="478"/>
        <item x="51"/>
        <item x="40"/>
        <item x="486"/>
        <item x="98"/>
        <item x="378"/>
        <item x="82"/>
        <item x="34"/>
        <item x="383"/>
        <item x="90"/>
        <item x="495"/>
        <item x="256"/>
        <item x="636"/>
        <item x="661"/>
        <item x="318"/>
        <item x="500"/>
        <item x="263"/>
        <item x="190"/>
        <item x="39"/>
        <item x="50"/>
        <item x="704"/>
        <item x="509"/>
        <item x="121"/>
        <item x="742"/>
        <item x="271"/>
        <item x="203"/>
        <item x="355"/>
        <item x="333"/>
        <item x="125"/>
        <item x="565"/>
        <item x="414"/>
        <item x="116"/>
        <item x="552"/>
        <item x="471"/>
        <item x="326"/>
        <item x="504"/>
        <item x="199"/>
        <item x="606"/>
        <item x="354"/>
        <item x="297"/>
        <item x="452"/>
        <item x="197"/>
        <item x="398"/>
        <item x="527"/>
        <item x="730"/>
        <item x="515"/>
        <item x="410"/>
        <item x="97"/>
        <item x="413"/>
        <item x="458"/>
        <item x="659"/>
        <item x="508"/>
        <item x="456"/>
        <item x="36"/>
        <item x="703"/>
        <item x="359"/>
        <item x="581"/>
        <item x="499"/>
        <item x="594"/>
        <item x="520"/>
        <item x="762"/>
        <item x="675"/>
        <item x="389"/>
        <item x="494"/>
        <item x="65"/>
        <item x="624"/>
        <item x="70"/>
        <item x="384"/>
        <item x="602"/>
        <item x="14"/>
        <item x="510"/>
        <item x="128"/>
        <item x="144"/>
        <item x="111"/>
        <item x="600"/>
        <item x="420"/>
        <item x="578"/>
        <item x="655"/>
        <item x="174"/>
        <item x="262"/>
        <item x="633"/>
        <item x="388"/>
        <item x="585"/>
        <item x="754"/>
        <item x="392"/>
        <item x="63"/>
        <item x="317"/>
        <item x="720"/>
        <item x="663"/>
        <item x="660"/>
        <item x="327"/>
        <item x="525"/>
        <item x="265"/>
        <item x="192"/>
        <item x="501"/>
        <item x="343"/>
        <item x="454"/>
        <item x="489"/>
        <item x="436"/>
        <item x="755"/>
        <item x="625"/>
        <item x="24"/>
        <item x="438"/>
        <item x="740"/>
        <item x="580"/>
        <item x="173"/>
        <item x="195"/>
        <item x="493"/>
        <item x="432"/>
        <item x="467"/>
        <item x="579"/>
        <item x="66"/>
        <item x="404"/>
        <item x="282"/>
        <item x="406"/>
        <item x="469"/>
        <item x="169"/>
        <item x="251"/>
        <item x="4"/>
        <item x="115"/>
        <item x="67"/>
        <item x="441"/>
        <item x="603"/>
        <item x="498"/>
        <item x="1"/>
        <item x="88"/>
        <item x="44"/>
        <item x="646"/>
        <item x="200"/>
        <item x="379"/>
        <item x="130"/>
        <item x="672"/>
        <item x="79"/>
        <item x="113"/>
        <item x="412"/>
        <item x="747"/>
        <item x="292"/>
        <item x="411"/>
        <item x="119"/>
        <item x="690"/>
        <item x="35"/>
        <item x="746"/>
        <item x="753"/>
        <item x="400"/>
        <item x="512"/>
        <item x="622"/>
        <item x="311"/>
        <item x="647"/>
        <item x="234"/>
        <item x="276"/>
        <item x="470"/>
        <item x="368"/>
        <item x="497"/>
        <item x="101"/>
        <item x="748"/>
        <item x="524"/>
        <item x="56"/>
        <item x="293"/>
        <item x="240"/>
        <item x="299"/>
        <item x="577"/>
        <item x="298"/>
        <item x="275"/>
        <item x="457"/>
        <item x="335"/>
        <item x="112"/>
        <item x="374"/>
        <item x="639"/>
        <item x="719"/>
        <item x="488"/>
        <item x="547"/>
        <item x="572"/>
        <item x="687"/>
        <item x="734"/>
        <item x="678"/>
        <item x="491"/>
        <item x="717"/>
        <item x="148"/>
        <item x="255"/>
        <item x="356"/>
        <item x="694"/>
        <item x="366"/>
        <item x="744"/>
        <item x="15"/>
        <item x="60"/>
        <item x="96"/>
        <item x="267"/>
        <item x="103"/>
        <item x="770"/>
        <item x="528"/>
        <item x="239"/>
        <item x="28"/>
        <item x="455"/>
        <item x="743"/>
        <item x="42"/>
        <item x="668"/>
        <item x="361"/>
        <item x="444"/>
        <item x="274"/>
        <item x="13"/>
        <item x="401"/>
        <item x="220"/>
        <item x="431"/>
        <item x="387"/>
        <item x="306"/>
        <item x="325"/>
        <item x="231"/>
        <item x="551"/>
        <item x="315"/>
        <item x="465"/>
        <item x="679"/>
        <item x="670"/>
        <item x="391"/>
        <item x="33"/>
        <item x="708"/>
        <item x="94"/>
        <item x="18"/>
        <item x="674"/>
        <item x="301"/>
        <item x="425"/>
        <item x="553"/>
        <item x="216"/>
        <item x="514"/>
        <item x="669"/>
        <item x="560"/>
        <item x="249"/>
        <item x="684"/>
        <item x="531"/>
        <item x="217"/>
        <item x="685"/>
        <item x="304"/>
        <item x="367"/>
        <item x="511"/>
        <item x="523"/>
        <item x="339"/>
        <item x="745"/>
        <item x="601"/>
        <item x="771"/>
        <item x="479"/>
        <item x="16"/>
        <item x="429"/>
        <item x="700"/>
        <item x="506"/>
        <item x="305"/>
        <item x="643"/>
        <item x="430"/>
        <item x="680"/>
        <item x="468"/>
        <item x="735"/>
        <item x="170"/>
        <item x="396"/>
        <item x="502"/>
        <item x="57"/>
        <item x="19"/>
        <item x="127"/>
        <item x="490"/>
        <item x="123"/>
        <item x="673"/>
        <item x="353"/>
        <item x="453"/>
        <item x="557"/>
        <item x="683"/>
        <item x="422"/>
        <item x="623"/>
        <item x="534"/>
        <item x="760"/>
        <item x="408"/>
        <item x="37"/>
        <item x="446"/>
        <item x="382"/>
        <item x="563"/>
        <item x="649"/>
        <item x="503"/>
        <item x="284"/>
        <item x="546"/>
        <item x="716"/>
        <item x="110"/>
        <item x="567"/>
        <item x="290"/>
        <item x="616"/>
        <item x="658"/>
        <item x="272"/>
        <item x="676"/>
        <item x="426"/>
        <item x="711"/>
        <item x="25"/>
        <item x="71"/>
        <item x="289"/>
        <item x="329"/>
        <item x="30"/>
        <item x="459"/>
        <item x="397"/>
        <item x="365"/>
        <item x="283"/>
        <item x="682"/>
        <item x="5"/>
        <item x="254"/>
        <item x="428"/>
        <item x="373"/>
        <item x="725"/>
        <item x="638"/>
        <item x="296"/>
        <item x="126"/>
        <item x="134"/>
        <item x="278"/>
        <item x="667"/>
        <item x="394"/>
        <item x="421"/>
        <item x="228"/>
        <item x="706"/>
        <item x="732"/>
        <item x="142"/>
        <item x="370"/>
        <item x="681"/>
        <item x="632"/>
        <item x="737"/>
        <item x="439"/>
        <item x="544"/>
        <item x="449"/>
        <item x="313"/>
        <item x="364"/>
        <item x="705"/>
        <item x="17"/>
        <item x="211"/>
        <item x="626"/>
        <item x="764"/>
        <item x="561"/>
        <item x="163"/>
        <item x="390"/>
        <item x="569"/>
        <item x="766"/>
        <item x="124"/>
        <item x="409"/>
        <item x="91"/>
        <item x="574"/>
        <item x="330"/>
        <item x="559"/>
        <item x="443"/>
        <item x="312"/>
        <item x="418"/>
        <item x="7"/>
        <item x="46"/>
        <item x="344"/>
        <item x="628"/>
        <item x="733"/>
        <item x="347"/>
        <item x="286"/>
        <item x="268"/>
        <item x="316"/>
        <item x="689"/>
        <item x="381"/>
        <item x="752"/>
        <item x="164"/>
        <item x="83"/>
        <item x="145"/>
        <item x="172"/>
        <item x="47"/>
        <item x="464"/>
        <item x="376"/>
        <item x="750"/>
        <item x="517"/>
        <item x="307"/>
        <item x="31"/>
        <item x="532"/>
        <item x="285"/>
        <item x="100"/>
        <item x="53"/>
        <item x="424"/>
        <item x="522"/>
        <item x="229"/>
        <item x="445"/>
        <item x="137"/>
        <item x="362"/>
        <item x="129"/>
        <item x="48"/>
        <item x="519"/>
        <item x="442"/>
        <item x="348"/>
        <item x="157"/>
        <item x="664"/>
        <item x="259"/>
        <item x="45"/>
        <item x="440"/>
        <item x="357"/>
        <item x="593"/>
        <item x="158"/>
        <item x="260"/>
        <item x="375"/>
        <item x="761"/>
        <item x="64"/>
        <item x="281"/>
        <item x="688"/>
        <item x="555"/>
        <item x="545"/>
        <item x="38"/>
        <item x="23"/>
        <item x="537"/>
        <item x="336"/>
        <item x="635"/>
        <item x="568"/>
        <item x="146"/>
        <item x="419"/>
        <item x="516"/>
        <item x="135"/>
        <item x="349"/>
        <item x="558"/>
        <item x="6"/>
        <item x="715"/>
        <item x="291"/>
        <item x="535"/>
        <item x="218"/>
        <item x="487"/>
        <item x="181"/>
        <item x="300"/>
        <item x="447"/>
        <item x="308"/>
        <item x="386"/>
        <item x="427"/>
        <item x="328"/>
        <item x="264"/>
        <item x="230"/>
        <item x="696"/>
        <item x="215"/>
        <item x="550"/>
        <item x="324"/>
        <item x="423"/>
        <item x="346"/>
        <item x="319"/>
        <item x="749"/>
        <item x="238"/>
        <item x="141"/>
        <item x="505"/>
        <item x="695"/>
        <item x="583"/>
        <item x="451"/>
        <item x="165"/>
        <item x="630"/>
        <item x="481"/>
        <item x="371"/>
        <item x="338"/>
        <item x="351"/>
        <item x="627"/>
        <item x="477"/>
        <item x="310"/>
        <item x="224"/>
        <item x="266"/>
        <item x="530"/>
        <item x="27"/>
        <item x="571"/>
        <item x="345"/>
        <item x="8"/>
        <item x="590"/>
        <item x="331"/>
        <item x="314"/>
        <item x="32"/>
        <item x="554"/>
        <item x="736"/>
        <item x="138"/>
        <item x="175"/>
        <item x="245"/>
        <item x="589"/>
        <item x="247"/>
        <item x="171"/>
        <item x="718"/>
        <item x="529"/>
        <item x="26"/>
        <item x="273"/>
        <item x="363"/>
        <item x="277"/>
        <item x="713"/>
        <item x="393"/>
        <item x="450"/>
        <item x="342"/>
        <item x="620"/>
        <item x="513"/>
        <item x="591"/>
        <item x="507"/>
        <item x="697"/>
        <item x="666"/>
        <item x="322"/>
        <item x="132"/>
        <item x="758"/>
        <item x="250"/>
        <item x="159"/>
        <item x="665"/>
        <item x="22"/>
        <item x="757"/>
        <item x="612"/>
        <item x="288"/>
        <item x="166"/>
        <item x="269"/>
        <item x="236"/>
        <item x="562"/>
        <item x="180"/>
        <item x="152"/>
        <item x="372"/>
        <item x="698"/>
        <item x="592"/>
        <item x="533"/>
        <item x="380"/>
        <item x="340"/>
        <item x="350"/>
        <item x="709"/>
        <item x="466"/>
        <item x="588"/>
        <item x="712"/>
        <item x="143"/>
        <item x="20"/>
        <item x="433"/>
        <item x="613"/>
        <item x="759"/>
        <item x="177"/>
        <item x="280"/>
        <item x="246"/>
        <item x="131"/>
        <item x="153"/>
        <item x="584"/>
        <item x="139"/>
        <item x="587"/>
        <item x="566"/>
        <item x="237"/>
        <item x="270"/>
        <item x="21"/>
        <item x="323"/>
        <item x="248"/>
        <item x="768"/>
        <item x="156"/>
        <item x="178"/>
        <item x="309"/>
        <item x="225"/>
        <item x="161"/>
        <item x="219"/>
        <item x="179"/>
        <item x="176"/>
        <item x="133"/>
        <item x="480"/>
        <item x="395"/>
        <item x="337"/>
        <item x="303"/>
        <item x="586"/>
        <item x="149"/>
        <item x="136"/>
        <item x="160"/>
        <item x="769"/>
        <item x="377"/>
        <item x="714"/>
        <item x="223"/>
        <item x="261"/>
        <item x="710"/>
        <item x="570"/>
        <item x="189"/>
        <item x="207"/>
        <item x="222"/>
        <item x="162"/>
        <item x="154"/>
        <item x="610"/>
        <item x="614"/>
        <item x="155"/>
        <item x="341"/>
        <item x="615"/>
        <item x="611"/>
        <item x="609"/>
        <item x="621"/>
        <item x="208"/>
        <item x="226"/>
        <item x="205"/>
        <item x="227"/>
        <item x="210"/>
        <item x="206"/>
        <item x="185"/>
        <item x="221"/>
        <item x="209"/>
        <item x="150"/>
        <item x="188"/>
        <item x="183"/>
        <item x="186"/>
        <item x="204"/>
        <item x="151"/>
        <item x="184"/>
        <item x="187"/>
        <item x="182"/>
        <item x="728"/>
        <item x="772"/>
        <item t="default"/>
      </items>
    </pivotField>
    <pivotField dataField="1" showAll="0">
      <items count="692">
        <item x="0"/>
        <item x="400"/>
        <item x="583"/>
        <item x="548"/>
        <item x="648"/>
        <item x="401"/>
        <item x="567"/>
        <item x="402"/>
        <item x="597"/>
        <item x="686"/>
        <item x="294"/>
        <item x="598"/>
        <item x="221"/>
        <item x="266"/>
        <item x="70"/>
        <item x="592"/>
        <item x="177"/>
        <item x="354"/>
        <item x="87"/>
        <item x="71"/>
        <item x="382"/>
        <item x="505"/>
        <item x="295"/>
        <item x="69"/>
        <item x="92"/>
        <item x="588"/>
        <item x="111"/>
        <item x="259"/>
        <item x="593"/>
        <item x="544"/>
        <item x="81"/>
        <item x="241"/>
        <item x="106"/>
        <item x="444"/>
        <item x="513"/>
        <item x="278"/>
        <item x="372"/>
        <item x="437"/>
        <item x="522"/>
        <item x="306"/>
        <item x="424"/>
        <item x="54"/>
        <item x="587"/>
        <item x="498"/>
        <item x="454"/>
        <item x="398"/>
        <item x="673"/>
        <item x="236"/>
        <item x="64"/>
        <item x="73"/>
        <item x="530"/>
        <item x="594"/>
        <item x="443"/>
        <item x="543"/>
        <item x="660"/>
        <item x="201"/>
        <item x="436"/>
        <item x="72"/>
        <item x="323"/>
        <item x="272"/>
        <item x="227"/>
        <item x="100"/>
        <item x="189"/>
        <item x="185"/>
        <item x="99"/>
        <item x="425"/>
        <item x="369"/>
        <item x="595"/>
        <item x="497"/>
        <item x="63"/>
        <item x="566"/>
        <item x="338"/>
        <item x="10"/>
        <item x="98"/>
        <item x="491"/>
        <item x="76"/>
        <item x="113"/>
        <item x="199"/>
        <item x="273"/>
        <item x="684"/>
        <item x="612"/>
        <item x="102"/>
        <item x="450"/>
        <item x="109"/>
        <item x="65"/>
        <item x="501"/>
        <item x="663"/>
        <item x="9"/>
        <item x="381"/>
        <item x="453"/>
        <item x="494"/>
        <item x="226"/>
        <item x="524"/>
        <item x="547"/>
        <item x="57"/>
        <item x="365"/>
        <item x="55"/>
        <item x="496"/>
        <item x="41"/>
        <item x="329"/>
        <item x="545"/>
        <item x="438"/>
        <item x="240"/>
        <item x="493"/>
        <item x="183"/>
        <item x="235"/>
        <item x="82"/>
        <item x="105"/>
        <item x="75"/>
        <item x="180"/>
        <item x="649"/>
        <item x="74"/>
        <item x="435"/>
        <item x="653"/>
        <item x="136"/>
        <item x="666"/>
        <item x="83"/>
        <item x="154"/>
        <item x="578"/>
        <item x="77"/>
        <item x="625"/>
        <item x="651"/>
        <item x="179"/>
        <item x="661"/>
        <item x="27"/>
        <item x="677"/>
        <item x="46"/>
        <item x="650"/>
        <item x="626"/>
        <item x="627"/>
        <item x="97"/>
        <item x="476"/>
        <item x="51"/>
        <item x="481"/>
        <item x="200"/>
        <item x="495"/>
        <item x="584"/>
        <item x="90"/>
        <item x="590"/>
        <item x="58"/>
        <item x="48"/>
        <item x="80"/>
        <item x="50"/>
        <item x="589"/>
        <item x="576"/>
        <item x="356"/>
        <item x="370"/>
        <item x="86"/>
        <item x="452"/>
        <item x="380"/>
        <item x="434"/>
        <item x="557"/>
        <item x="554"/>
        <item x="423"/>
        <item x="228"/>
        <item x="66"/>
        <item x="502"/>
        <item x="56"/>
        <item x="219"/>
        <item x="585"/>
        <item x="91"/>
        <item x="68"/>
        <item x="635"/>
        <item x="129"/>
        <item x="412"/>
        <item x="187"/>
        <item x="246"/>
        <item x="95"/>
        <item x="646"/>
        <item x="458"/>
        <item x="3"/>
        <item x="89"/>
        <item x="101"/>
        <item x="39"/>
        <item x="397"/>
        <item x="304"/>
        <item x="475"/>
        <item x="432"/>
        <item x="393"/>
        <item x="188"/>
        <item x="633"/>
        <item x="218"/>
        <item x="364"/>
        <item x="556"/>
        <item x="330"/>
        <item x="523"/>
        <item x="580"/>
        <item x="217"/>
        <item x="368"/>
        <item x="12"/>
        <item x="553"/>
        <item x="445"/>
        <item x="422"/>
        <item x="439"/>
        <item x="38"/>
        <item x="32"/>
        <item x="542"/>
        <item x="347"/>
        <item x="13"/>
        <item x="78"/>
        <item x="352"/>
        <item x="84"/>
        <item x="239"/>
        <item x="416"/>
        <item x="582"/>
        <item x="394"/>
        <item x="225"/>
        <item x="601"/>
        <item x="292"/>
        <item x="457"/>
        <item x="182"/>
        <item x="274"/>
        <item x="244"/>
        <item x="255"/>
        <item x="379"/>
        <item x="176"/>
        <item x="343"/>
        <item x="37"/>
        <item x="47"/>
        <item x="466"/>
        <item x="112"/>
        <item x="204"/>
        <item x="656"/>
        <item x="18"/>
        <item x="461"/>
        <item x="665"/>
        <item x="252"/>
        <item x="190"/>
        <item x="326"/>
        <item x="305"/>
        <item x="116"/>
        <item x="514"/>
        <item x="335"/>
        <item x="108"/>
        <item x="433"/>
        <item x="298"/>
        <item x="184"/>
        <item x="555"/>
        <item x="325"/>
        <item x="377"/>
        <item x="224"/>
        <item x="186"/>
        <item x="482"/>
        <item x="526"/>
        <item x="628"/>
        <item x="315"/>
        <item x="472"/>
        <item x="375"/>
        <item x="602"/>
        <item x="331"/>
        <item x="378"/>
        <item x="420"/>
        <item x="465"/>
        <item x="254"/>
        <item x="418"/>
        <item x="34"/>
        <item x="529"/>
        <item x="2"/>
        <item x="456"/>
        <item x="683"/>
        <item x="664"/>
        <item x="282"/>
        <item x="11"/>
        <item x="61"/>
        <item x="571"/>
        <item x="353"/>
        <item x="551"/>
        <item x="467"/>
        <item x="391"/>
        <item x="52"/>
        <item x="342"/>
        <item x="133"/>
        <item x="104"/>
        <item x="549"/>
        <item x="384"/>
        <item x="359"/>
        <item x="596"/>
        <item x="160"/>
        <item x="243"/>
        <item x="579"/>
        <item x="355"/>
        <item x="533"/>
        <item x="675"/>
        <item x="234"/>
        <item x="59"/>
        <item x="291"/>
        <item x="299"/>
        <item x="480"/>
        <item x="178"/>
        <item x="327"/>
        <item x="447"/>
        <item x="399"/>
        <item x="676"/>
        <item x="572"/>
        <item x="281"/>
        <item x="403"/>
        <item x="662"/>
        <item x="333"/>
        <item x="528"/>
        <item x="16"/>
        <item x="159"/>
        <item x="181"/>
        <item x="451"/>
        <item x="395"/>
        <item x="546"/>
        <item x="430"/>
        <item x="527"/>
        <item x="62"/>
        <item x="289"/>
        <item x="262"/>
        <item x="371"/>
        <item x="271"/>
        <item x="88"/>
        <item x="431"/>
        <item x="155"/>
        <item x="689"/>
        <item x="4"/>
        <item x="107"/>
        <item x="406"/>
        <item x="552"/>
        <item x="455"/>
        <item x="287"/>
        <item x="1"/>
        <item x="479"/>
        <item x="220"/>
        <item x="348"/>
        <item x="120"/>
        <item x="609"/>
        <item x="669"/>
        <item x="270"/>
        <item x="376"/>
        <item x="110"/>
        <item x="624"/>
        <item x="396"/>
        <item x="203"/>
        <item x="525"/>
        <item x="33"/>
        <item x="606"/>
        <item x="674"/>
        <item x="366"/>
        <item x="469"/>
        <item x="569"/>
        <item x="657"/>
        <item x="608"/>
        <item x="256"/>
        <item x="337"/>
        <item x="248"/>
        <item x="94"/>
        <item x="459"/>
        <item x="392"/>
        <item x="652"/>
        <item x="634"/>
        <item x="275"/>
        <item x="605"/>
        <item x="385"/>
        <item x="419"/>
        <item x="307"/>
        <item x="362"/>
        <item x="446"/>
        <item x="521"/>
        <item x="621"/>
        <item x="613"/>
        <item x="449"/>
        <item x="137"/>
        <item x="390"/>
        <item x="238"/>
        <item x="14"/>
        <item x="667"/>
        <item x="499"/>
        <item x="96"/>
        <item x="363"/>
        <item x="429"/>
        <item x="483"/>
        <item x="26"/>
        <item x="620"/>
        <item x="417"/>
        <item x="40"/>
        <item x="615"/>
        <item x="409"/>
        <item x="115"/>
        <item x="358"/>
        <item x="508"/>
        <item x="367"/>
        <item x="207"/>
        <item x="297"/>
        <item x="351"/>
        <item x="389"/>
        <item x="581"/>
        <item x="427"/>
        <item x="614"/>
        <item x="647"/>
        <item x="645"/>
        <item x="290"/>
        <item x="31"/>
        <item x="638"/>
        <item x="17"/>
        <item x="681"/>
        <item x="277"/>
        <item x="471"/>
        <item x="245"/>
        <item x="509"/>
        <item x="23"/>
        <item x="460"/>
        <item x="486"/>
        <item x="670"/>
        <item x="280"/>
        <item x="336"/>
        <item x="468"/>
        <item x="283"/>
        <item x="478"/>
        <item x="311"/>
        <item x="668"/>
        <item x="550"/>
        <item x="15"/>
        <item x="440"/>
        <item x="463"/>
        <item x="630"/>
        <item x="117"/>
        <item x="586"/>
        <item x="616"/>
        <item x="156"/>
        <item x="53"/>
        <item x="118"/>
        <item x="448"/>
        <item x="114"/>
        <item x="610"/>
        <item x="324"/>
        <item x="506"/>
        <item x="340"/>
        <item x="619"/>
        <item x="386"/>
        <item x="570"/>
        <item x="510"/>
        <item x="489"/>
        <item x="672"/>
        <item x="565"/>
        <item x="373"/>
        <item x="35"/>
        <item x="512"/>
        <item x="591"/>
        <item x="288"/>
        <item x="121"/>
        <item x="5"/>
        <item x="103"/>
        <item x="516"/>
        <item x="268"/>
        <item x="599"/>
        <item x="611"/>
        <item x="67"/>
        <item x="641"/>
        <item x="301"/>
        <item x="28"/>
        <item x="421"/>
        <item x="334"/>
        <item x="263"/>
        <item x="618"/>
        <item x="237"/>
        <item x="507"/>
        <item x="123"/>
        <item x="258"/>
        <item x="637"/>
        <item x="202"/>
        <item x="636"/>
        <item x="215"/>
        <item x="413"/>
        <item x="131"/>
        <item x="339"/>
        <item x="617"/>
        <item x="659"/>
        <item x="404"/>
        <item x="607"/>
        <item x="198"/>
        <item x="150"/>
        <item x="573"/>
        <item x="85"/>
        <item x="296"/>
        <item x="357"/>
        <item x="426"/>
        <item x="518"/>
        <item x="685"/>
        <item x="411"/>
        <item x="232"/>
        <item x="374"/>
        <item x="7"/>
        <item x="623"/>
        <item x="302"/>
        <item x="408"/>
        <item x="344"/>
        <item x="230"/>
        <item x="43"/>
        <item x="29"/>
        <item x="79"/>
        <item x="575"/>
        <item x="622"/>
        <item x="655"/>
        <item x="318"/>
        <item x="265"/>
        <item x="249"/>
        <item x="345"/>
        <item x="541"/>
        <item x="644"/>
        <item x="216"/>
        <item x="332"/>
        <item x="350"/>
        <item x="49"/>
        <item x="134"/>
        <item x="151"/>
        <item x="158"/>
        <item x="44"/>
        <item x="474"/>
        <item x="320"/>
        <item x="383"/>
        <item x="487"/>
        <item x="284"/>
        <item x="264"/>
        <item x="93"/>
        <item x="388"/>
        <item x="477"/>
        <item x="410"/>
        <item x="126"/>
        <item x="341"/>
        <item x="119"/>
        <item x="45"/>
        <item x="407"/>
        <item x="642"/>
        <item x="60"/>
        <item x="360"/>
        <item x="42"/>
        <item x="405"/>
        <item x="328"/>
        <item x="222"/>
        <item x="22"/>
        <item x="682"/>
        <item x="261"/>
        <item x="124"/>
        <item x="534"/>
        <item x="504"/>
        <item x="536"/>
        <item x="500"/>
        <item x="36"/>
        <item x="492"/>
        <item x="308"/>
        <item x="679"/>
        <item x="517"/>
        <item x="223"/>
        <item x="135"/>
        <item x="319"/>
        <item x="678"/>
        <item x="276"/>
        <item x="317"/>
        <item x="147"/>
        <item x="229"/>
        <item x="279"/>
        <item x="205"/>
        <item x="211"/>
        <item x="537"/>
        <item x="473"/>
        <item x="6"/>
        <item x="247"/>
        <item x="269"/>
        <item x="253"/>
        <item x="671"/>
        <item x="490"/>
        <item x="167"/>
        <item x="300"/>
        <item x="233"/>
        <item x="539"/>
        <item x="122"/>
        <item x="538"/>
        <item x="310"/>
        <item x="577"/>
        <item x="152"/>
        <item x="387"/>
        <item x="30"/>
        <item x="293"/>
        <item x="130"/>
        <item x="462"/>
        <item x="629"/>
        <item x="286"/>
        <item x="531"/>
        <item x="415"/>
        <item x="442"/>
        <item x="25"/>
        <item x="322"/>
        <item x="604"/>
        <item x="485"/>
        <item x="8"/>
        <item x="535"/>
        <item x="520"/>
        <item x="316"/>
        <item x="658"/>
        <item x="303"/>
        <item x="132"/>
        <item x="503"/>
        <item x="127"/>
        <item x="161"/>
        <item x="141"/>
        <item x="24"/>
        <item x="157"/>
        <item x="484"/>
        <item x="414"/>
        <item x="574"/>
        <item x="257"/>
        <item x="314"/>
        <item x="470"/>
        <item x="680"/>
        <item x="464"/>
        <item x="631"/>
        <item x="561"/>
        <item x="511"/>
        <item x="21"/>
        <item x="321"/>
        <item x="146"/>
        <item x="603"/>
        <item x="267"/>
        <item x="153"/>
        <item x="250"/>
        <item x="19"/>
        <item x="632"/>
        <item x="540"/>
        <item x="166"/>
        <item x="639"/>
        <item x="312"/>
        <item x="488"/>
        <item x="163"/>
        <item x="428"/>
        <item x="349"/>
        <item x="643"/>
        <item x="562"/>
        <item x="600"/>
        <item x="260"/>
        <item x="558"/>
        <item x="142"/>
        <item x="231"/>
        <item x="532"/>
        <item x="128"/>
        <item x="148"/>
        <item x="515"/>
        <item x="20"/>
        <item x="251"/>
        <item x="162"/>
        <item x="687"/>
        <item x="145"/>
        <item x="285"/>
        <item x="164"/>
        <item x="212"/>
        <item x="206"/>
        <item x="165"/>
        <item x="309"/>
        <item x="138"/>
        <item x="441"/>
        <item x="361"/>
        <item x="209"/>
        <item x="125"/>
        <item x="559"/>
        <item x="210"/>
        <item x="688"/>
        <item x="149"/>
        <item x="346"/>
        <item x="242"/>
        <item x="640"/>
        <item x="194"/>
        <item x="519"/>
        <item x="175"/>
        <item x="560"/>
        <item x="143"/>
        <item x="208"/>
        <item x="144"/>
        <item x="563"/>
        <item x="564"/>
        <item x="313"/>
        <item x="568"/>
        <item x="195"/>
        <item x="192"/>
        <item x="139"/>
        <item x="213"/>
        <item x="214"/>
        <item x="193"/>
        <item x="171"/>
        <item x="197"/>
        <item x="196"/>
        <item x="169"/>
        <item x="191"/>
        <item x="174"/>
        <item x="168"/>
        <item x="172"/>
        <item x="140"/>
        <item x="170"/>
        <item x="173"/>
        <item x="654"/>
        <item x="690"/>
        <item t="default"/>
      </items>
    </pivotField>
    <pivotField dataField="1" showAll="0">
      <items count="352">
        <item x="0"/>
        <item x="213"/>
        <item x="306"/>
        <item x="332"/>
        <item x="326"/>
        <item x="284"/>
        <item x="214"/>
        <item x="325"/>
        <item x="301"/>
        <item x="347"/>
        <item x="29"/>
        <item x="160"/>
        <item x="129"/>
        <item x="30"/>
        <item x="307"/>
        <item x="159"/>
        <item x="31"/>
        <item x="16"/>
        <item x="242"/>
        <item x="324"/>
        <item x="198"/>
        <item x="230"/>
        <item x="256"/>
        <item x="38"/>
        <item x="280"/>
        <item x="17"/>
        <item x="229"/>
        <item x="10"/>
        <item x="340"/>
        <item x="335"/>
        <item x="292"/>
        <item x="289"/>
        <item x="12"/>
        <item x="97"/>
        <item x="20"/>
        <item x="291"/>
        <item x="6"/>
        <item x="21"/>
        <item x="273"/>
        <item x="246"/>
        <item x="238"/>
        <item x="224"/>
        <item x="203"/>
        <item x="22"/>
        <item x="281"/>
        <item x="200"/>
        <item x="247"/>
        <item x="313"/>
        <item x="196"/>
        <item x="13"/>
        <item x="211"/>
        <item x="15"/>
        <item x="252"/>
        <item x="282"/>
        <item x="320"/>
        <item x="33"/>
        <item x="300"/>
        <item x="197"/>
        <item x="241"/>
        <item x="279"/>
        <item x="47"/>
        <item x="32"/>
        <item x="191"/>
        <item x="245"/>
        <item x="11"/>
        <item x="276"/>
        <item x="28"/>
        <item x="45"/>
        <item x="321"/>
        <item x="27"/>
        <item x="333"/>
        <item x="179"/>
        <item x="43"/>
        <item x="48"/>
        <item x="50"/>
        <item x="44"/>
        <item x="334"/>
        <item x="259"/>
        <item x="202"/>
        <item x="254"/>
        <item x="72"/>
        <item x="94"/>
        <item x="327"/>
        <item x="274"/>
        <item x="263"/>
        <item x="210"/>
        <item x="342"/>
        <item x="275"/>
        <item x="178"/>
        <item x="290"/>
        <item x="122"/>
        <item x="9"/>
        <item x="195"/>
        <item x="14"/>
        <item x="255"/>
        <item x="130"/>
        <item x="46"/>
        <item x="244"/>
        <item x="78"/>
        <item x="322"/>
        <item x="185"/>
        <item x="19"/>
        <item x="34"/>
        <item x="228"/>
        <item x="61"/>
        <item x="149"/>
        <item x="337"/>
        <item x="344"/>
        <item x="24"/>
        <item x="305"/>
        <item x="310"/>
        <item x="37"/>
        <item x="123"/>
        <item x="57"/>
        <item x="272"/>
        <item x="95"/>
        <item x="124"/>
        <item x="201"/>
        <item x="316"/>
        <item x="36"/>
        <item x="75"/>
        <item x="74"/>
        <item x="26"/>
        <item x="80"/>
        <item x="304"/>
        <item x="142"/>
        <item x="23"/>
        <item x="239"/>
        <item x="287"/>
        <item x="264"/>
        <item x="154"/>
        <item x="8"/>
        <item x="345"/>
        <item x="158"/>
        <item x="128"/>
        <item x="134"/>
        <item x="41"/>
        <item x="177"/>
        <item x="271"/>
        <item x="194"/>
        <item x="221"/>
        <item x="283"/>
        <item x="240"/>
        <item x="152"/>
        <item x="227"/>
        <item x="237"/>
        <item x="156"/>
        <item x="268"/>
        <item x="288"/>
        <item x="121"/>
        <item x="189"/>
        <item x="51"/>
        <item x="62"/>
        <item x="96"/>
        <item x="338"/>
        <item x="223"/>
        <item x="225"/>
        <item x="346"/>
        <item x="112"/>
        <item x="157"/>
        <item x="140"/>
        <item x="314"/>
        <item x="73"/>
        <item x="303"/>
        <item x="181"/>
        <item x="193"/>
        <item x="278"/>
        <item x="339"/>
        <item x="98"/>
        <item x="153"/>
        <item x="270"/>
        <item x="317"/>
        <item x="309"/>
        <item x="243"/>
        <item x="141"/>
        <item x="137"/>
        <item x="1"/>
        <item x="25"/>
        <item x="190"/>
        <item x="261"/>
        <item x="209"/>
        <item x="257"/>
        <item x="18"/>
        <item x="60"/>
        <item x="162"/>
        <item x="285"/>
        <item x="206"/>
        <item x="83"/>
        <item x="187"/>
        <item x="148"/>
        <item x="132"/>
        <item x="262"/>
        <item x="133"/>
        <item x="163"/>
        <item x="136"/>
        <item x="233"/>
        <item x="109"/>
        <item x="170"/>
        <item x="54"/>
        <item x="222"/>
        <item x="236"/>
        <item x="212"/>
        <item x="231"/>
        <item x="215"/>
        <item x="174"/>
        <item x="35"/>
        <item x="7"/>
        <item x="82"/>
        <item x="226"/>
        <item x="328"/>
        <item x="79"/>
        <item x="319"/>
        <item x="127"/>
        <item x="218"/>
        <item x="2"/>
        <item x="277"/>
        <item x="188"/>
        <item x="151"/>
        <item x="318"/>
        <item x="108"/>
        <item x="308"/>
        <item x="248"/>
        <item x="192"/>
        <item x="329"/>
        <item x="40"/>
        <item x="250"/>
        <item x="126"/>
        <item x="315"/>
        <item x="286"/>
        <item x="265"/>
        <item x="323"/>
        <item x="205"/>
        <item x="235"/>
        <item x="258"/>
        <item x="135"/>
        <item x="59"/>
        <item x="176"/>
        <item x="299"/>
        <item x="42"/>
        <item x="161"/>
        <item x="269"/>
        <item x="110"/>
        <item x="199"/>
        <item x="172"/>
        <item x="266"/>
        <item x="66"/>
        <item x="116"/>
        <item x="175"/>
        <item x="169"/>
        <item x="49"/>
        <item x="341"/>
        <item x="155"/>
        <item x="147"/>
        <item x="144"/>
        <item x="311"/>
        <item x="146"/>
        <item x="55"/>
        <item x="76"/>
        <item x="173"/>
        <item x="208"/>
        <item x="106"/>
        <item x="138"/>
        <item x="120"/>
        <item x="85"/>
        <item x="52"/>
        <item x="251"/>
        <item x="293"/>
        <item x="114"/>
        <item x="207"/>
        <item x="260"/>
        <item x="171"/>
        <item x="295"/>
        <item x="125"/>
        <item x="143"/>
        <item x="204"/>
        <item x="302"/>
        <item x="183"/>
        <item x="234"/>
        <item x="180"/>
        <item x="219"/>
        <item x="216"/>
        <item x="58"/>
        <item x="182"/>
        <item x="267"/>
        <item x="217"/>
        <item x="253"/>
        <item x="4"/>
        <item x="107"/>
        <item x="296"/>
        <item x="330"/>
        <item x="166"/>
        <item x="68"/>
        <item x="84"/>
        <item x="39"/>
        <item x="165"/>
        <item x="53"/>
        <item x="164"/>
        <item x="168"/>
        <item x="343"/>
        <item x="220"/>
        <item x="145"/>
        <item x="71"/>
        <item x="63"/>
        <item x="70"/>
        <item x="81"/>
        <item x="3"/>
        <item x="117"/>
        <item x="312"/>
        <item x="77"/>
        <item x="150"/>
        <item x="5"/>
        <item x="67"/>
        <item x="249"/>
        <item x="297"/>
        <item x="113"/>
        <item x="131"/>
        <item x="186"/>
        <item x="115"/>
        <item x="100"/>
        <item x="232"/>
        <item x="56"/>
        <item x="69"/>
        <item x="139"/>
        <item x="111"/>
        <item x="294"/>
        <item x="348"/>
        <item x="103"/>
        <item x="102"/>
        <item x="64"/>
        <item x="349"/>
        <item x="167"/>
        <item x="93"/>
        <item x="89"/>
        <item x="331"/>
        <item x="118"/>
        <item x="184"/>
        <item x="87"/>
        <item x="101"/>
        <item x="99"/>
        <item x="86"/>
        <item x="298"/>
        <item x="104"/>
        <item x="90"/>
        <item x="88"/>
        <item x="119"/>
        <item x="92"/>
        <item x="105"/>
        <item x="65"/>
        <item x="91"/>
        <item x="336"/>
        <item x="350"/>
        <item t="default"/>
      </items>
    </pivotField>
    <pivotField dataField="1" showAll="0">
      <items count="360">
        <item x="0"/>
        <item x="307"/>
        <item x="348"/>
        <item x="302"/>
        <item x="286"/>
        <item x="338"/>
        <item x="339"/>
        <item x="316"/>
        <item x="315"/>
        <item x="47"/>
        <item x="283"/>
        <item x="312"/>
        <item x="137"/>
        <item x="156"/>
        <item x="56"/>
        <item x="311"/>
        <item x="40"/>
        <item x="46"/>
        <item x="293"/>
        <item x="244"/>
        <item x="271"/>
        <item x="290"/>
        <item x="161"/>
        <item x="247"/>
        <item x="177"/>
        <item x="337"/>
        <item x="335"/>
        <item x="53"/>
        <item x="274"/>
        <item x="48"/>
        <item x="122"/>
        <item x="284"/>
        <item x="139"/>
        <item x="282"/>
        <item x="63"/>
        <item x="242"/>
        <item x="269"/>
        <item x="166"/>
        <item x="352"/>
        <item x="314"/>
        <item x="308"/>
        <item x="252"/>
        <item x="49"/>
        <item x="112"/>
        <item x="240"/>
        <item x="136"/>
        <item x="241"/>
        <item x="210"/>
        <item x="228"/>
        <item x="121"/>
        <item x="306"/>
        <item x="270"/>
        <item x="138"/>
        <item x="334"/>
        <item x="27"/>
        <item x="313"/>
        <item x="211"/>
        <item x="202"/>
        <item x="160"/>
        <item x="204"/>
        <item x="272"/>
        <item x="205"/>
        <item x="90"/>
        <item x="301"/>
        <item x="332"/>
        <item x="260"/>
        <item x="19"/>
        <item x="310"/>
        <item x="39"/>
        <item x="326"/>
        <item x="6"/>
        <item x="217"/>
        <item x="218"/>
        <item x="52"/>
        <item x="55"/>
        <item x="215"/>
        <item x="73"/>
        <item x="50"/>
        <item x="255"/>
        <item x="35"/>
        <item x="356"/>
        <item x="193"/>
        <item x="291"/>
        <item x="245"/>
        <item x="209"/>
        <item x="159"/>
        <item x="184"/>
        <item x="87"/>
        <item x="203"/>
        <item x="248"/>
        <item x="273"/>
        <item x="254"/>
        <item x="38"/>
        <item x="199"/>
        <item x="62"/>
        <item x="7"/>
        <item x="154"/>
        <item x="189"/>
        <item x="249"/>
        <item x="28"/>
        <item x="75"/>
        <item x="36"/>
        <item x="23"/>
        <item x="238"/>
        <item x="222"/>
        <item x="172"/>
        <item x="45"/>
        <item x="146"/>
        <item x="60"/>
        <item x="24"/>
        <item x="214"/>
        <item x="336"/>
        <item x="92"/>
        <item x="309"/>
        <item x="148"/>
        <item x="21"/>
        <item x="323"/>
        <item x="292"/>
        <item x="76"/>
        <item x="281"/>
        <item x="219"/>
        <item x="305"/>
        <item x="163"/>
        <item x="229"/>
        <item x="216"/>
        <item x="263"/>
        <item x="110"/>
        <item x="355"/>
        <item x="33"/>
        <item x="318"/>
        <item x="124"/>
        <item x="186"/>
        <item x="141"/>
        <item x="192"/>
        <item x="322"/>
        <item x="253"/>
        <item x="29"/>
        <item x="191"/>
        <item x="208"/>
        <item x="285"/>
        <item x="256"/>
        <item x="42"/>
        <item x="5"/>
        <item x="328"/>
        <item x="64"/>
        <item x="58"/>
        <item x="289"/>
        <item x="174"/>
        <item x="250"/>
        <item x="143"/>
        <item x="111"/>
        <item x="251"/>
        <item x="8"/>
        <item x="213"/>
        <item x="57"/>
        <item x="123"/>
        <item x="321"/>
        <item x="16"/>
        <item x="1"/>
        <item x="34"/>
        <item x="168"/>
        <item x="152"/>
        <item x="257"/>
        <item x="180"/>
        <item x="288"/>
        <item x="201"/>
        <item x="225"/>
        <item x="227"/>
        <item x="319"/>
        <item x="65"/>
        <item x="162"/>
        <item x="268"/>
        <item x="341"/>
        <item x="190"/>
        <item x="350"/>
        <item x="235"/>
        <item x="10"/>
        <item x="234"/>
        <item x="246"/>
        <item x="165"/>
        <item x="230"/>
        <item x="59"/>
        <item x="43"/>
        <item x="239"/>
        <item x="150"/>
        <item x="54"/>
        <item x="320"/>
        <item x="147"/>
        <item x="340"/>
        <item x="86"/>
        <item x="78"/>
        <item x="324"/>
        <item x="327"/>
        <item x="20"/>
        <item x="277"/>
        <item x="243"/>
        <item x="185"/>
        <item x="262"/>
        <item x="44"/>
        <item x="224"/>
        <item x="195"/>
        <item x="287"/>
        <item x="266"/>
        <item x="94"/>
        <item x="51"/>
        <item x="9"/>
        <item x="353"/>
        <item x="325"/>
        <item x="153"/>
        <item x="169"/>
        <item x="15"/>
        <item x="167"/>
        <item x="226"/>
        <item x="265"/>
        <item x="212"/>
        <item x="151"/>
        <item x="91"/>
        <item x="231"/>
        <item x="175"/>
        <item x="37"/>
        <item x="30"/>
        <item x="70"/>
        <item x="41"/>
        <item x="317"/>
        <item x="261"/>
        <item x="304"/>
        <item x="233"/>
        <item x="68"/>
        <item x="278"/>
        <item x="258"/>
        <item x="333"/>
        <item x="220"/>
        <item x="32"/>
        <item x="300"/>
        <item x="25"/>
        <item x="61"/>
        <item x="207"/>
        <item x="142"/>
        <item x="17"/>
        <item x="67"/>
        <item x="223"/>
        <item x="127"/>
        <item x="346"/>
        <item x="26"/>
        <item x="14"/>
        <item x="232"/>
        <item x="179"/>
        <item x="176"/>
        <item x="344"/>
        <item x="354"/>
        <item x="329"/>
        <item x="351"/>
        <item x="197"/>
        <item x="357"/>
        <item x="264"/>
        <item x="135"/>
        <item x="22"/>
        <item x="342"/>
        <item x="125"/>
        <item x="171"/>
        <item x="297"/>
        <item x="18"/>
        <item x="74"/>
        <item x="83"/>
        <item x="140"/>
        <item x="331"/>
        <item x="173"/>
        <item x="221"/>
        <item x="164"/>
        <item x="279"/>
        <item x="330"/>
        <item x="3"/>
        <item x="2"/>
        <item x="131"/>
        <item x="343"/>
        <item x="88"/>
        <item x="31"/>
        <item x="100"/>
        <item x="120"/>
        <item x="236"/>
        <item x="158"/>
        <item x="97"/>
        <item x="188"/>
        <item x="178"/>
        <item x="196"/>
        <item x="181"/>
        <item x="11"/>
        <item x="155"/>
        <item x="267"/>
        <item x="157"/>
        <item x="187"/>
        <item x="276"/>
        <item x="13"/>
        <item x="144"/>
        <item x="95"/>
        <item x="79"/>
        <item x="71"/>
        <item x="89"/>
        <item x="237"/>
        <item x="66"/>
        <item x="296"/>
        <item x="280"/>
        <item x="101"/>
        <item x="303"/>
        <item x="275"/>
        <item x="132"/>
        <item x="294"/>
        <item x="259"/>
        <item x="69"/>
        <item x="98"/>
        <item x="347"/>
        <item x="116"/>
        <item x="129"/>
        <item x="4"/>
        <item x="96"/>
        <item x="128"/>
        <item x="149"/>
        <item x="93"/>
        <item x="170"/>
        <item x="206"/>
        <item x="12"/>
        <item x="145"/>
        <item x="194"/>
        <item x="117"/>
        <item x="99"/>
        <item x="183"/>
        <item x="200"/>
        <item x="114"/>
        <item x="295"/>
        <item x="80"/>
        <item x="84"/>
        <item x="72"/>
        <item x="85"/>
        <item x="298"/>
        <item x="113"/>
        <item x="130"/>
        <item x="126"/>
        <item x="82"/>
        <item x="81"/>
        <item x="182"/>
        <item x="103"/>
        <item x="198"/>
        <item x="345"/>
        <item x="115"/>
        <item x="299"/>
        <item x="102"/>
        <item x="105"/>
        <item x="109"/>
        <item x="119"/>
        <item x="134"/>
        <item x="133"/>
        <item x="118"/>
        <item x="77"/>
        <item x="104"/>
        <item x="108"/>
        <item x="106"/>
        <item x="107"/>
        <item x="349"/>
        <item x="358"/>
        <item t="default"/>
      </items>
    </pivotField>
    <pivotField dataField="1" showAll="0">
      <items count="87">
        <item x="0"/>
        <item x="80"/>
        <item x="60"/>
        <item x="68"/>
        <item x="38"/>
        <item x="67"/>
        <item x="46"/>
        <item x="72"/>
        <item x="70"/>
        <item x="71"/>
        <item x="13"/>
        <item x="59"/>
        <item x="66"/>
        <item x="81"/>
        <item x="53"/>
        <item x="14"/>
        <item x="40"/>
        <item x="32"/>
        <item x="79"/>
        <item x="64"/>
        <item x="44"/>
        <item x="41"/>
        <item x="50"/>
        <item x="61"/>
        <item x="62"/>
        <item x="42"/>
        <item x="6"/>
        <item x="8"/>
        <item x="19"/>
        <item x="2"/>
        <item x="51"/>
        <item x="45"/>
        <item x="1"/>
        <item x="10"/>
        <item x="78"/>
        <item x="49"/>
        <item x="30"/>
        <item x="48"/>
        <item x="36"/>
        <item x="47"/>
        <item x="26"/>
        <item x="57"/>
        <item x="54"/>
        <item x="27"/>
        <item x="7"/>
        <item x="37"/>
        <item x="43"/>
        <item x="5"/>
        <item x="22"/>
        <item x="35"/>
        <item x="77"/>
        <item x="34"/>
        <item x="56"/>
        <item x="63"/>
        <item x="69"/>
        <item x="39"/>
        <item x="74"/>
        <item x="58"/>
        <item x="55"/>
        <item x="29"/>
        <item x="25"/>
        <item x="83"/>
        <item x="33"/>
        <item x="21"/>
        <item x="76"/>
        <item x="31"/>
        <item x="4"/>
        <item x="73"/>
        <item x="84"/>
        <item x="75"/>
        <item x="9"/>
        <item x="11"/>
        <item x="52"/>
        <item x="16"/>
        <item x="17"/>
        <item x="28"/>
        <item x="23"/>
        <item x="18"/>
        <item x="15"/>
        <item x="3"/>
        <item x="12"/>
        <item x="24"/>
        <item x="20"/>
        <item x="65"/>
        <item x="82"/>
        <item x="85"/>
        <item t="default"/>
      </items>
    </pivotField>
  </pivotFields>
  <rowFields count="1">
    <field x="1"/>
  </rowFields>
  <rowItems count="3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otal Wage bill" fld="13" baseField="1" baseItem="0"/>
    <dataField name="Sum of PDI Wage Bill" fld="14" baseField="1" baseItem="0"/>
    <dataField name="Sum of FEMALE Wage bill" fld="15" baseField="1" baseItem="0"/>
    <dataField name="Sum of YOUTH Wage bill" fld="16" baseField="1" baseItem="0"/>
    <dataField name="Sum of DISABLED Wage bill" fld="17" baseField="1" baseItem="0"/>
  </dataFields>
  <formats count="14"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1" count="47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15"/>
  <sheetViews>
    <sheetView topLeftCell="B1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5.6328125" style="2" hidden="1" customWidth="1"/>
    <col min="2" max="2" width="10.453125" style="2" customWidth="1"/>
    <col min="3" max="3" width="33.90625" style="2" bestFit="1" customWidth="1"/>
    <col min="4" max="4" width="13.36328125" style="2" customWidth="1"/>
    <col min="5" max="18" width="8.90625" style="2"/>
    <col min="19" max="16384" width="8.7265625" style="2"/>
  </cols>
  <sheetData>
    <row r="1" spans="1:18" s="1" customFormat="1" ht="39.65" customHeight="1" x14ac:dyDescent="0.35">
      <c r="A1" s="1" t="s">
        <v>0</v>
      </c>
      <c r="B1" s="1" t="s">
        <v>746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24</v>
      </c>
      <c r="O1" s="1" t="s">
        <v>25</v>
      </c>
      <c r="P1" s="1" t="s">
        <v>29</v>
      </c>
      <c r="Q1" s="1" t="s">
        <v>34</v>
      </c>
      <c r="R1" s="1" t="s">
        <v>35</v>
      </c>
    </row>
    <row r="2" spans="1:18" x14ac:dyDescent="0.35">
      <c r="A2" s="2" t="s">
        <v>46</v>
      </c>
      <c r="B2" s="2" t="str">
        <f t="shared" ref="B2:B65" si="0">REPLACE(A2,6,3,"XXX")</f>
        <v>SPA21XXX</v>
      </c>
      <c r="C2" s="2" t="s">
        <v>13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f t="shared" ref="N2:N65" si="1">E2*$D2</f>
        <v>0</v>
      </c>
      <c r="O2" s="2">
        <f t="shared" ref="O2:O65" si="2">SUM(G2:J2)*$D2</f>
        <v>0</v>
      </c>
      <c r="P2" s="2">
        <f t="shared" ref="P2:P65" si="3">K2*$D2</f>
        <v>0</v>
      </c>
      <c r="Q2" s="2">
        <f t="shared" ref="Q2:Q65" si="4">L2*$D2</f>
        <v>0</v>
      </c>
      <c r="R2" s="2">
        <f t="shared" ref="R2:R65" si="5">M2*$D2</f>
        <v>0</v>
      </c>
    </row>
    <row r="3" spans="1:18" x14ac:dyDescent="0.35">
      <c r="A3" s="2" t="s">
        <v>46</v>
      </c>
      <c r="B3" s="2" t="str">
        <f t="shared" si="0"/>
        <v>SPA21XXX</v>
      </c>
      <c r="C3" s="2" t="s">
        <v>14</v>
      </c>
      <c r="D3" s="2">
        <v>57771</v>
      </c>
      <c r="E3" s="2">
        <v>0.51</v>
      </c>
      <c r="F3" s="2">
        <v>0.2</v>
      </c>
      <c r="G3" s="2">
        <v>0.51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f t="shared" si="1"/>
        <v>29463.21</v>
      </c>
      <c r="O3" s="2">
        <f t="shared" si="2"/>
        <v>29463.21</v>
      </c>
      <c r="P3" s="2">
        <f t="shared" si="3"/>
        <v>0</v>
      </c>
      <c r="Q3" s="2">
        <f t="shared" si="4"/>
        <v>0</v>
      </c>
      <c r="R3" s="2">
        <f t="shared" si="5"/>
        <v>0</v>
      </c>
    </row>
    <row r="4" spans="1:18" x14ac:dyDescent="0.35">
      <c r="A4" s="2" t="s">
        <v>46</v>
      </c>
      <c r="B4" s="2" t="str">
        <f t="shared" si="0"/>
        <v>SPA21XXX</v>
      </c>
      <c r="C4" s="2" t="s">
        <v>15</v>
      </c>
      <c r="D4" s="2">
        <v>27161</v>
      </c>
      <c r="E4" s="2">
        <v>0.51</v>
      </c>
      <c r="F4" s="2">
        <v>0.5</v>
      </c>
      <c r="G4" s="2">
        <v>0</v>
      </c>
      <c r="H4" s="2">
        <v>0.8</v>
      </c>
      <c r="I4" s="2">
        <v>0</v>
      </c>
      <c r="J4" s="2">
        <v>0</v>
      </c>
      <c r="K4" s="2">
        <v>0.8</v>
      </c>
      <c r="L4" s="2">
        <v>0</v>
      </c>
      <c r="M4" s="2">
        <v>0</v>
      </c>
      <c r="N4" s="2">
        <f t="shared" si="1"/>
        <v>13852.11</v>
      </c>
      <c r="O4" s="2">
        <f t="shared" si="2"/>
        <v>21728.800000000003</v>
      </c>
      <c r="P4" s="2">
        <f t="shared" si="3"/>
        <v>21728.800000000003</v>
      </c>
      <c r="Q4" s="2">
        <f t="shared" si="4"/>
        <v>0</v>
      </c>
      <c r="R4" s="2">
        <f t="shared" si="5"/>
        <v>0</v>
      </c>
    </row>
    <row r="5" spans="1:18" x14ac:dyDescent="0.35">
      <c r="A5" s="2" t="s">
        <v>46</v>
      </c>
      <c r="B5" s="2" t="str">
        <f t="shared" si="0"/>
        <v>SPA21XXX</v>
      </c>
      <c r="C5" s="2" t="s">
        <v>16</v>
      </c>
      <c r="D5" s="2">
        <v>24946</v>
      </c>
      <c r="E5" s="2">
        <v>0.51</v>
      </c>
      <c r="F5" s="2">
        <v>0.2</v>
      </c>
      <c r="G5" s="2">
        <v>0.51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f t="shared" si="1"/>
        <v>12722.460000000001</v>
      </c>
      <c r="O5" s="2">
        <f t="shared" si="2"/>
        <v>12722.460000000001</v>
      </c>
      <c r="P5" s="2">
        <f t="shared" si="3"/>
        <v>0</v>
      </c>
      <c r="Q5" s="2">
        <f t="shared" si="4"/>
        <v>0</v>
      </c>
      <c r="R5" s="2">
        <f t="shared" si="5"/>
        <v>0</v>
      </c>
    </row>
    <row r="6" spans="1:18" x14ac:dyDescent="0.35">
      <c r="A6" s="2" t="s">
        <v>46</v>
      </c>
      <c r="B6" s="2" t="str">
        <f t="shared" si="0"/>
        <v>SPA21XXX</v>
      </c>
      <c r="C6" s="2" t="s">
        <v>747</v>
      </c>
      <c r="D6" s="2">
        <v>18593</v>
      </c>
      <c r="E6" s="2">
        <v>1.53</v>
      </c>
      <c r="F6" s="2">
        <v>0.59</v>
      </c>
      <c r="G6" s="2">
        <v>0.51</v>
      </c>
      <c r="H6" s="2">
        <v>1.02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f t="shared" si="1"/>
        <v>28447.29</v>
      </c>
      <c r="O6" s="2">
        <f t="shared" si="2"/>
        <v>28447.29</v>
      </c>
      <c r="P6" s="2">
        <f t="shared" si="3"/>
        <v>0</v>
      </c>
      <c r="Q6" s="2">
        <f t="shared" si="4"/>
        <v>0</v>
      </c>
      <c r="R6" s="2">
        <f t="shared" si="5"/>
        <v>0</v>
      </c>
    </row>
    <row r="7" spans="1:18" x14ac:dyDescent="0.35">
      <c r="A7" s="2" t="s">
        <v>46</v>
      </c>
      <c r="B7" s="2" t="str">
        <f t="shared" si="0"/>
        <v>SPA21XXX</v>
      </c>
      <c r="C7" s="2" t="s">
        <v>17</v>
      </c>
      <c r="D7" s="2">
        <v>12400</v>
      </c>
      <c r="E7" s="2">
        <v>5.46</v>
      </c>
      <c r="F7" s="2">
        <v>2.1</v>
      </c>
      <c r="G7" s="2">
        <v>3.13</v>
      </c>
      <c r="H7" s="2">
        <v>1.82</v>
      </c>
      <c r="I7" s="2">
        <v>0</v>
      </c>
      <c r="J7" s="2">
        <v>0</v>
      </c>
      <c r="K7" s="2">
        <v>2.4</v>
      </c>
      <c r="L7" s="2">
        <v>1.31</v>
      </c>
      <c r="M7" s="2">
        <v>0</v>
      </c>
      <c r="N7" s="2">
        <f t="shared" si="1"/>
        <v>67704</v>
      </c>
      <c r="O7" s="2">
        <f t="shared" si="2"/>
        <v>61380</v>
      </c>
      <c r="P7" s="2">
        <f t="shared" si="3"/>
        <v>29760</v>
      </c>
      <c r="Q7" s="2">
        <f t="shared" si="4"/>
        <v>16244</v>
      </c>
      <c r="R7" s="2">
        <f t="shared" si="5"/>
        <v>0</v>
      </c>
    </row>
    <row r="8" spans="1:18" x14ac:dyDescent="0.35">
      <c r="A8" s="2" t="s">
        <v>46</v>
      </c>
      <c r="B8" s="2" t="str">
        <f t="shared" si="0"/>
        <v>SPA21XXX</v>
      </c>
      <c r="C8" s="2" t="s">
        <v>18</v>
      </c>
      <c r="D8" s="2">
        <v>8808</v>
      </c>
      <c r="E8" s="2">
        <v>15.71</v>
      </c>
      <c r="F8" s="2">
        <v>6.05</v>
      </c>
      <c r="G8" s="2">
        <v>13.6</v>
      </c>
      <c r="H8" s="2">
        <v>1.6</v>
      </c>
      <c r="I8" s="2">
        <v>0</v>
      </c>
      <c r="J8" s="2">
        <v>0</v>
      </c>
      <c r="K8" s="2">
        <v>15.2</v>
      </c>
      <c r="L8" s="2">
        <v>7.2</v>
      </c>
      <c r="M8" s="2">
        <v>0</v>
      </c>
      <c r="N8" s="2">
        <f t="shared" si="1"/>
        <v>138373.68</v>
      </c>
      <c r="O8" s="2">
        <f t="shared" si="2"/>
        <v>133881.60000000001</v>
      </c>
      <c r="P8" s="2">
        <f t="shared" si="3"/>
        <v>133881.60000000001</v>
      </c>
      <c r="Q8" s="2">
        <f t="shared" si="4"/>
        <v>63417.599999999999</v>
      </c>
      <c r="R8" s="2">
        <f t="shared" si="5"/>
        <v>0</v>
      </c>
    </row>
    <row r="9" spans="1:18" x14ac:dyDescent="0.35">
      <c r="A9" s="2" t="s">
        <v>46</v>
      </c>
      <c r="B9" s="2" t="str">
        <f t="shared" si="0"/>
        <v>SPA21XXX</v>
      </c>
      <c r="C9" s="2" t="s">
        <v>19</v>
      </c>
      <c r="D9" s="2">
        <v>3580</v>
      </c>
      <c r="E9" s="2">
        <v>24.51</v>
      </c>
      <c r="F9" s="2">
        <v>9.44</v>
      </c>
      <c r="G9" s="2">
        <v>20.8</v>
      </c>
      <c r="H9" s="2">
        <v>3.2</v>
      </c>
      <c r="I9" s="2">
        <v>0</v>
      </c>
      <c r="J9" s="2">
        <v>0</v>
      </c>
      <c r="K9" s="2">
        <v>24</v>
      </c>
      <c r="L9" s="2">
        <v>17.600000000000001</v>
      </c>
      <c r="M9" s="2">
        <v>0</v>
      </c>
      <c r="N9" s="2">
        <f t="shared" si="1"/>
        <v>87745.8</v>
      </c>
      <c r="O9" s="2">
        <f t="shared" si="2"/>
        <v>85920</v>
      </c>
      <c r="P9" s="2">
        <f t="shared" si="3"/>
        <v>85920</v>
      </c>
      <c r="Q9" s="2">
        <f t="shared" si="4"/>
        <v>63008.000000000007</v>
      </c>
      <c r="R9" s="2">
        <f t="shared" si="5"/>
        <v>0</v>
      </c>
    </row>
    <row r="10" spans="1:18" x14ac:dyDescent="0.35">
      <c r="A10" s="2" t="s">
        <v>46</v>
      </c>
      <c r="B10" s="2" t="str">
        <f t="shared" si="0"/>
        <v>SPA21XXX</v>
      </c>
      <c r="C10" s="2" t="s">
        <v>20</v>
      </c>
      <c r="D10" s="2">
        <v>860</v>
      </c>
      <c r="E10" s="2">
        <v>211.26</v>
      </c>
      <c r="F10" s="2">
        <v>80.92</v>
      </c>
      <c r="G10" s="2">
        <v>200</v>
      </c>
      <c r="H10" s="2">
        <v>9.6</v>
      </c>
      <c r="I10" s="2">
        <v>0</v>
      </c>
      <c r="J10" s="2">
        <v>0</v>
      </c>
      <c r="K10" s="2">
        <v>209.6</v>
      </c>
      <c r="L10" s="2">
        <v>161.6</v>
      </c>
      <c r="M10" s="2">
        <v>0</v>
      </c>
      <c r="N10" s="2">
        <f t="shared" si="1"/>
        <v>181683.6</v>
      </c>
      <c r="O10" s="2">
        <f t="shared" si="2"/>
        <v>180256</v>
      </c>
      <c r="P10" s="2">
        <f t="shared" si="3"/>
        <v>180256</v>
      </c>
      <c r="Q10" s="2">
        <f t="shared" si="4"/>
        <v>138976</v>
      </c>
      <c r="R10" s="2">
        <f t="shared" si="5"/>
        <v>0</v>
      </c>
    </row>
    <row r="11" spans="1:18" x14ac:dyDescent="0.35">
      <c r="A11" s="2" t="s">
        <v>47</v>
      </c>
      <c r="B11" s="2" t="str">
        <f t="shared" si="0"/>
        <v>SPA21XXX</v>
      </c>
      <c r="C11" s="2" t="s">
        <v>13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 t="shared" si="1"/>
        <v>0</v>
      </c>
      <c r="O11" s="2">
        <f t="shared" si="2"/>
        <v>0</v>
      </c>
      <c r="P11" s="2">
        <f t="shared" si="3"/>
        <v>0</v>
      </c>
      <c r="Q11" s="2">
        <f t="shared" si="4"/>
        <v>0</v>
      </c>
      <c r="R11" s="2">
        <f t="shared" si="5"/>
        <v>0</v>
      </c>
    </row>
    <row r="12" spans="1:18" x14ac:dyDescent="0.35">
      <c r="A12" s="2" t="s">
        <v>47</v>
      </c>
      <c r="B12" s="2" t="str">
        <f t="shared" si="0"/>
        <v>SPA21XXX</v>
      </c>
      <c r="C12" s="2" t="s">
        <v>14</v>
      </c>
      <c r="D12" s="2">
        <v>57771</v>
      </c>
      <c r="E12" s="2">
        <v>7.0000000000000007E-2</v>
      </c>
      <c r="F12" s="2">
        <v>0.08</v>
      </c>
      <c r="G12" s="2">
        <v>0.1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1"/>
        <v>4043.9700000000003</v>
      </c>
      <c r="O12" s="2">
        <f t="shared" si="2"/>
        <v>5777.1</v>
      </c>
      <c r="P12" s="2">
        <f t="shared" si="3"/>
        <v>0</v>
      </c>
      <c r="Q12" s="2">
        <f t="shared" si="4"/>
        <v>0</v>
      </c>
      <c r="R12" s="2">
        <f t="shared" si="5"/>
        <v>0</v>
      </c>
    </row>
    <row r="13" spans="1:18" x14ac:dyDescent="0.35">
      <c r="A13" s="2" t="s">
        <v>47</v>
      </c>
      <c r="B13" s="2" t="str">
        <f t="shared" si="0"/>
        <v>SPA21XXX</v>
      </c>
      <c r="C13" s="2" t="s">
        <v>15</v>
      </c>
      <c r="D13" s="2">
        <v>25625</v>
      </c>
      <c r="E13" s="2">
        <v>7.0000000000000007E-2</v>
      </c>
      <c r="F13" s="2">
        <v>0.08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f t="shared" si="1"/>
        <v>1793.7500000000002</v>
      </c>
      <c r="O13" s="2">
        <f t="shared" si="2"/>
        <v>0</v>
      </c>
      <c r="P13" s="2">
        <f t="shared" si="3"/>
        <v>0</v>
      </c>
      <c r="Q13" s="2">
        <f t="shared" si="4"/>
        <v>0</v>
      </c>
      <c r="R13" s="2">
        <f t="shared" si="5"/>
        <v>0</v>
      </c>
    </row>
    <row r="14" spans="1:18" x14ac:dyDescent="0.35">
      <c r="A14" s="2" t="s">
        <v>47</v>
      </c>
      <c r="B14" s="2" t="str">
        <f t="shared" si="0"/>
        <v>SPA21XXX</v>
      </c>
      <c r="C14" s="2" t="s">
        <v>16</v>
      </c>
      <c r="D14" s="2">
        <v>24946</v>
      </c>
      <c r="E14" s="2">
        <v>7.0000000000000007E-2</v>
      </c>
      <c r="F14" s="2">
        <v>0.08</v>
      </c>
      <c r="G14" s="2">
        <v>0.1</v>
      </c>
      <c r="H14" s="2">
        <v>0.1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1"/>
        <v>1746.2200000000003</v>
      </c>
      <c r="O14" s="2">
        <f t="shared" si="2"/>
        <v>4989.2000000000007</v>
      </c>
      <c r="P14" s="2">
        <f t="shared" si="3"/>
        <v>0</v>
      </c>
      <c r="Q14" s="2">
        <f t="shared" si="4"/>
        <v>0</v>
      </c>
      <c r="R14" s="2">
        <f t="shared" si="5"/>
        <v>0</v>
      </c>
    </row>
    <row r="15" spans="1:18" x14ac:dyDescent="0.35">
      <c r="A15" s="2" t="s">
        <v>47</v>
      </c>
      <c r="B15" s="2" t="str">
        <f t="shared" si="0"/>
        <v>SPA21XXX</v>
      </c>
      <c r="C15" s="2" t="s">
        <v>747</v>
      </c>
      <c r="D15" s="2">
        <v>18593</v>
      </c>
      <c r="E15" s="2">
        <v>0.2</v>
      </c>
      <c r="F15" s="2">
        <v>0.25</v>
      </c>
      <c r="G15" s="2">
        <v>0.1</v>
      </c>
      <c r="H15" s="2">
        <v>1.1000000000000001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1"/>
        <v>3718.6000000000004</v>
      </c>
      <c r="O15" s="2">
        <f t="shared" si="2"/>
        <v>22311.600000000002</v>
      </c>
      <c r="P15" s="2">
        <f t="shared" si="3"/>
        <v>0</v>
      </c>
      <c r="Q15" s="2">
        <f t="shared" si="4"/>
        <v>0</v>
      </c>
      <c r="R15" s="2">
        <f t="shared" si="5"/>
        <v>0</v>
      </c>
    </row>
    <row r="16" spans="1:18" x14ac:dyDescent="0.35">
      <c r="A16" s="2" t="s">
        <v>47</v>
      </c>
      <c r="B16" s="2" t="str">
        <f t="shared" si="0"/>
        <v>SPA21XXX</v>
      </c>
      <c r="C16" s="2" t="s">
        <v>17</v>
      </c>
      <c r="D16" s="2">
        <v>12585</v>
      </c>
      <c r="E16" s="2">
        <v>3.4</v>
      </c>
      <c r="F16" s="2">
        <v>4.25</v>
      </c>
      <c r="G16" s="2">
        <v>1.2</v>
      </c>
      <c r="H16" s="2">
        <v>0</v>
      </c>
      <c r="I16" s="2">
        <v>0</v>
      </c>
      <c r="J16" s="2">
        <v>0</v>
      </c>
      <c r="K16" s="2">
        <v>0</v>
      </c>
      <c r="L16" s="2">
        <v>1.1000000000000001</v>
      </c>
      <c r="M16" s="2">
        <v>0</v>
      </c>
      <c r="N16" s="2">
        <f t="shared" si="1"/>
        <v>42789</v>
      </c>
      <c r="O16" s="2">
        <f t="shared" si="2"/>
        <v>15102</v>
      </c>
      <c r="P16" s="2">
        <f t="shared" si="3"/>
        <v>0</v>
      </c>
      <c r="Q16" s="2">
        <f t="shared" si="4"/>
        <v>13843.500000000002</v>
      </c>
      <c r="R16" s="2">
        <f t="shared" si="5"/>
        <v>0</v>
      </c>
    </row>
    <row r="17" spans="1:18" x14ac:dyDescent="0.35">
      <c r="A17" s="2" t="s">
        <v>47</v>
      </c>
      <c r="B17" s="2" t="str">
        <f t="shared" si="0"/>
        <v>SPA21XXX</v>
      </c>
      <c r="C17" s="2" t="s">
        <v>18</v>
      </c>
      <c r="D17" s="2">
        <v>5581</v>
      </c>
      <c r="E17" s="2">
        <v>4.07</v>
      </c>
      <c r="F17" s="2">
        <v>5.08</v>
      </c>
      <c r="G17" s="2">
        <v>3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f t="shared" si="1"/>
        <v>22714.670000000002</v>
      </c>
      <c r="O17" s="2">
        <f t="shared" si="2"/>
        <v>16743</v>
      </c>
      <c r="P17" s="2">
        <f t="shared" si="3"/>
        <v>0</v>
      </c>
      <c r="Q17" s="2">
        <f t="shared" si="4"/>
        <v>5581</v>
      </c>
      <c r="R17" s="2">
        <f t="shared" si="5"/>
        <v>0</v>
      </c>
    </row>
    <row r="18" spans="1:18" x14ac:dyDescent="0.35">
      <c r="A18" s="2" t="s">
        <v>47</v>
      </c>
      <c r="B18" s="2" t="str">
        <f t="shared" si="0"/>
        <v>SPA21XXX</v>
      </c>
      <c r="C18" s="2" t="s">
        <v>19</v>
      </c>
      <c r="D18" s="2">
        <v>3871</v>
      </c>
      <c r="E18" s="2">
        <v>10.07</v>
      </c>
      <c r="F18" s="2">
        <v>12.58</v>
      </c>
      <c r="G18" s="2">
        <v>10</v>
      </c>
      <c r="H18" s="2">
        <v>0</v>
      </c>
      <c r="I18" s="2">
        <v>0</v>
      </c>
      <c r="J18" s="2">
        <v>0</v>
      </c>
      <c r="K18" s="2">
        <v>0</v>
      </c>
      <c r="L18" s="2">
        <v>2</v>
      </c>
      <c r="M18" s="2">
        <v>0</v>
      </c>
      <c r="N18" s="2">
        <f t="shared" si="1"/>
        <v>38980.97</v>
      </c>
      <c r="O18" s="2">
        <f t="shared" si="2"/>
        <v>38710</v>
      </c>
      <c r="P18" s="2">
        <f t="shared" si="3"/>
        <v>0</v>
      </c>
      <c r="Q18" s="2">
        <f t="shared" si="4"/>
        <v>7742</v>
      </c>
      <c r="R18" s="2">
        <f t="shared" si="5"/>
        <v>0</v>
      </c>
    </row>
    <row r="19" spans="1:18" x14ac:dyDescent="0.35">
      <c r="A19" s="2" t="s">
        <v>47</v>
      </c>
      <c r="B19" s="2" t="str">
        <f t="shared" si="0"/>
        <v>SPA21XXX</v>
      </c>
      <c r="C19" s="2" t="s">
        <v>20</v>
      </c>
      <c r="D19" s="2">
        <v>852</v>
      </c>
      <c r="E19" s="2">
        <v>61.05</v>
      </c>
      <c r="F19" s="2">
        <v>77.58</v>
      </c>
      <c r="G19" s="2">
        <v>43</v>
      </c>
      <c r="H19" s="2">
        <v>18</v>
      </c>
      <c r="I19" s="2">
        <v>0</v>
      </c>
      <c r="J19" s="2">
        <v>0</v>
      </c>
      <c r="K19" s="2">
        <v>3</v>
      </c>
      <c r="L19" s="2">
        <v>18</v>
      </c>
      <c r="M19" s="2">
        <v>0</v>
      </c>
      <c r="N19" s="2">
        <f t="shared" si="1"/>
        <v>52014.6</v>
      </c>
      <c r="O19" s="2">
        <f t="shared" si="2"/>
        <v>51972</v>
      </c>
      <c r="P19" s="2">
        <f t="shared" si="3"/>
        <v>2556</v>
      </c>
      <c r="Q19" s="2">
        <f t="shared" si="4"/>
        <v>15336</v>
      </c>
      <c r="R19" s="2">
        <f t="shared" si="5"/>
        <v>0</v>
      </c>
    </row>
    <row r="20" spans="1:18" x14ac:dyDescent="0.35">
      <c r="A20" s="2" t="s">
        <v>48</v>
      </c>
      <c r="B20" s="2" t="str">
        <f t="shared" si="0"/>
        <v>SPA21XXX</v>
      </c>
      <c r="C20" s="2" t="s">
        <v>13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2">
        <f t="shared" si="4"/>
        <v>0</v>
      </c>
      <c r="R20" s="2">
        <f t="shared" si="5"/>
        <v>0</v>
      </c>
    </row>
    <row r="21" spans="1:18" x14ac:dyDescent="0.35">
      <c r="A21" s="2" t="s">
        <v>48</v>
      </c>
      <c r="B21" s="2" t="str">
        <f t="shared" si="0"/>
        <v>SPA21XXX</v>
      </c>
      <c r="C21" s="2" t="s">
        <v>14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1"/>
        <v>0</v>
      </c>
      <c r="O21" s="2">
        <f t="shared" si="2"/>
        <v>0</v>
      </c>
      <c r="P21" s="2">
        <f t="shared" si="3"/>
        <v>0</v>
      </c>
      <c r="Q21" s="2">
        <f t="shared" si="4"/>
        <v>0</v>
      </c>
      <c r="R21" s="2">
        <f t="shared" si="5"/>
        <v>0</v>
      </c>
    </row>
    <row r="22" spans="1:18" x14ac:dyDescent="0.35">
      <c r="A22" s="2" t="s">
        <v>48</v>
      </c>
      <c r="B22" s="2" t="str">
        <f t="shared" si="0"/>
        <v>SPA21XXX</v>
      </c>
      <c r="C22" s="2" t="s">
        <v>15</v>
      </c>
      <c r="D22" s="2">
        <v>26584</v>
      </c>
      <c r="E22" s="2">
        <v>3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f t="shared" si="1"/>
        <v>79752</v>
      </c>
      <c r="O22" s="2">
        <f t="shared" si="2"/>
        <v>26584</v>
      </c>
      <c r="P22" s="2">
        <f t="shared" si="3"/>
        <v>26584</v>
      </c>
      <c r="Q22" s="2">
        <f t="shared" si="4"/>
        <v>0</v>
      </c>
      <c r="R22" s="2">
        <f t="shared" si="5"/>
        <v>0</v>
      </c>
    </row>
    <row r="23" spans="1:18" x14ac:dyDescent="0.35">
      <c r="A23" s="2" t="s">
        <v>48</v>
      </c>
      <c r="B23" s="2" t="str">
        <f t="shared" si="0"/>
        <v>SPA21XXX</v>
      </c>
      <c r="C23" s="2" t="s">
        <v>16</v>
      </c>
      <c r="D23" s="2">
        <v>23489</v>
      </c>
      <c r="E23" s="2">
        <v>2</v>
      </c>
      <c r="F23" s="2">
        <v>1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f t="shared" si="1"/>
        <v>46978</v>
      </c>
      <c r="O23" s="2">
        <f t="shared" si="2"/>
        <v>46978</v>
      </c>
      <c r="P23" s="2">
        <f t="shared" si="3"/>
        <v>0</v>
      </c>
      <c r="Q23" s="2">
        <f t="shared" si="4"/>
        <v>23489</v>
      </c>
      <c r="R23" s="2">
        <f t="shared" si="5"/>
        <v>0</v>
      </c>
    </row>
    <row r="24" spans="1:18" x14ac:dyDescent="0.35">
      <c r="A24" s="2" t="s">
        <v>48</v>
      </c>
      <c r="B24" s="2" t="str">
        <f t="shared" si="0"/>
        <v>SPA21XXX</v>
      </c>
      <c r="C24" s="2" t="s">
        <v>747</v>
      </c>
      <c r="D24" s="2">
        <v>18634</v>
      </c>
      <c r="E24" s="2">
        <v>3</v>
      </c>
      <c r="F24" s="2">
        <v>1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f t="shared" si="1"/>
        <v>55902</v>
      </c>
      <c r="O24" s="2">
        <f t="shared" si="2"/>
        <v>18634</v>
      </c>
      <c r="P24" s="2">
        <f t="shared" si="3"/>
        <v>0</v>
      </c>
      <c r="Q24" s="2">
        <f t="shared" si="4"/>
        <v>18634</v>
      </c>
      <c r="R24" s="2">
        <f t="shared" si="5"/>
        <v>0</v>
      </c>
    </row>
    <row r="25" spans="1:18" x14ac:dyDescent="0.35">
      <c r="A25" s="2" t="s">
        <v>48</v>
      </c>
      <c r="B25" s="2" t="str">
        <f t="shared" si="0"/>
        <v>SPA21XXX</v>
      </c>
      <c r="C25" s="2" t="s">
        <v>17</v>
      </c>
      <c r="D25" s="2">
        <v>11752</v>
      </c>
      <c r="E25" s="2">
        <v>29</v>
      </c>
      <c r="F25" s="2">
        <v>10</v>
      </c>
      <c r="G25" s="2">
        <v>22</v>
      </c>
      <c r="H25" s="2">
        <v>1</v>
      </c>
      <c r="I25" s="2">
        <v>0</v>
      </c>
      <c r="J25" s="2">
        <v>0</v>
      </c>
      <c r="K25" s="2">
        <v>1</v>
      </c>
      <c r="L25" s="2">
        <v>7</v>
      </c>
      <c r="M25" s="2">
        <v>0</v>
      </c>
      <c r="N25" s="2">
        <f t="shared" si="1"/>
        <v>340808</v>
      </c>
      <c r="O25" s="2">
        <f t="shared" si="2"/>
        <v>270296</v>
      </c>
      <c r="P25" s="2">
        <f t="shared" si="3"/>
        <v>11752</v>
      </c>
      <c r="Q25" s="2">
        <f t="shared" si="4"/>
        <v>82264</v>
      </c>
      <c r="R25" s="2">
        <f t="shared" si="5"/>
        <v>0</v>
      </c>
    </row>
    <row r="26" spans="1:18" x14ac:dyDescent="0.35">
      <c r="A26" s="2" t="s">
        <v>48</v>
      </c>
      <c r="B26" s="2" t="str">
        <f t="shared" si="0"/>
        <v>SPA21XXX</v>
      </c>
      <c r="C26" s="2" t="s">
        <v>18</v>
      </c>
      <c r="D26" s="2">
        <v>6907</v>
      </c>
      <c r="E26" s="2">
        <v>70</v>
      </c>
      <c r="F26" s="2">
        <v>24</v>
      </c>
      <c r="G26" s="2">
        <v>57</v>
      </c>
      <c r="H26" s="2">
        <v>7</v>
      </c>
      <c r="I26" s="2">
        <v>0</v>
      </c>
      <c r="J26" s="2">
        <v>0</v>
      </c>
      <c r="K26" s="2">
        <v>1</v>
      </c>
      <c r="L26" s="2">
        <v>24</v>
      </c>
      <c r="M26" s="2">
        <v>0</v>
      </c>
      <c r="N26" s="2">
        <f t="shared" si="1"/>
        <v>483490</v>
      </c>
      <c r="O26" s="2">
        <f t="shared" si="2"/>
        <v>442048</v>
      </c>
      <c r="P26" s="2">
        <f t="shared" si="3"/>
        <v>6907</v>
      </c>
      <c r="Q26" s="2">
        <f t="shared" si="4"/>
        <v>165768</v>
      </c>
      <c r="R26" s="2">
        <f t="shared" si="5"/>
        <v>0</v>
      </c>
    </row>
    <row r="27" spans="1:18" x14ac:dyDescent="0.35">
      <c r="A27" s="2" t="s">
        <v>48</v>
      </c>
      <c r="B27" s="2" t="str">
        <f t="shared" si="0"/>
        <v>SPA21XXX</v>
      </c>
      <c r="C27" s="2" t="s">
        <v>19</v>
      </c>
      <c r="D27" s="2">
        <v>3743</v>
      </c>
      <c r="E27" s="2">
        <v>68</v>
      </c>
      <c r="F27" s="2">
        <v>23</v>
      </c>
      <c r="G27" s="2">
        <v>63</v>
      </c>
      <c r="H27" s="2">
        <v>3</v>
      </c>
      <c r="I27" s="2">
        <v>0</v>
      </c>
      <c r="J27" s="2">
        <v>0</v>
      </c>
      <c r="K27" s="2">
        <v>0</v>
      </c>
      <c r="L27" s="2">
        <v>24</v>
      </c>
      <c r="M27" s="2">
        <v>0</v>
      </c>
      <c r="N27" s="2">
        <f t="shared" si="1"/>
        <v>254524</v>
      </c>
      <c r="O27" s="2">
        <f t="shared" si="2"/>
        <v>247038</v>
      </c>
      <c r="P27" s="2">
        <f t="shared" si="3"/>
        <v>0</v>
      </c>
      <c r="Q27" s="2">
        <f t="shared" si="4"/>
        <v>89832</v>
      </c>
      <c r="R27" s="2">
        <f t="shared" si="5"/>
        <v>0</v>
      </c>
    </row>
    <row r="28" spans="1:18" x14ac:dyDescent="0.35">
      <c r="A28" s="2" t="s">
        <v>48</v>
      </c>
      <c r="B28" s="2" t="str">
        <f t="shared" si="0"/>
        <v>SPA21XXX</v>
      </c>
      <c r="C28" s="2" t="s">
        <v>20</v>
      </c>
      <c r="D28" s="2">
        <v>982</v>
      </c>
      <c r="E28" s="2">
        <v>122</v>
      </c>
      <c r="F28" s="2">
        <v>41</v>
      </c>
      <c r="G28" s="2">
        <v>107</v>
      </c>
      <c r="H28" s="2">
        <v>11</v>
      </c>
      <c r="I28" s="2">
        <v>0</v>
      </c>
      <c r="J28" s="2">
        <v>0</v>
      </c>
      <c r="K28" s="2">
        <v>2</v>
      </c>
      <c r="L28" s="2">
        <v>43</v>
      </c>
      <c r="M28" s="2">
        <v>0</v>
      </c>
      <c r="N28" s="2">
        <f t="shared" si="1"/>
        <v>119804</v>
      </c>
      <c r="O28" s="2">
        <f t="shared" si="2"/>
        <v>115876</v>
      </c>
      <c r="P28" s="2">
        <f t="shared" si="3"/>
        <v>1964</v>
      </c>
      <c r="Q28" s="2">
        <f t="shared" si="4"/>
        <v>42226</v>
      </c>
      <c r="R28" s="2">
        <f t="shared" si="5"/>
        <v>0</v>
      </c>
    </row>
    <row r="29" spans="1:18" x14ac:dyDescent="0.35">
      <c r="A29" s="2" t="s">
        <v>49</v>
      </c>
      <c r="B29" s="2" t="str">
        <f t="shared" si="0"/>
        <v>SPA21XXX</v>
      </c>
      <c r="C29" s="2" t="s">
        <v>13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f t="shared" si="1"/>
        <v>0</v>
      </c>
      <c r="O29" s="2">
        <f t="shared" si="2"/>
        <v>0</v>
      </c>
      <c r="P29" s="2">
        <f t="shared" si="3"/>
        <v>0</v>
      </c>
      <c r="Q29" s="2">
        <f t="shared" si="4"/>
        <v>0</v>
      </c>
      <c r="R29" s="2">
        <f t="shared" si="5"/>
        <v>0</v>
      </c>
    </row>
    <row r="30" spans="1:18" x14ac:dyDescent="0.35">
      <c r="A30" s="2" t="s">
        <v>49</v>
      </c>
      <c r="B30" s="2" t="str">
        <f t="shared" si="0"/>
        <v>SPA21XXX</v>
      </c>
      <c r="C30" s="2" t="s">
        <v>14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2">
        <f t="shared" si="4"/>
        <v>0</v>
      </c>
      <c r="R30" s="2">
        <f t="shared" si="5"/>
        <v>0</v>
      </c>
    </row>
    <row r="31" spans="1:18" x14ac:dyDescent="0.35">
      <c r="A31" s="2" t="s">
        <v>49</v>
      </c>
      <c r="B31" s="2" t="str">
        <f t="shared" si="0"/>
        <v>SPA21XXX</v>
      </c>
      <c r="C31" s="2" t="s">
        <v>15</v>
      </c>
      <c r="D31" s="2">
        <v>26151</v>
      </c>
      <c r="E31" s="2">
        <v>1</v>
      </c>
      <c r="F31" s="2">
        <v>0.01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f t="shared" si="1"/>
        <v>26151</v>
      </c>
      <c r="O31" s="2">
        <f t="shared" si="2"/>
        <v>0</v>
      </c>
      <c r="P31" s="2">
        <f t="shared" si="3"/>
        <v>0</v>
      </c>
      <c r="Q31" s="2">
        <f t="shared" si="4"/>
        <v>26151</v>
      </c>
      <c r="R31" s="2">
        <f t="shared" si="5"/>
        <v>0</v>
      </c>
    </row>
    <row r="32" spans="1:18" x14ac:dyDescent="0.35">
      <c r="A32" s="2" t="s">
        <v>49</v>
      </c>
      <c r="B32" s="2" t="str">
        <f t="shared" si="0"/>
        <v>SPA21XXX</v>
      </c>
      <c r="C32" s="2" t="s">
        <v>16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1"/>
        <v>0</v>
      </c>
      <c r="O32" s="2">
        <f t="shared" si="2"/>
        <v>0</v>
      </c>
      <c r="P32" s="2">
        <f t="shared" si="3"/>
        <v>0</v>
      </c>
      <c r="Q32" s="2">
        <f t="shared" si="4"/>
        <v>0</v>
      </c>
      <c r="R32" s="2">
        <f t="shared" si="5"/>
        <v>0</v>
      </c>
    </row>
    <row r="33" spans="1:18" x14ac:dyDescent="0.35">
      <c r="A33" s="2" t="s">
        <v>49</v>
      </c>
      <c r="B33" s="2" t="str">
        <f t="shared" si="0"/>
        <v>SPA21XXX</v>
      </c>
      <c r="C33" s="2" t="s">
        <v>747</v>
      </c>
      <c r="D33" s="2">
        <v>16234</v>
      </c>
      <c r="E33" s="2">
        <v>4</v>
      </c>
      <c r="F33" s="2">
        <v>0.06</v>
      </c>
      <c r="G33" s="2">
        <v>3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">
        <f t="shared" si="1"/>
        <v>64936</v>
      </c>
      <c r="O33" s="2">
        <f t="shared" si="2"/>
        <v>48702</v>
      </c>
      <c r="P33" s="2">
        <f t="shared" si="3"/>
        <v>0</v>
      </c>
      <c r="Q33" s="2">
        <f t="shared" si="4"/>
        <v>16234</v>
      </c>
      <c r="R33" s="2">
        <f t="shared" si="5"/>
        <v>0</v>
      </c>
    </row>
    <row r="34" spans="1:18" x14ac:dyDescent="0.35">
      <c r="A34" s="2" t="s">
        <v>49</v>
      </c>
      <c r="B34" s="2" t="str">
        <f t="shared" si="0"/>
        <v>SPA21XXX</v>
      </c>
      <c r="C34" s="2" t="s">
        <v>17</v>
      </c>
      <c r="D34" s="2">
        <v>12335</v>
      </c>
      <c r="E34" s="2">
        <v>17</v>
      </c>
      <c r="F34" s="2">
        <v>0.24</v>
      </c>
      <c r="G34" s="2">
        <v>16</v>
      </c>
      <c r="H34" s="2">
        <v>0</v>
      </c>
      <c r="I34" s="2">
        <v>0</v>
      </c>
      <c r="J34" s="2">
        <v>0</v>
      </c>
      <c r="K34" s="2">
        <v>0</v>
      </c>
      <c r="L34" s="2">
        <v>3</v>
      </c>
      <c r="M34" s="2">
        <v>0</v>
      </c>
      <c r="N34" s="2">
        <f t="shared" si="1"/>
        <v>209695</v>
      </c>
      <c r="O34" s="2">
        <f t="shared" si="2"/>
        <v>197360</v>
      </c>
      <c r="P34" s="2">
        <f t="shared" si="3"/>
        <v>0</v>
      </c>
      <c r="Q34" s="2">
        <f t="shared" si="4"/>
        <v>37005</v>
      </c>
      <c r="R34" s="2">
        <f t="shared" si="5"/>
        <v>0</v>
      </c>
    </row>
    <row r="35" spans="1:18" x14ac:dyDescent="0.35">
      <c r="A35" s="2" t="s">
        <v>49</v>
      </c>
      <c r="B35" s="2" t="str">
        <f t="shared" si="0"/>
        <v>SPA21XXX</v>
      </c>
      <c r="C35" s="2" t="s">
        <v>18</v>
      </c>
      <c r="D35" s="2">
        <v>6943</v>
      </c>
      <c r="E35" s="2">
        <v>26</v>
      </c>
      <c r="F35" s="2">
        <v>0.37</v>
      </c>
      <c r="G35" s="2">
        <v>25</v>
      </c>
      <c r="H35" s="2">
        <v>0</v>
      </c>
      <c r="I35" s="2">
        <v>0</v>
      </c>
      <c r="J35" s="2">
        <v>0</v>
      </c>
      <c r="K35" s="2">
        <v>0</v>
      </c>
      <c r="L35" s="2">
        <v>8</v>
      </c>
      <c r="M35" s="2">
        <v>0</v>
      </c>
      <c r="N35" s="2">
        <f t="shared" si="1"/>
        <v>180518</v>
      </c>
      <c r="O35" s="2">
        <f t="shared" si="2"/>
        <v>173575</v>
      </c>
      <c r="P35" s="2">
        <f t="shared" si="3"/>
        <v>0</v>
      </c>
      <c r="Q35" s="2">
        <f t="shared" si="4"/>
        <v>55544</v>
      </c>
      <c r="R35" s="2">
        <f t="shared" si="5"/>
        <v>0</v>
      </c>
    </row>
    <row r="36" spans="1:18" x14ac:dyDescent="0.35">
      <c r="A36" s="2" t="s">
        <v>49</v>
      </c>
      <c r="B36" s="2" t="str">
        <f t="shared" si="0"/>
        <v>SPA21XXX</v>
      </c>
      <c r="C36" s="2" t="s">
        <v>19</v>
      </c>
      <c r="D36" s="2">
        <v>4106</v>
      </c>
      <c r="E36" s="2">
        <v>10</v>
      </c>
      <c r="F36" s="2">
        <v>0.14000000000000001</v>
      </c>
      <c r="G36" s="2">
        <v>10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f t="shared" si="1"/>
        <v>41060</v>
      </c>
      <c r="O36" s="2">
        <f t="shared" si="2"/>
        <v>41060</v>
      </c>
      <c r="P36" s="2">
        <f t="shared" si="3"/>
        <v>0</v>
      </c>
      <c r="Q36" s="2">
        <f t="shared" si="4"/>
        <v>0</v>
      </c>
      <c r="R36" s="2">
        <f t="shared" si="5"/>
        <v>0</v>
      </c>
    </row>
    <row r="37" spans="1:18" x14ac:dyDescent="0.35">
      <c r="A37" s="2" t="s">
        <v>49</v>
      </c>
      <c r="B37" s="2" t="str">
        <f t="shared" si="0"/>
        <v>SPA21XXX</v>
      </c>
      <c r="C37" s="2" t="s">
        <v>20</v>
      </c>
      <c r="D37" s="2">
        <v>860</v>
      </c>
      <c r="E37" s="2">
        <v>13</v>
      </c>
      <c r="F37" s="2">
        <v>0.18</v>
      </c>
      <c r="G37" s="2">
        <v>10</v>
      </c>
      <c r="H37" s="2">
        <v>1</v>
      </c>
      <c r="I37" s="2">
        <v>0</v>
      </c>
      <c r="J37" s="2">
        <v>0</v>
      </c>
      <c r="K37" s="2">
        <v>5</v>
      </c>
      <c r="L37" s="2">
        <v>6</v>
      </c>
      <c r="M37" s="2">
        <v>0</v>
      </c>
      <c r="N37" s="2">
        <f t="shared" si="1"/>
        <v>11180</v>
      </c>
      <c r="O37" s="2">
        <f t="shared" si="2"/>
        <v>9460</v>
      </c>
      <c r="P37" s="2">
        <f t="shared" si="3"/>
        <v>4300</v>
      </c>
      <c r="Q37" s="2">
        <f t="shared" si="4"/>
        <v>5160</v>
      </c>
      <c r="R37" s="2">
        <f t="shared" si="5"/>
        <v>0</v>
      </c>
    </row>
    <row r="38" spans="1:18" x14ac:dyDescent="0.35">
      <c r="A38" s="2" t="s">
        <v>50</v>
      </c>
      <c r="B38" s="2" t="str">
        <f t="shared" si="0"/>
        <v>SPA21XXX</v>
      </c>
      <c r="C38" s="2" t="s">
        <v>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f t="shared" si="1"/>
        <v>0</v>
      </c>
      <c r="O38" s="2">
        <f t="shared" si="2"/>
        <v>0</v>
      </c>
      <c r="P38" s="2">
        <f t="shared" si="3"/>
        <v>0</v>
      </c>
      <c r="Q38" s="2">
        <f t="shared" si="4"/>
        <v>0</v>
      </c>
      <c r="R38" s="2">
        <f t="shared" si="5"/>
        <v>0</v>
      </c>
    </row>
    <row r="39" spans="1:18" x14ac:dyDescent="0.35">
      <c r="A39" s="2" t="s">
        <v>50</v>
      </c>
      <c r="B39" s="2" t="str">
        <f t="shared" si="0"/>
        <v>SPA21XXX</v>
      </c>
      <c r="C39" s="2" t="s">
        <v>14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f t="shared" si="1"/>
        <v>0</v>
      </c>
      <c r="O39" s="2">
        <f t="shared" si="2"/>
        <v>0</v>
      </c>
      <c r="P39" s="2">
        <f t="shared" si="3"/>
        <v>0</v>
      </c>
      <c r="Q39" s="2">
        <f t="shared" si="4"/>
        <v>0</v>
      </c>
      <c r="R39" s="2">
        <f t="shared" si="5"/>
        <v>0</v>
      </c>
    </row>
    <row r="40" spans="1:18" x14ac:dyDescent="0.35">
      <c r="A40" s="2" t="s">
        <v>50</v>
      </c>
      <c r="B40" s="2" t="str">
        <f t="shared" si="0"/>
        <v>SPA21XXX</v>
      </c>
      <c r="C40" s="2" t="s">
        <v>15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f t="shared" si="1"/>
        <v>0</v>
      </c>
      <c r="O40" s="2">
        <f t="shared" si="2"/>
        <v>0</v>
      </c>
      <c r="P40" s="2">
        <f t="shared" si="3"/>
        <v>0</v>
      </c>
      <c r="Q40" s="2">
        <f t="shared" si="4"/>
        <v>0</v>
      </c>
      <c r="R40" s="2">
        <f t="shared" si="5"/>
        <v>0</v>
      </c>
    </row>
    <row r="41" spans="1:18" x14ac:dyDescent="0.35">
      <c r="A41" s="2" t="s">
        <v>50</v>
      </c>
      <c r="B41" s="2" t="str">
        <f t="shared" si="0"/>
        <v>SPA21XXX</v>
      </c>
      <c r="C41" s="2" t="s">
        <v>16</v>
      </c>
      <c r="D41" s="2">
        <v>22123</v>
      </c>
      <c r="E41" s="2">
        <v>3</v>
      </c>
      <c r="F41" s="2">
        <v>4</v>
      </c>
      <c r="G41" s="2">
        <v>2</v>
      </c>
      <c r="H41" s="2">
        <v>1</v>
      </c>
      <c r="I41" s="2">
        <v>0</v>
      </c>
      <c r="J41" s="2">
        <v>0</v>
      </c>
      <c r="K41" s="2">
        <v>0</v>
      </c>
      <c r="L41" s="2">
        <v>1</v>
      </c>
      <c r="M41" s="2">
        <v>0</v>
      </c>
      <c r="N41" s="2">
        <f t="shared" si="1"/>
        <v>66369</v>
      </c>
      <c r="O41" s="2">
        <f t="shared" si="2"/>
        <v>66369</v>
      </c>
      <c r="P41" s="2">
        <f t="shared" si="3"/>
        <v>0</v>
      </c>
      <c r="Q41" s="2">
        <f t="shared" si="4"/>
        <v>22123</v>
      </c>
      <c r="R41" s="2">
        <f t="shared" si="5"/>
        <v>0</v>
      </c>
    </row>
    <row r="42" spans="1:18" x14ac:dyDescent="0.35">
      <c r="A42" s="2" t="s">
        <v>50</v>
      </c>
      <c r="B42" s="2" t="str">
        <f t="shared" si="0"/>
        <v>SPA21XXX</v>
      </c>
      <c r="C42" s="2" t="s">
        <v>747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f t="shared" si="1"/>
        <v>0</v>
      </c>
      <c r="O42" s="2">
        <f t="shared" si="2"/>
        <v>0</v>
      </c>
      <c r="P42" s="2">
        <f t="shared" si="3"/>
        <v>0</v>
      </c>
      <c r="Q42" s="2">
        <f t="shared" si="4"/>
        <v>0</v>
      </c>
      <c r="R42" s="2">
        <f t="shared" si="5"/>
        <v>0</v>
      </c>
    </row>
    <row r="43" spans="1:18" x14ac:dyDescent="0.35">
      <c r="A43" s="2" t="s">
        <v>50</v>
      </c>
      <c r="B43" s="2" t="str">
        <f t="shared" si="0"/>
        <v>SPA21XXX</v>
      </c>
      <c r="C43" s="2" t="s">
        <v>17</v>
      </c>
      <c r="D43" s="2">
        <v>11188</v>
      </c>
      <c r="E43" s="2">
        <v>9</v>
      </c>
      <c r="F43" s="2">
        <v>13</v>
      </c>
      <c r="G43" s="2">
        <v>8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f t="shared" si="1"/>
        <v>100692</v>
      </c>
      <c r="O43" s="2">
        <f t="shared" si="2"/>
        <v>89504</v>
      </c>
      <c r="P43" s="2">
        <f t="shared" si="3"/>
        <v>0</v>
      </c>
      <c r="Q43" s="2">
        <f t="shared" si="4"/>
        <v>11188</v>
      </c>
      <c r="R43" s="2">
        <f t="shared" si="5"/>
        <v>0</v>
      </c>
    </row>
    <row r="44" spans="1:18" x14ac:dyDescent="0.35">
      <c r="A44" s="2" t="s">
        <v>50</v>
      </c>
      <c r="B44" s="2" t="str">
        <f t="shared" si="0"/>
        <v>SPA21XXX</v>
      </c>
      <c r="C44" s="2" t="s">
        <v>18</v>
      </c>
      <c r="D44" s="2">
        <v>7405</v>
      </c>
      <c r="E44" s="2">
        <v>25</v>
      </c>
      <c r="F44" s="2">
        <v>36</v>
      </c>
      <c r="G44" s="2">
        <v>20</v>
      </c>
      <c r="H44" s="2">
        <v>2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f t="shared" si="1"/>
        <v>185125</v>
      </c>
      <c r="O44" s="2">
        <f t="shared" si="2"/>
        <v>162910</v>
      </c>
      <c r="P44" s="2">
        <f t="shared" si="3"/>
        <v>0</v>
      </c>
      <c r="Q44" s="2">
        <f t="shared" si="4"/>
        <v>51835</v>
      </c>
      <c r="R44" s="2">
        <f t="shared" si="5"/>
        <v>0</v>
      </c>
    </row>
    <row r="45" spans="1:18" x14ac:dyDescent="0.35">
      <c r="A45" s="2" t="s">
        <v>50</v>
      </c>
      <c r="B45" s="2" t="str">
        <f t="shared" si="0"/>
        <v>SPA21XXX</v>
      </c>
      <c r="C45" s="2" t="s">
        <v>19</v>
      </c>
      <c r="D45" s="2">
        <v>4260</v>
      </c>
      <c r="E45" s="2">
        <v>11</v>
      </c>
      <c r="F45" s="2">
        <v>16</v>
      </c>
      <c r="G45" s="2">
        <v>10</v>
      </c>
      <c r="H45" s="2">
        <v>1</v>
      </c>
      <c r="I45" s="2">
        <v>0</v>
      </c>
      <c r="J45" s="2">
        <v>0</v>
      </c>
      <c r="K45" s="2">
        <v>0</v>
      </c>
      <c r="L45" s="2">
        <v>2</v>
      </c>
      <c r="M45" s="2">
        <v>0</v>
      </c>
      <c r="N45" s="2">
        <f t="shared" si="1"/>
        <v>46860</v>
      </c>
      <c r="O45" s="2">
        <f t="shared" si="2"/>
        <v>46860</v>
      </c>
      <c r="P45" s="2">
        <f t="shared" si="3"/>
        <v>0</v>
      </c>
      <c r="Q45" s="2">
        <f t="shared" si="4"/>
        <v>8520</v>
      </c>
      <c r="R45" s="2">
        <f t="shared" si="5"/>
        <v>0</v>
      </c>
    </row>
    <row r="46" spans="1:18" x14ac:dyDescent="0.35">
      <c r="A46" s="2" t="s">
        <v>50</v>
      </c>
      <c r="B46" s="2" t="str">
        <f t="shared" si="0"/>
        <v>SPA21XXX</v>
      </c>
      <c r="C46" s="2" t="s">
        <v>20</v>
      </c>
      <c r="D46" s="2">
        <v>778</v>
      </c>
      <c r="E46" s="2">
        <v>22</v>
      </c>
      <c r="F46" s="2">
        <v>31</v>
      </c>
      <c r="G46" s="2">
        <v>19</v>
      </c>
      <c r="H46" s="2">
        <v>2</v>
      </c>
      <c r="I46" s="2">
        <v>0</v>
      </c>
      <c r="J46" s="2">
        <v>0</v>
      </c>
      <c r="K46" s="2">
        <v>3</v>
      </c>
      <c r="L46" s="2">
        <v>13</v>
      </c>
      <c r="M46" s="2">
        <v>0</v>
      </c>
      <c r="N46" s="2">
        <f t="shared" si="1"/>
        <v>17116</v>
      </c>
      <c r="O46" s="2">
        <f t="shared" si="2"/>
        <v>16338</v>
      </c>
      <c r="P46" s="2">
        <f t="shared" si="3"/>
        <v>2334</v>
      </c>
      <c r="Q46" s="2">
        <f t="shared" si="4"/>
        <v>10114</v>
      </c>
      <c r="R46" s="2">
        <f t="shared" si="5"/>
        <v>0</v>
      </c>
    </row>
    <row r="47" spans="1:18" x14ac:dyDescent="0.35">
      <c r="A47" s="2" t="s">
        <v>51</v>
      </c>
      <c r="B47" s="2" t="str">
        <f t="shared" si="0"/>
        <v>SPA21XXX</v>
      </c>
      <c r="C47" s="2" t="s">
        <v>13</v>
      </c>
      <c r="N47" s="2">
        <f t="shared" si="1"/>
        <v>0</v>
      </c>
      <c r="O47" s="2">
        <f t="shared" si="2"/>
        <v>0</v>
      </c>
      <c r="P47" s="2">
        <f t="shared" si="3"/>
        <v>0</v>
      </c>
      <c r="Q47" s="2">
        <f t="shared" si="4"/>
        <v>0</v>
      </c>
      <c r="R47" s="2">
        <f t="shared" si="5"/>
        <v>0</v>
      </c>
    </row>
    <row r="48" spans="1:18" x14ac:dyDescent="0.35">
      <c r="A48" s="2" t="s">
        <v>51</v>
      </c>
      <c r="B48" s="2" t="str">
        <f t="shared" si="0"/>
        <v>SPA21XXX</v>
      </c>
      <c r="C48" s="2" t="s">
        <v>14</v>
      </c>
      <c r="N48" s="2">
        <f t="shared" si="1"/>
        <v>0</v>
      </c>
      <c r="O48" s="2">
        <f t="shared" si="2"/>
        <v>0</v>
      </c>
      <c r="P48" s="2">
        <f t="shared" si="3"/>
        <v>0</v>
      </c>
      <c r="Q48" s="2">
        <f t="shared" si="4"/>
        <v>0</v>
      </c>
      <c r="R48" s="2">
        <f t="shared" si="5"/>
        <v>0</v>
      </c>
    </row>
    <row r="49" spans="1:18" x14ac:dyDescent="0.35">
      <c r="A49" s="2" t="s">
        <v>51</v>
      </c>
      <c r="B49" s="2" t="str">
        <f t="shared" si="0"/>
        <v>SPA21XXX</v>
      </c>
      <c r="C49" s="2" t="s">
        <v>15</v>
      </c>
      <c r="N49" s="2">
        <f t="shared" si="1"/>
        <v>0</v>
      </c>
      <c r="O49" s="2">
        <f t="shared" si="2"/>
        <v>0</v>
      </c>
      <c r="P49" s="2">
        <f t="shared" si="3"/>
        <v>0</v>
      </c>
      <c r="Q49" s="2">
        <f t="shared" si="4"/>
        <v>0</v>
      </c>
      <c r="R49" s="2">
        <f t="shared" si="5"/>
        <v>0</v>
      </c>
    </row>
    <row r="50" spans="1:18" x14ac:dyDescent="0.35">
      <c r="A50" s="2" t="s">
        <v>51</v>
      </c>
      <c r="B50" s="2" t="str">
        <f t="shared" si="0"/>
        <v>SPA21XXX</v>
      </c>
      <c r="C50" s="2" t="s">
        <v>16</v>
      </c>
      <c r="N50" s="2">
        <f t="shared" si="1"/>
        <v>0</v>
      </c>
      <c r="O50" s="2">
        <f t="shared" si="2"/>
        <v>0</v>
      </c>
      <c r="P50" s="2">
        <f t="shared" si="3"/>
        <v>0</v>
      </c>
      <c r="Q50" s="2">
        <f t="shared" si="4"/>
        <v>0</v>
      </c>
      <c r="R50" s="2">
        <f t="shared" si="5"/>
        <v>0</v>
      </c>
    </row>
    <row r="51" spans="1:18" x14ac:dyDescent="0.35">
      <c r="A51" s="2" t="s">
        <v>51</v>
      </c>
      <c r="B51" s="2" t="str">
        <f t="shared" si="0"/>
        <v>SPA21XXX</v>
      </c>
      <c r="C51" s="2" t="s">
        <v>747</v>
      </c>
      <c r="N51" s="2">
        <f t="shared" si="1"/>
        <v>0</v>
      </c>
      <c r="O51" s="2">
        <f t="shared" si="2"/>
        <v>0</v>
      </c>
      <c r="P51" s="2">
        <f t="shared" si="3"/>
        <v>0</v>
      </c>
      <c r="Q51" s="2">
        <f t="shared" si="4"/>
        <v>0</v>
      </c>
      <c r="R51" s="2">
        <f t="shared" si="5"/>
        <v>0</v>
      </c>
    </row>
    <row r="52" spans="1:18" x14ac:dyDescent="0.35">
      <c r="A52" s="2" t="s">
        <v>51</v>
      </c>
      <c r="B52" s="2" t="str">
        <f t="shared" si="0"/>
        <v>SPA21XXX</v>
      </c>
      <c r="C52" s="2" t="s">
        <v>17</v>
      </c>
      <c r="N52" s="2">
        <f t="shared" si="1"/>
        <v>0</v>
      </c>
      <c r="O52" s="2">
        <f t="shared" si="2"/>
        <v>0</v>
      </c>
      <c r="P52" s="2">
        <f t="shared" si="3"/>
        <v>0</v>
      </c>
      <c r="Q52" s="2">
        <f t="shared" si="4"/>
        <v>0</v>
      </c>
      <c r="R52" s="2">
        <f t="shared" si="5"/>
        <v>0</v>
      </c>
    </row>
    <row r="53" spans="1:18" x14ac:dyDescent="0.35">
      <c r="A53" s="2" t="s">
        <v>51</v>
      </c>
      <c r="B53" s="2" t="str">
        <f t="shared" si="0"/>
        <v>SPA21XXX</v>
      </c>
      <c r="C53" s="2" t="s">
        <v>18</v>
      </c>
      <c r="N53" s="2">
        <f t="shared" si="1"/>
        <v>0</v>
      </c>
      <c r="O53" s="2">
        <f t="shared" si="2"/>
        <v>0</v>
      </c>
      <c r="P53" s="2">
        <f t="shared" si="3"/>
        <v>0</v>
      </c>
      <c r="Q53" s="2">
        <f t="shared" si="4"/>
        <v>0</v>
      </c>
      <c r="R53" s="2">
        <f t="shared" si="5"/>
        <v>0</v>
      </c>
    </row>
    <row r="54" spans="1:18" x14ac:dyDescent="0.35">
      <c r="A54" s="2" t="s">
        <v>51</v>
      </c>
      <c r="B54" s="2" t="str">
        <f t="shared" si="0"/>
        <v>SPA21XXX</v>
      </c>
      <c r="C54" s="2" t="s">
        <v>19</v>
      </c>
      <c r="N54" s="2">
        <f t="shared" si="1"/>
        <v>0</v>
      </c>
      <c r="O54" s="2">
        <f t="shared" si="2"/>
        <v>0</v>
      </c>
      <c r="P54" s="2">
        <f t="shared" si="3"/>
        <v>0</v>
      </c>
      <c r="Q54" s="2">
        <f t="shared" si="4"/>
        <v>0</v>
      </c>
      <c r="R54" s="2">
        <f t="shared" si="5"/>
        <v>0</v>
      </c>
    </row>
    <row r="55" spans="1:18" x14ac:dyDescent="0.35">
      <c r="A55" s="2" t="s">
        <v>51</v>
      </c>
      <c r="B55" s="2" t="str">
        <f t="shared" si="0"/>
        <v>SPA21XXX</v>
      </c>
      <c r="C55" s="2" t="s">
        <v>20</v>
      </c>
      <c r="N55" s="2">
        <f t="shared" si="1"/>
        <v>0</v>
      </c>
      <c r="O55" s="2">
        <f t="shared" si="2"/>
        <v>0</v>
      </c>
      <c r="P55" s="2">
        <f t="shared" si="3"/>
        <v>0</v>
      </c>
      <c r="Q55" s="2">
        <f t="shared" si="4"/>
        <v>0</v>
      </c>
      <c r="R55" s="2">
        <f t="shared" si="5"/>
        <v>0</v>
      </c>
    </row>
    <row r="56" spans="1:18" x14ac:dyDescent="0.35">
      <c r="A56" s="2" t="s">
        <v>52</v>
      </c>
      <c r="B56" s="2" t="str">
        <f t="shared" si="0"/>
        <v>SPA21XXX</v>
      </c>
      <c r="C56" s="2" t="s">
        <v>13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f t="shared" si="1"/>
        <v>0</v>
      </c>
      <c r="O56" s="2">
        <f t="shared" si="2"/>
        <v>0</v>
      </c>
      <c r="P56" s="2">
        <f t="shared" si="3"/>
        <v>0</v>
      </c>
      <c r="Q56" s="2">
        <f t="shared" si="4"/>
        <v>0</v>
      </c>
      <c r="R56" s="2">
        <f t="shared" si="5"/>
        <v>0</v>
      </c>
    </row>
    <row r="57" spans="1:18" x14ac:dyDescent="0.35">
      <c r="A57" s="2" t="s">
        <v>52</v>
      </c>
      <c r="B57" s="2" t="str">
        <f t="shared" si="0"/>
        <v>SPA21XXX</v>
      </c>
      <c r="C57" s="2" t="s">
        <v>14</v>
      </c>
      <c r="D57" s="2">
        <v>31897</v>
      </c>
      <c r="E57" s="2">
        <v>1</v>
      </c>
      <c r="F57" s="2">
        <v>2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f t="shared" si="1"/>
        <v>31897</v>
      </c>
      <c r="O57" s="2">
        <f t="shared" si="2"/>
        <v>31897</v>
      </c>
      <c r="P57" s="2">
        <f t="shared" si="3"/>
        <v>0</v>
      </c>
      <c r="Q57" s="2">
        <f t="shared" si="4"/>
        <v>0</v>
      </c>
      <c r="R57" s="2">
        <f t="shared" si="5"/>
        <v>0</v>
      </c>
    </row>
    <row r="58" spans="1:18" x14ac:dyDescent="0.35">
      <c r="A58" s="2" t="s">
        <v>52</v>
      </c>
      <c r="B58" s="2" t="str">
        <f t="shared" si="0"/>
        <v>SPA21XXX</v>
      </c>
      <c r="C58" s="2" t="s">
        <v>15</v>
      </c>
      <c r="D58" s="2">
        <v>21347</v>
      </c>
      <c r="E58" s="2">
        <v>1</v>
      </c>
      <c r="F58" s="2">
        <v>2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f t="shared" si="1"/>
        <v>21347</v>
      </c>
      <c r="O58" s="2">
        <f t="shared" si="2"/>
        <v>21347</v>
      </c>
      <c r="P58" s="2">
        <f t="shared" si="3"/>
        <v>0</v>
      </c>
      <c r="Q58" s="2">
        <f t="shared" si="4"/>
        <v>0</v>
      </c>
      <c r="R58" s="2">
        <f t="shared" si="5"/>
        <v>0</v>
      </c>
    </row>
    <row r="59" spans="1:18" x14ac:dyDescent="0.35">
      <c r="A59" s="2" t="s">
        <v>52</v>
      </c>
      <c r="B59" s="2" t="str">
        <f t="shared" si="0"/>
        <v>SPA21XXX</v>
      </c>
      <c r="C59" s="2" t="s">
        <v>16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f t="shared" si="1"/>
        <v>0</v>
      </c>
      <c r="O59" s="2">
        <f t="shared" si="2"/>
        <v>0</v>
      </c>
      <c r="P59" s="2">
        <f t="shared" si="3"/>
        <v>0</v>
      </c>
      <c r="Q59" s="2">
        <f t="shared" si="4"/>
        <v>0</v>
      </c>
      <c r="R59" s="2">
        <f t="shared" si="5"/>
        <v>0</v>
      </c>
    </row>
    <row r="60" spans="1:18" x14ac:dyDescent="0.35">
      <c r="A60" s="2" t="s">
        <v>52</v>
      </c>
      <c r="B60" s="2" t="str">
        <f t="shared" si="0"/>
        <v>SPA21XXX</v>
      </c>
      <c r="C60" s="2" t="s">
        <v>747</v>
      </c>
      <c r="D60" s="2">
        <v>11935</v>
      </c>
      <c r="E60" s="2">
        <v>5</v>
      </c>
      <c r="F60" s="2">
        <v>9</v>
      </c>
      <c r="G60" s="2">
        <v>4</v>
      </c>
      <c r="H60" s="2">
        <v>1</v>
      </c>
      <c r="I60" s="2">
        <v>0</v>
      </c>
      <c r="J60" s="2">
        <v>0</v>
      </c>
      <c r="K60" s="2">
        <v>0</v>
      </c>
      <c r="L60" s="2">
        <v>3</v>
      </c>
      <c r="M60" s="2">
        <v>0</v>
      </c>
      <c r="N60" s="2">
        <f t="shared" si="1"/>
        <v>59675</v>
      </c>
      <c r="O60" s="2">
        <f t="shared" si="2"/>
        <v>59675</v>
      </c>
      <c r="P60" s="2">
        <f t="shared" si="3"/>
        <v>0</v>
      </c>
      <c r="Q60" s="2">
        <f t="shared" si="4"/>
        <v>35805</v>
      </c>
      <c r="R60" s="2">
        <f t="shared" si="5"/>
        <v>0</v>
      </c>
    </row>
    <row r="61" spans="1:18" x14ac:dyDescent="0.35">
      <c r="A61" s="2" t="s">
        <v>52</v>
      </c>
      <c r="B61" s="2" t="str">
        <f t="shared" si="0"/>
        <v>SPA21XXX</v>
      </c>
      <c r="C61" s="2" t="s">
        <v>17</v>
      </c>
      <c r="D61" s="2">
        <v>7981</v>
      </c>
      <c r="E61" s="2">
        <v>15</v>
      </c>
      <c r="F61" s="2">
        <v>26</v>
      </c>
      <c r="G61" s="2">
        <v>7</v>
      </c>
      <c r="H61" s="2">
        <v>8</v>
      </c>
      <c r="I61" s="2">
        <v>0</v>
      </c>
      <c r="J61" s="2">
        <v>0</v>
      </c>
      <c r="K61" s="2">
        <v>0</v>
      </c>
      <c r="L61" s="2">
        <v>5</v>
      </c>
      <c r="M61" s="2">
        <v>0</v>
      </c>
      <c r="N61" s="2">
        <f t="shared" si="1"/>
        <v>119715</v>
      </c>
      <c r="O61" s="2">
        <f t="shared" si="2"/>
        <v>119715</v>
      </c>
      <c r="P61" s="2">
        <f t="shared" si="3"/>
        <v>0</v>
      </c>
      <c r="Q61" s="2">
        <f t="shared" si="4"/>
        <v>39905</v>
      </c>
      <c r="R61" s="2">
        <f t="shared" si="5"/>
        <v>0</v>
      </c>
    </row>
    <row r="62" spans="1:18" x14ac:dyDescent="0.35">
      <c r="A62" s="2" t="s">
        <v>52</v>
      </c>
      <c r="B62" s="2" t="str">
        <f t="shared" si="0"/>
        <v>SPA21XXX</v>
      </c>
      <c r="C62" s="2" t="s">
        <v>18</v>
      </c>
      <c r="D62" s="2">
        <v>3622</v>
      </c>
      <c r="E62" s="2">
        <v>5</v>
      </c>
      <c r="F62" s="2">
        <v>9</v>
      </c>
      <c r="G62" s="2">
        <v>4</v>
      </c>
      <c r="H62" s="2">
        <v>1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">
        <f t="shared" si="1"/>
        <v>18110</v>
      </c>
      <c r="O62" s="2">
        <f t="shared" si="2"/>
        <v>18110</v>
      </c>
      <c r="P62" s="2">
        <f t="shared" si="3"/>
        <v>0</v>
      </c>
      <c r="Q62" s="2">
        <f t="shared" si="4"/>
        <v>3622</v>
      </c>
      <c r="R62" s="2">
        <f t="shared" si="5"/>
        <v>0</v>
      </c>
    </row>
    <row r="63" spans="1:18" x14ac:dyDescent="0.35">
      <c r="A63" s="2" t="s">
        <v>52</v>
      </c>
      <c r="B63" s="2" t="str">
        <f t="shared" si="0"/>
        <v>SPA21XXX</v>
      </c>
      <c r="C63" s="2" t="s">
        <v>19</v>
      </c>
      <c r="D63" s="2">
        <v>542</v>
      </c>
      <c r="E63" s="2">
        <v>30</v>
      </c>
      <c r="F63" s="2">
        <v>53</v>
      </c>
      <c r="G63" s="2">
        <v>21</v>
      </c>
      <c r="H63" s="2">
        <v>9</v>
      </c>
      <c r="I63" s="2">
        <v>0</v>
      </c>
      <c r="J63" s="2">
        <v>0</v>
      </c>
      <c r="K63" s="2">
        <v>6</v>
      </c>
      <c r="L63" s="2">
        <v>15</v>
      </c>
      <c r="M63" s="2">
        <v>0</v>
      </c>
      <c r="N63" s="2">
        <f t="shared" si="1"/>
        <v>16260</v>
      </c>
      <c r="O63" s="2">
        <f t="shared" si="2"/>
        <v>16260</v>
      </c>
      <c r="P63" s="2">
        <f t="shared" si="3"/>
        <v>3252</v>
      </c>
      <c r="Q63" s="2">
        <f t="shared" si="4"/>
        <v>8130</v>
      </c>
      <c r="R63" s="2">
        <f t="shared" si="5"/>
        <v>0</v>
      </c>
    </row>
    <row r="64" spans="1:18" x14ac:dyDescent="0.35">
      <c r="A64" s="2" t="s">
        <v>52</v>
      </c>
      <c r="B64" s="2" t="str">
        <f t="shared" si="0"/>
        <v>SPA21XXX</v>
      </c>
      <c r="C64" s="2" t="s">
        <v>20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f t="shared" si="1"/>
        <v>0</v>
      </c>
      <c r="O64" s="2">
        <f t="shared" si="2"/>
        <v>0</v>
      </c>
      <c r="P64" s="2">
        <f t="shared" si="3"/>
        <v>0</v>
      </c>
      <c r="Q64" s="2">
        <f t="shared" si="4"/>
        <v>0</v>
      </c>
      <c r="R64" s="2">
        <f t="shared" si="5"/>
        <v>0</v>
      </c>
    </row>
    <row r="65" spans="1:18" x14ac:dyDescent="0.35">
      <c r="A65" s="2" t="s">
        <v>53</v>
      </c>
      <c r="B65" s="2" t="str">
        <f t="shared" si="0"/>
        <v>SPA21XXX</v>
      </c>
      <c r="C65" s="2" t="s">
        <v>13</v>
      </c>
      <c r="N65" s="2">
        <f t="shared" si="1"/>
        <v>0</v>
      </c>
      <c r="O65" s="2">
        <f t="shared" si="2"/>
        <v>0</v>
      </c>
      <c r="P65" s="2">
        <f t="shared" si="3"/>
        <v>0</v>
      </c>
      <c r="Q65" s="2">
        <f t="shared" si="4"/>
        <v>0</v>
      </c>
      <c r="R65" s="2">
        <f t="shared" si="5"/>
        <v>0</v>
      </c>
    </row>
    <row r="66" spans="1:18" x14ac:dyDescent="0.35">
      <c r="A66" s="2" t="s">
        <v>53</v>
      </c>
      <c r="B66" s="2" t="str">
        <f t="shared" ref="B66:B129" si="6">REPLACE(A66,6,3,"XXX")</f>
        <v>SPA21XXX</v>
      </c>
      <c r="C66" s="2" t="s">
        <v>14</v>
      </c>
      <c r="N66" s="2">
        <f t="shared" ref="N66:N129" si="7">E66*$D66</f>
        <v>0</v>
      </c>
      <c r="O66" s="2">
        <f t="shared" ref="O66:O129" si="8">SUM(G66:J66)*$D66</f>
        <v>0</v>
      </c>
      <c r="P66" s="2">
        <f t="shared" ref="P66:P129" si="9">K66*$D66</f>
        <v>0</v>
      </c>
      <c r="Q66" s="2">
        <f t="shared" ref="Q66:Q129" si="10">L66*$D66</f>
        <v>0</v>
      </c>
      <c r="R66" s="2">
        <f t="shared" ref="R66:R129" si="11">M66*$D66</f>
        <v>0</v>
      </c>
    </row>
    <row r="67" spans="1:18" x14ac:dyDescent="0.35">
      <c r="A67" s="2" t="s">
        <v>53</v>
      </c>
      <c r="B67" s="2" t="str">
        <f t="shared" si="6"/>
        <v>SPA21XXX</v>
      </c>
      <c r="C67" s="2" t="s">
        <v>15</v>
      </c>
      <c r="N67" s="2">
        <f t="shared" si="7"/>
        <v>0</v>
      </c>
      <c r="O67" s="2">
        <f t="shared" si="8"/>
        <v>0</v>
      </c>
      <c r="P67" s="2">
        <f t="shared" si="9"/>
        <v>0</v>
      </c>
      <c r="Q67" s="2">
        <f t="shared" si="10"/>
        <v>0</v>
      </c>
      <c r="R67" s="2">
        <f t="shared" si="11"/>
        <v>0</v>
      </c>
    </row>
    <row r="68" spans="1:18" x14ac:dyDescent="0.35">
      <c r="A68" s="2" t="s">
        <v>53</v>
      </c>
      <c r="B68" s="2" t="str">
        <f t="shared" si="6"/>
        <v>SPA21XXX</v>
      </c>
      <c r="C68" s="2" t="s">
        <v>16</v>
      </c>
      <c r="N68" s="2">
        <f t="shared" si="7"/>
        <v>0</v>
      </c>
      <c r="O68" s="2">
        <f t="shared" si="8"/>
        <v>0</v>
      </c>
      <c r="P68" s="2">
        <f t="shared" si="9"/>
        <v>0</v>
      </c>
      <c r="Q68" s="2">
        <f t="shared" si="10"/>
        <v>0</v>
      </c>
      <c r="R68" s="2">
        <f t="shared" si="11"/>
        <v>0</v>
      </c>
    </row>
    <row r="69" spans="1:18" x14ac:dyDescent="0.35">
      <c r="A69" s="2" t="s">
        <v>53</v>
      </c>
      <c r="B69" s="2" t="str">
        <f t="shared" si="6"/>
        <v>SPA21XXX</v>
      </c>
      <c r="C69" s="2" t="s">
        <v>747</v>
      </c>
      <c r="N69" s="2">
        <f t="shared" si="7"/>
        <v>0</v>
      </c>
      <c r="O69" s="2">
        <f t="shared" si="8"/>
        <v>0</v>
      </c>
      <c r="P69" s="2">
        <f t="shared" si="9"/>
        <v>0</v>
      </c>
      <c r="Q69" s="2">
        <f t="shared" si="10"/>
        <v>0</v>
      </c>
      <c r="R69" s="2">
        <f t="shared" si="11"/>
        <v>0</v>
      </c>
    </row>
    <row r="70" spans="1:18" x14ac:dyDescent="0.35">
      <c r="A70" s="2" t="s">
        <v>53</v>
      </c>
      <c r="B70" s="2" t="str">
        <f t="shared" si="6"/>
        <v>SPA21XXX</v>
      </c>
      <c r="C70" s="2" t="s">
        <v>17</v>
      </c>
      <c r="D70" s="2">
        <v>13111</v>
      </c>
      <c r="E70" s="2">
        <v>1</v>
      </c>
      <c r="F70" s="2">
        <v>11.11</v>
      </c>
      <c r="H70" s="2">
        <v>1</v>
      </c>
      <c r="L70" s="2">
        <v>1</v>
      </c>
      <c r="N70" s="2">
        <f t="shared" si="7"/>
        <v>13111</v>
      </c>
      <c r="O70" s="2">
        <f t="shared" si="8"/>
        <v>13111</v>
      </c>
      <c r="P70" s="2">
        <f t="shared" si="9"/>
        <v>0</v>
      </c>
      <c r="Q70" s="2">
        <f t="shared" si="10"/>
        <v>13111</v>
      </c>
      <c r="R70" s="2">
        <f t="shared" si="11"/>
        <v>0</v>
      </c>
    </row>
    <row r="71" spans="1:18" x14ac:dyDescent="0.35">
      <c r="A71" s="2" t="s">
        <v>53</v>
      </c>
      <c r="B71" s="2" t="str">
        <f t="shared" si="6"/>
        <v>SPA21XXX</v>
      </c>
      <c r="C71" s="2" t="s">
        <v>18</v>
      </c>
      <c r="D71" s="2">
        <v>6971</v>
      </c>
      <c r="E71" s="2">
        <v>6</v>
      </c>
      <c r="F71" s="2">
        <v>66.67</v>
      </c>
      <c r="G71" s="2">
        <v>3</v>
      </c>
      <c r="H71" s="2">
        <v>3</v>
      </c>
      <c r="K71" s="2">
        <v>1</v>
      </c>
      <c r="N71" s="2">
        <f t="shared" si="7"/>
        <v>41826</v>
      </c>
      <c r="O71" s="2">
        <f t="shared" si="8"/>
        <v>41826</v>
      </c>
      <c r="P71" s="2">
        <f t="shared" si="9"/>
        <v>6971</v>
      </c>
      <c r="Q71" s="2">
        <f t="shared" si="10"/>
        <v>0</v>
      </c>
      <c r="R71" s="2">
        <f t="shared" si="11"/>
        <v>0</v>
      </c>
    </row>
    <row r="72" spans="1:18" x14ac:dyDescent="0.35">
      <c r="A72" s="2" t="s">
        <v>53</v>
      </c>
      <c r="B72" s="2" t="str">
        <f t="shared" si="6"/>
        <v>SPA21XXX</v>
      </c>
      <c r="C72" s="2" t="s">
        <v>19</v>
      </c>
      <c r="D72" s="2">
        <v>3278</v>
      </c>
      <c r="E72" s="2">
        <v>2</v>
      </c>
      <c r="F72" s="2">
        <v>22.22</v>
      </c>
      <c r="H72" s="2">
        <v>2</v>
      </c>
      <c r="K72" s="2">
        <v>1</v>
      </c>
      <c r="N72" s="2">
        <f t="shared" si="7"/>
        <v>6556</v>
      </c>
      <c r="O72" s="2">
        <f t="shared" si="8"/>
        <v>6556</v>
      </c>
      <c r="P72" s="2">
        <f t="shared" si="9"/>
        <v>3278</v>
      </c>
      <c r="Q72" s="2">
        <f t="shared" si="10"/>
        <v>0</v>
      </c>
      <c r="R72" s="2">
        <f t="shared" si="11"/>
        <v>0</v>
      </c>
    </row>
    <row r="73" spans="1:18" x14ac:dyDescent="0.35">
      <c r="A73" s="2" t="s">
        <v>53</v>
      </c>
      <c r="B73" s="2" t="str">
        <f t="shared" si="6"/>
        <v>SPA21XXX</v>
      </c>
      <c r="C73" s="2" t="s">
        <v>20</v>
      </c>
      <c r="N73" s="2">
        <f t="shared" si="7"/>
        <v>0</v>
      </c>
      <c r="O73" s="2">
        <f t="shared" si="8"/>
        <v>0</v>
      </c>
      <c r="P73" s="2">
        <f t="shared" si="9"/>
        <v>0</v>
      </c>
      <c r="Q73" s="2">
        <f t="shared" si="10"/>
        <v>0</v>
      </c>
      <c r="R73" s="2">
        <f t="shared" si="11"/>
        <v>0</v>
      </c>
    </row>
    <row r="74" spans="1:18" x14ac:dyDescent="0.35">
      <c r="A74" s="2" t="s">
        <v>54</v>
      </c>
      <c r="B74" s="2" t="str">
        <f t="shared" si="6"/>
        <v>SPA21XXX</v>
      </c>
      <c r="C74" s="2" t="s">
        <v>13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f t="shared" si="7"/>
        <v>0</v>
      </c>
      <c r="O74" s="2">
        <f t="shared" si="8"/>
        <v>0</v>
      </c>
      <c r="P74" s="2">
        <f t="shared" si="9"/>
        <v>0</v>
      </c>
      <c r="Q74" s="2">
        <f t="shared" si="10"/>
        <v>0</v>
      </c>
      <c r="R74" s="2">
        <f t="shared" si="11"/>
        <v>0</v>
      </c>
    </row>
    <row r="75" spans="1:18" x14ac:dyDescent="0.35">
      <c r="A75" s="2" t="s">
        <v>54</v>
      </c>
      <c r="B75" s="2" t="str">
        <f t="shared" si="6"/>
        <v>SPA21XXX</v>
      </c>
      <c r="C75" s="2" t="s">
        <v>14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f t="shared" si="7"/>
        <v>0</v>
      </c>
      <c r="O75" s="2">
        <f t="shared" si="8"/>
        <v>0</v>
      </c>
      <c r="P75" s="2">
        <f t="shared" si="9"/>
        <v>0</v>
      </c>
      <c r="Q75" s="2">
        <f t="shared" si="10"/>
        <v>0</v>
      </c>
      <c r="R75" s="2">
        <f t="shared" si="11"/>
        <v>0</v>
      </c>
    </row>
    <row r="76" spans="1:18" x14ac:dyDescent="0.35">
      <c r="A76" s="2" t="s">
        <v>54</v>
      </c>
      <c r="B76" s="2" t="str">
        <f t="shared" si="6"/>
        <v>SPA21XXX</v>
      </c>
      <c r="C76" s="2" t="s">
        <v>15</v>
      </c>
      <c r="D76" s="2">
        <v>29869</v>
      </c>
      <c r="E76" s="2">
        <v>1</v>
      </c>
      <c r="F76" s="2">
        <v>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0</v>
      </c>
      <c r="N76" s="2">
        <f t="shared" si="7"/>
        <v>29869</v>
      </c>
      <c r="O76" s="2">
        <f t="shared" si="8"/>
        <v>0</v>
      </c>
      <c r="P76" s="2">
        <f t="shared" si="9"/>
        <v>0</v>
      </c>
      <c r="Q76" s="2">
        <f t="shared" si="10"/>
        <v>29869</v>
      </c>
      <c r="R76" s="2">
        <f t="shared" si="11"/>
        <v>0</v>
      </c>
    </row>
    <row r="77" spans="1:18" x14ac:dyDescent="0.35">
      <c r="A77" s="2" t="s">
        <v>54</v>
      </c>
      <c r="B77" s="2" t="str">
        <f t="shared" si="6"/>
        <v>SPA21XXX</v>
      </c>
      <c r="C77" s="2" t="s">
        <v>16</v>
      </c>
      <c r="D77" s="2">
        <v>22166</v>
      </c>
      <c r="E77" s="2">
        <v>5</v>
      </c>
      <c r="F77" s="2">
        <v>10</v>
      </c>
      <c r="G77" s="2">
        <v>5</v>
      </c>
      <c r="H77" s="2">
        <v>0</v>
      </c>
      <c r="I77" s="2">
        <v>0</v>
      </c>
      <c r="J77" s="2">
        <v>0</v>
      </c>
      <c r="K77" s="2">
        <v>0</v>
      </c>
      <c r="L77" s="2">
        <v>3</v>
      </c>
      <c r="M77" s="2">
        <v>0</v>
      </c>
      <c r="N77" s="2">
        <f t="shared" si="7"/>
        <v>110830</v>
      </c>
      <c r="O77" s="2">
        <f t="shared" si="8"/>
        <v>110830</v>
      </c>
      <c r="P77" s="2">
        <f t="shared" si="9"/>
        <v>0</v>
      </c>
      <c r="Q77" s="2">
        <f t="shared" si="10"/>
        <v>66498</v>
      </c>
      <c r="R77" s="2">
        <f t="shared" si="11"/>
        <v>0</v>
      </c>
    </row>
    <row r="78" spans="1:18" x14ac:dyDescent="0.35">
      <c r="A78" s="2" t="s">
        <v>54</v>
      </c>
      <c r="B78" s="2" t="str">
        <f t="shared" si="6"/>
        <v>SPA21XXX</v>
      </c>
      <c r="C78" s="2" t="s">
        <v>747</v>
      </c>
      <c r="D78" s="2">
        <v>17794</v>
      </c>
      <c r="E78" s="2">
        <v>5</v>
      </c>
      <c r="F78" s="2">
        <v>10</v>
      </c>
      <c r="G78" s="2">
        <v>5</v>
      </c>
      <c r="H78" s="2">
        <v>0</v>
      </c>
      <c r="I78" s="2">
        <v>0</v>
      </c>
      <c r="J78" s="2">
        <v>0</v>
      </c>
      <c r="K78" s="2">
        <v>0</v>
      </c>
      <c r="L78" s="2">
        <v>2</v>
      </c>
      <c r="M78" s="2">
        <v>0</v>
      </c>
      <c r="N78" s="2">
        <f t="shared" si="7"/>
        <v>88970</v>
      </c>
      <c r="O78" s="2">
        <f t="shared" si="8"/>
        <v>88970</v>
      </c>
      <c r="P78" s="2">
        <f t="shared" si="9"/>
        <v>0</v>
      </c>
      <c r="Q78" s="2">
        <f t="shared" si="10"/>
        <v>35588</v>
      </c>
      <c r="R78" s="2">
        <f t="shared" si="11"/>
        <v>0</v>
      </c>
    </row>
    <row r="79" spans="1:18" x14ac:dyDescent="0.35">
      <c r="A79" s="2" t="s">
        <v>54</v>
      </c>
      <c r="B79" s="2" t="str">
        <f t="shared" si="6"/>
        <v>SPA21XXX</v>
      </c>
      <c r="C79" s="2" t="s">
        <v>17</v>
      </c>
      <c r="D79" s="2">
        <v>12251</v>
      </c>
      <c r="E79" s="2">
        <v>8</v>
      </c>
      <c r="F79" s="2">
        <v>16</v>
      </c>
      <c r="G79" s="2">
        <v>8</v>
      </c>
      <c r="H79" s="2">
        <v>0</v>
      </c>
      <c r="I79" s="2">
        <v>0</v>
      </c>
      <c r="J79" s="2">
        <v>0</v>
      </c>
      <c r="K79" s="2">
        <v>0</v>
      </c>
      <c r="L79" s="2">
        <v>1</v>
      </c>
      <c r="M79" s="2">
        <v>0</v>
      </c>
      <c r="N79" s="2">
        <f t="shared" si="7"/>
        <v>98008</v>
      </c>
      <c r="O79" s="2">
        <f t="shared" si="8"/>
        <v>98008</v>
      </c>
      <c r="P79" s="2">
        <f t="shared" si="9"/>
        <v>0</v>
      </c>
      <c r="Q79" s="2">
        <f t="shared" si="10"/>
        <v>12251</v>
      </c>
      <c r="R79" s="2">
        <f t="shared" si="11"/>
        <v>0</v>
      </c>
    </row>
    <row r="80" spans="1:18" x14ac:dyDescent="0.35">
      <c r="A80" s="2" t="s">
        <v>54</v>
      </c>
      <c r="B80" s="2" t="str">
        <f t="shared" si="6"/>
        <v>SPA21XXX</v>
      </c>
      <c r="C80" s="2" t="s">
        <v>18</v>
      </c>
      <c r="D80" s="2">
        <v>8295</v>
      </c>
      <c r="E80" s="2">
        <v>13</v>
      </c>
      <c r="F80" s="2">
        <v>26</v>
      </c>
      <c r="G80" s="2">
        <v>10</v>
      </c>
      <c r="H80" s="2">
        <v>3</v>
      </c>
      <c r="I80" s="2">
        <v>0</v>
      </c>
      <c r="J80" s="2">
        <v>0</v>
      </c>
      <c r="K80" s="2">
        <v>0</v>
      </c>
      <c r="L80" s="2">
        <v>2</v>
      </c>
      <c r="M80" s="2">
        <v>0</v>
      </c>
      <c r="N80" s="2">
        <f t="shared" si="7"/>
        <v>107835</v>
      </c>
      <c r="O80" s="2">
        <f t="shared" si="8"/>
        <v>107835</v>
      </c>
      <c r="P80" s="2">
        <f t="shared" si="9"/>
        <v>0</v>
      </c>
      <c r="Q80" s="2">
        <f t="shared" si="10"/>
        <v>16590</v>
      </c>
      <c r="R80" s="2">
        <f t="shared" si="11"/>
        <v>0</v>
      </c>
    </row>
    <row r="81" spans="1:18" x14ac:dyDescent="0.35">
      <c r="A81" s="2" t="s">
        <v>54</v>
      </c>
      <c r="B81" s="2" t="str">
        <f t="shared" si="6"/>
        <v>SPA21XXX</v>
      </c>
      <c r="C81" s="2" t="s">
        <v>19</v>
      </c>
      <c r="D81" s="2">
        <v>3211</v>
      </c>
      <c r="E81" s="2">
        <v>3</v>
      </c>
      <c r="F81" s="2">
        <v>6</v>
      </c>
      <c r="G81" s="2">
        <v>2</v>
      </c>
      <c r="H81" s="2">
        <v>1</v>
      </c>
      <c r="I81" s="2">
        <v>0</v>
      </c>
      <c r="J81" s="2">
        <v>0</v>
      </c>
      <c r="K81" s="2">
        <v>0</v>
      </c>
      <c r="L81" s="2">
        <v>2</v>
      </c>
      <c r="M81" s="2">
        <v>0</v>
      </c>
      <c r="N81" s="2">
        <f t="shared" si="7"/>
        <v>9633</v>
      </c>
      <c r="O81" s="2">
        <f t="shared" si="8"/>
        <v>9633</v>
      </c>
      <c r="P81" s="2">
        <f t="shared" si="9"/>
        <v>0</v>
      </c>
      <c r="Q81" s="2">
        <f t="shared" si="10"/>
        <v>6422</v>
      </c>
      <c r="R81" s="2">
        <f t="shared" si="11"/>
        <v>0</v>
      </c>
    </row>
    <row r="82" spans="1:18" x14ac:dyDescent="0.35">
      <c r="A82" s="2" t="s">
        <v>54</v>
      </c>
      <c r="B82" s="2" t="str">
        <f t="shared" si="6"/>
        <v>SPA21XXX</v>
      </c>
      <c r="C82" s="2" t="s">
        <v>20</v>
      </c>
      <c r="D82" s="2">
        <v>1210</v>
      </c>
      <c r="E82" s="2">
        <v>15</v>
      </c>
      <c r="F82" s="2">
        <v>30</v>
      </c>
      <c r="G82" s="2">
        <v>14</v>
      </c>
      <c r="H82" s="2">
        <v>1</v>
      </c>
      <c r="I82" s="2">
        <v>0</v>
      </c>
      <c r="J82" s="2">
        <v>0</v>
      </c>
      <c r="K82" s="2">
        <v>1</v>
      </c>
      <c r="L82" s="2">
        <v>7</v>
      </c>
      <c r="M82" s="2">
        <v>0</v>
      </c>
      <c r="N82" s="2">
        <f t="shared" si="7"/>
        <v>18150</v>
      </c>
      <c r="O82" s="2">
        <f t="shared" si="8"/>
        <v>18150</v>
      </c>
      <c r="P82" s="2">
        <f t="shared" si="9"/>
        <v>1210</v>
      </c>
      <c r="Q82" s="2">
        <f t="shared" si="10"/>
        <v>8470</v>
      </c>
      <c r="R82" s="2">
        <f t="shared" si="11"/>
        <v>0</v>
      </c>
    </row>
    <row r="83" spans="1:18" x14ac:dyDescent="0.35">
      <c r="A83" s="2" t="s">
        <v>55</v>
      </c>
      <c r="B83" s="2" t="str">
        <f t="shared" si="6"/>
        <v>SPA21XXX</v>
      </c>
      <c r="C83" s="2" t="s">
        <v>13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f t="shared" si="7"/>
        <v>0</v>
      </c>
      <c r="O83" s="2">
        <f t="shared" si="8"/>
        <v>0</v>
      </c>
      <c r="P83" s="2">
        <f t="shared" si="9"/>
        <v>0</v>
      </c>
      <c r="Q83" s="2">
        <f t="shared" si="10"/>
        <v>0</v>
      </c>
      <c r="R83" s="2">
        <f t="shared" si="11"/>
        <v>0</v>
      </c>
    </row>
    <row r="84" spans="1:18" x14ac:dyDescent="0.35">
      <c r="A84" s="2" t="s">
        <v>55</v>
      </c>
      <c r="B84" s="2" t="str">
        <f t="shared" si="6"/>
        <v>SPA21XXX</v>
      </c>
      <c r="C84" s="2" t="s">
        <v>14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f t="shared" si="7"/>
        <v>0</v>
      </c>
      <c r="O84" s="2">
        <f t="shared" si="8"/>
        <v>0</v>
      </c>
      <c r="P84" s="2">
        <f t="shared" si="9"/>
        <v>0</v>
      </c>
      <c r="Q84" s="2">
        <f t="shared" si="10"/>
        <v>0</v>
      </c>
      <c r="R84" s="2">
        <f t="shared" si="11"/>
        <v>0</v>
      </c>
    </row>
    <row r="85" spans="1:18" x14ac:dyDescent="0.35">
      <c r="A85" s="2" t="s">
        <v>55</v>
      </c>
      <c r="B85" s="2" t="str">
        <f t="shared" si="6"/>
        <v>SPA21XXX</v>
      </c>
      <c r="C85" s="2" t="s">
        <v>15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f t="shared" si="7"/>
        <v>0</v>
      </c>
      <c r="O85" s="2">
        <f t="shared" si="8"/>
        <v>0</v>
      </c>
      <c r="P85" s="2">
        <f t="shared" si="9"/>
        <v>0</v>
      </c>
      <c r="Q85" s="2">
        <f t="shared" si="10"/>
        <v>0</v>
      </c>
      <c r="R85" s="2">
        <f t="shared" si="11"/>
        <v>0</v>
      </c>
    </row>
    <row r="86" spans="1:18" x14ac:dyDescent="0.35">
      <c r="A86" s="2" t="s">
        <v>55</v>
      </c>
      <c r="B86" s="2" t="str">
        <f t="shared" si="6"/>
        <v>SPA21XXX</v>
      </c>
      <c r="C86" s="2" t="s">
        <v>16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f t="shared" si="7"/>
        <v>0</v>
      </c>
      <c r="O86" s="2">
        <f t="shared" si="8"/>
        <v>0</v>
      </c>
      <c r="P86" s="2">
        <f t="shared" si="9"/>
        <v>0</v>
      </c>
      <c r="Q86" s="2">
        <f t="shared" si="10"/>
        <v>0</v>
      </c>
      <c r="R86" s="2">
        <f t="shared" si="11"/>
        <v>0</v>
      </c>
    </row>
    <row r="87" spans="1:18" x14ac:dyDescent="0.35">
      <c r="A87" s="2" t="s">
        <v>55</v>
      </c>
      <c r="B87" s="2" t="str">
        <f t="shared" si="6"/>
        <v>SPA21XXX</v>
      </c>
      <c r="C87" s="2" t="s">
        <v>747</v>
      </c>
      <c r="D87" s="2">
        <v>16199</v>
      </c>
      <c r="E87" s="2">
        <v>1</v>
      </c>
      <c r="F87" s="2">
        <v>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f t="shared" si="7"/>
        <v>16199</v>
      </c>
      <c r="O87" s="2">
        <f t="shared" si="8"/>
        <v>0</v>
      </c>
      <c r="P87" s="2">
        <f t="shared" si="9"/>
        <v>0</v>
      </c>
      <c r="Q87" s="2">
        <f t="shared" si="10"/>
        <v>0</v>
      </c>
      <c r="R87" s="2">
        <f t="shared" si="11"/>
        <v>0</v>
      </c>
    </row>
    <row r="88" spans="1:18" x14ac:dyDescent="0.35">
      <c r="A88" s="2" t="s">
        <v>55</v>
      </c>
      <c r="B88" s="2" t="str">
        <f t="shared" si="6"/>
        <v>SPA21XXX</v>
      </c>
      <c r="C88" s="2" t="s">
        <v>17</v>
      </c>
      <c r="D88" s="2">
        <v>10746</v>
      </c>
      <c r="E88" s="2">
        <v>1</v>
      </c>
      <c r="F88" s="2">
        <v>2</v>
      </c>
      <c r="G88" s="2">
        <v>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f t="shared" si="7"/>
        <v>10746</v>
      </c>
      <c r="O88" s="2">
        <f t="shared" si="8"/>
        <v>10746</v>
      </c>
      <c r="P88" s="2">
        <f t="shared" si="9"/>
        <v>0</v>
      </c>
      <c r="Q88" s="2">
        <f t="shared" si="10"/>
        <v>0</v>
      </c>
      <c r="R88" s="2">
        <f t="shared" si="11"/>
        <v>0</v>
      </c>
    </row>
    <row r="89" spans="1:18" x14ac:dyDescent="0.35">
      <c r="A89" s="2" t="s">
        <v>55</v>
      </c>
      <c r="B89" s="2" t="str">
        <f t="shared" si="6"/>
        <v>SPA21XXX</v>
      </c>
      <c r="C89" s="2" t="s">
        <v>18</v>
      </c>
      <c r="D89" s="2">
        <v>7345</v>
      </c>
      <c r="E89" s="2">
        <v>14</v>
      </c>
      <c r="F89" s="2">
        <v>33</v>
      </c>
      <c r="G89" s="2">
        <v>13</v>
      </c>
      <c r="H89" s="2">
        <v>0</v>
      </c>
      <c r="I89" s="2">
        <v>0</v>
      </c>
      <c r="J89" s="2">
        <v>0</v>
      </c>
      <c r="K89" s="2">
        <v>0</v>
      </c>
      <c r="L89" s="2">
        <v>4</v>
      </c>
      <c r="M89" s="2">
        <v>0</v>
      </c>
      <c r="N89" s="2">
        <f t="shared" si="7"/>
        <v>102830</v>
      </c>
      <c r="O89" s="2">
        <f t="shared" si="8"/>
        <v>95485</v>
      </c>
      <c r="P89" s="2">
        <f t="shared" si="9"/>
        <v>0</v>
      </c>
      <c r="Q89" s="2">
        <f t="shared" si="10"/>
        <v>29380</v>
      </c>
      <c r="R89" s="2">
        <f t="shared" si="11"/>
        <v>0</v>
      </c>
    </row>
    <row r="90" spans="1:18" x14ac:dyDescent="0.35">
      <c r="A90" s="2" t="s">
        <v>55</v>
      </c>
      <c r="B90" s="2" t="str">
        <f t="shared" si="6"/>
        <v>SPA21XXX</v>
      </c>
      <c r="C90" s="2" t="s">
        <v>19</v>
      </c>
      <c r="D90" s="2">
        <v>3642</v>
      </c>
      <c r="E90" s="2">
        <v>4</v>
      </c>
      <c r="F90" s="2">
        <v>9</v>
      </c>
      <c r="G90" s="2">
        <v>3</v>
      </c>
      <c r="H90" s="2">
        <v>0</v>
      </c>
      <c r="I90" s="2">
        <v>0</v>
      </c>
      <c r="J90" s="2">
        <v>0</v>
      </c>
      <c r="K90" s="2">
        <v>0</v>
      </c>
      <c r="L90" s="2">
        <v>2</v>
      </c>
      <c r="M90" s="2">
        <v>0</v>
      </c>
      <c r="N90" s="2">
        <f t="shared" si="7"/>
        <v>14568</v>
      </c>
      <c r="O90" s="2">
        <f t="shared" si="8"/>
        <v>10926</v>
      </c>
      <c r="P90" s="2">
        <f t="shared" si="9"/>
        <v>0</v>
      </c>
      <c r="Q90" s="2">
        <f t="shared" si="10"/>
        <v>7284</v>
      </c>
      <c r="R90" s="2">
        <f t="shared" si="11"/>
        <v>0</v>
      </c>
    </row>
    <row r="91" spans="1:18" x14ac:dyDescent="0.35">
      <c r="A91" s="2" t="s">
        <v>55</v>
      </c>
      <c r="B91" s="2" t="str">
        <f t="shared" si="6"/>
        <v>SPA21XXX</v>
      </c>
      <c r="C91" s="2" t="s">
        <v>20</v>
      </c>
      <c r="D91" s="2">
        <v>484</v>
      </c>
      <c r="E91" s="2">
        <v>23</v>
      </c>
      <c r="F91" s="2">
        <v>53</v>
      </c>
      <c r="G91" s="2">
        <v>19</v>
      </c>
      <c r="H91" s="2">
        <v>2</v>
      </c>
      <c r="I91" s="2">
        <v>0</v>
      </c>
      <c r="J91" s="2">
        <v>0</v>
      </c>
      <c r="K91" s="2">
        <v>4</v>
      </c>
      <c r="L91" s="2">
        <v>11</v>
      </c>
      <c r="M91" s="2">
        <v>0</v>
      </c>
      <c r="N91" s="2">
        <f t="shared" si="7"/>
        <v>11132</v>
      </c>
      <c r="O91" s="2">
        <f t="shared" si="8"/>
        <v>10164</v>
      </c>
      <c r="P91" s="2">
        <f t="shared" si="9"/>
        <v>1936</v>
      </c>
      <c r="Q91" s="2">
        <f t="shared" si="10"/>
        <v>5324</v>
      </c>
      <c r="R91" s="2">
        <f t="shared" si="11"/>
        <v>0</v>
      </c>
    </row>
    <row r="92" spans="1:18" x14ac:dyDescent="0.35">
      <c r="A92" s="2" t="s">
        <v>56</v>
      </c>
      <c r="B92" s="2" t="str">
        <f t="shared" si="6"/>
        <v>SPA21XXX</v>
      </c>
      <c r="C92" s="2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f t="shared" si="7"/>
        <v>0</v>
      </c>
      <c r="O92" s="2">
        <f t="shared" si="8"/>
        <v>0</v>
      </c>
      <c r="P92" s="2">
        <f t="shared" si="9"/>
        <v>0</v>
      </c>
      <c r="Q92" s="2">
        <f t="shared" si="10"/>
        <v>0</v>
      </c>
      <c r="R92" s="2">
        <f t="shared" si="11"/>
        <v>0</v>
      </c>
    </row>
    <row r="93" spans="1:18" x14ac:dyDescent="0.35">
      <c r="A93" s="2" t="s">
        <v>56</v>
      </c>
      <c r="B93" s="2" t="str">
        <f t="shared" si="6"/>
        <v>SPA21XXX</v>
      </c>
      <c r="C93" s="2" t="s">
        <v>14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f t="shared" si="7"/>
        <v>0</v>
      </c>
      <c r="O93" s="2">
        <f t="shared" si="8"/>
        <v>0</v>
      </c>
      <c r="P93" s="2">
        <f t="shared" si="9"/>
        <v>0</v>
      </c>
      <c r="Q93" s="2">
        <f t="shared" si="10"/>
        <v>0</v>
      </c>
      <c r="R93" s="2">
        <f t="shared" si="11"/>
        <v>0</v>
      </c>
    </row>
    <row r="94" spans="1:18" x14ac:dyDescent="0.35">
      <c r="A94" s="2" t="s">
        <v>56</v>
      </c>
      <c r="B94" s="2" t="str">
        <f t="shared" si="6"/>
        <v>SPA21XXX</v>
      </c>
      <c r="C94" s="2" t="s">
        <v>15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f t="shared" si="7"/>
        <v>0</v>
      </c>
      <c r="O94" s="2">
        <f t="shared" si="8"/>
        <v>0</v>
      </c>
      <c r="P94" s="2">
        <f t="shared" si="9"/>
        <v>0</v>
      </c>
      <c r="Q94" s="2">
        <f t="shared" si="10"/>
        <v>0</v>
      </c>
      <c r="R94" s="2">
        <f t="shared" si="11"/>
        <v>0</v>
      </c>
    </row>
    <row r="95" spans="1:18" x14ac:dyDescent="0.35">
      <c r="A95" s="2" t="s">
        <v>56</v>
      </c>
      <c r="B95" s="2" t="str">
        <f t="shared" si="6"/>
        <v>SPA21XXX</v>
      </c>
      <c r="C95" s="2" t="s">
        <v>16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f t="shared" si="7"/>
        <v>0</v>
      </c>
      <c r="O95" s="2">
        <f t="shared" si="8"/>
        <v>0</v>
      </c>
      <c r="P95" s="2">
        <f t="shared" si="9"/>
        <v>0</v>
      </c>
      <c r="Q95" s="2">
        <f t="shared" si="10"/>
        <v>0</v>
      </c>
      <c r="R95" s="2">
        <f t="shared" si="11"/>
        <v>0</v>
      </c>
    </row>
    <row r="96" spans="1:18" x14ac:dyDescent="0.35">
      <c r="A96" s="2" t="s">
        <v>56</v>
      </c>
      <c r="B96" s="2" t="str">
        <f t="shared" si="6"/>
        <v>SPA21XXX</v>
      </c>
      <c r="C96" s="2" t="s">
        <v>747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f t="shared" si="7"/>
        <v>0</v>
      </c>
      <c r="O96" s="2">
        <f t="shared" si="8"/>
        <v>0</v>
      </c>
      <c r="P96" s="2">
        <f t="shared" si="9"/>
        <v>0</v>
      </c>
      <c r="Q96" s="2">
        <f t="shared" si="10"/>
        <v>0</v>
      </c>
      <c r="R96" s="2">
        <f t="shared" si="11"/>
        <v>0</v>
      </c>
    </row>
    <row r="97" spans="1:18" x14ac:dyDescent="0.35">
      <c r="A97" s="2" t="s">
        <v>56</v>
      </c>
      <c r="B97" s="2" t="str">
        <f t="shared" si="6"/>
        <v>SPA21XXX</v>
      </c>
      <c r="C97" s="2" t="s">
        <v>17</v>
      </c>
      <c r="D97" s="2">
        <v>11476</v>
      </c>
      <c r="E97" s="2">
        <v>3</v>
      </c>
      <c r="F97" s="2">
        <v>0.12</v>
      </c>
      <c r="G97" s="2">
        <v>2</v>
      </c>
      <c r="H97" s="2">
        <v>0</v>
      </c>
      <c r="I97" s="2">
        <v>0</v>
      </c>
      <c r="J97" s="2">
        <v>0</v>
      </c>
      <c r="K97" s="2">
        <v>2</v>
      </c>
      <c r="L97" s="2">
        <v>0</v>
      </c>
      <c r="M97" s="2">
        <v>0</v>
      </c>
      <c r="N97" s="2">
        <f t="shared" si="7"/>
        <v>34428</v>
      </c>
      <c r="O97" s="2">
        <f t="shared" si="8"/>
        <v>22952</v>
      </c>
      <c r="P97" s="2">
        <f t="shared" si="9"/>
        <v>22952</v>
      </c>
      <c r="Q97" s="2">
        <f t="shared" si="10"/>
        <v>0</v>
      </c>
      <c r="R97" s="2">
        <f t="shared" si="11"/>
        <v>0</v>
      </c>
    </row>
    <row r="98" spans="1:18" x14ac:dyDescent="0.35">
      <c r="A98" s="2" t="s">
        <v>56</v>
      </c>
      <c r="B98" s="2" t="str">
        <f t="shared" si="6"/>
        <v>SPA21XXX</v>
      </c>
      <c r="C98" s="2" t="s">
        <v>18</v>
      </c>
      <c r="D98" s="2">
        <v>7915</v>
      </c>
      <c r="E98" s="2">
        <v>7</v>
      </c>
      <c r="F98" s="2">
        <v>0.27</v>
      </c>
      <c r="G98" s="2">
        <v>7</v>
      </c>
      <c r="H98" s="2">
        <v>0</v>
      </c>
      <c r="I98" s="2">
        <v>0</v>
      </c>
      <c r="J98" s="2">
        <v>0</v>
      </c>
      <c r="K98" s="2">
        <v>1</v>
      </c>
      <c r="L98" s="2">
        <v>0</v>
      </c>
      <c r="M98" s="2">
        <v>0</v>
      </c>
      <c r="N98" s="2">
        <f t="shared" si="7"/>
        <v>55405</v>
      </c>
      <c r="O98" s="2">
        <f t="shared" si="8"/>
        <v>55405</v>
      </c>
      <c r="P98" s="2">
        <f t="shared" si="9"/>
        <v>7915</v>
      </c>
      <c r="Q98" s="2">
        <f t="shared" si="10"/>
        <v>0</v>
      </c>
      <c r="R98" s="2">
        <f t="shared" si="11"/>
        <v>0</v>
      </c>
    </row>
    <row r="99" spans="1:18" x14ac:dyDescent="0.35">
      <c r="A99" s="2" t="s">
        <v>56</v>
      </c>
      <c r="B99" s="2" t="str">
        <f t="shared" si="6"/>
        <v>SPA21XXX</v>
      </c>
      <c r="C99" s="2" t="s">
        <v>19</v>
      </c>
      <c r="D99" s="2">
        <v>2888</v>
      </c>
      <c r="E99" s="2">
        <v>1</v>
      </c>
      <c r="F99" s="2">
        <v>0.04</v>
      </c>
      <c r="G99" s="2">
        <v>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f t="shared" si="7"/>
        <v>2888</v>
      </c>
      <c r="O99" s="2">
        <f t="shared" si="8"/>
        <v>2888</v>
      </c>
      <c r="P99" s="2">
        <f t="shared" si="9"/>
        <v>0</v>
      </c>
      <c r="Q99" s="2">
        <f t="shared" si="10"/>
        <v>0</v>
      </c>
      <c r="R99" s="2">
        <f t="shared" si="11"/>
        <v>0</v>
      </c>
    </row>
    <row r="100" spans="1:18" x14ac:dyDescent="0.35">
      <c r="A100" s="2" t="s">
        <v>56</v>
      </c>
      <c r="B100" s="2" t="str">
        <f t="shared" si="6"/>
        <v>SPA21XXX</v>
      </c>
      <c r="C100" s="2" t="s">
        <v>20</v>
      </c>
      <c r="D100" s="2">
        <v>498</v>
      </c>
      <c r="E100" s="2">
        <v>15</v>
      </c>
      <c r="F100" s="2">
        <v>0.57999999999999996</v>
      </c>
      <c r="G100" s="2">
        <v>12</v>
      </c>
      <c r="H100" s="2">
        <v>1</v>
      </c>
      <c r="I100" s="2">
        <v>0</v>
      </c>
      <c r="J100" s="2">
        <v>0</v>
      </c>
      <c r="K100" s="2">
        <v>5</v>
      </c>
      <c r="L100" s="2">
        <v>0</v>
      </c>
      <c r="M100" s="2">
        <v>0</v>
      </c>
      <c r="N100" s="2">
        <f t="shared" si="7"/>
        <v>7470</v>
      </c>
      <c r="O100" s="2">
        <f t="shared" si="8"/>
        <v>6474</v>
      </c>
      <c r="P100" s="2">
        <f t="shared" si="9"/>
        <v>2490</v>
      </c>
      <c r="Q100" s="2">
        <f t="shared" si="10"/>
        <v>0</v>
      </c>
      <c r="R100" s="2">
        <f t="shared" si="11"/>
        <v>0</v>
      </c>
    </row>
    <row r="101" spans="1:18" x14ac:dyDescent="0.35">
      <c r="A101" s="2" t="s">
        <v>57</v>
      </c>
      <c r="B101" s="2" t="str">
        <f t="shared" si="6"/>
        <v>SPA21XXX</v>
      </c>
      <c r="C101" s="2" t="s">
        <v>13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f t="shared" si="7"/>
        <v>0</v>
      </c>
      <c r="O101" s="2">
        <f t="shared" si="8"/>
        <v>0</v>
      </c>
      <c r="P101" s="2">
        <f t="shared" si="9"/>
        <v>0</v>
      </c>
      <c r="Q101" s="2">
        <f t="shared" si="10"/>
        <v>0</v>
      </c>
      <c r="R101" s="2">
        <f t="shared" si="11"/>
        <v>0</v>
      </c>
    </row>
    <row r="102" spans="1:18" x14ac:dyDescent="0.35">
      <c r="A102" s="2" t="s">
        <v>57</v>
      </c>
      <c r="B102" s="2" t="str">
        <f t="shared" si="6"/>
        <v>SPA21XXX</v>
      </c>
      <c r="C102" s="2" t="s">
        <v>14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f t="shared" si="7"/>
        <v>0</v>
      </c>
      <c r="O102" s="2">
        <f t="shared" si="8"/>
        <v>0</v>
      </c>
      <c r="P102" s="2">
        <f t="shared" si="9"/>
        <v>0</v>
      </c>
      <c r="Q102" s="2">
        <f t="shared" si="10"/>
        <v>0</v>
      </c>
      <c r="R102" s="2">
        <f t="shared" si="11"/>
        <v>0</v>
      </c>
    </row>
    <row r="103" spans="1:18" x14ac:dyDescent="0.35">
      <c r="A103" s="2" t="s">
        <v>57</v>
      </c>
      <c r="B103" s="2" t="str">
        <f t="shared" si="6"/>
        <v>SPA21XXX</v>
      </c>
      <c r="C103" s="2" t="s">
        <v>15</v>
      </c>
      <c r="D103" s="2">
        <v>28975.51</v>
      </c>
      <c r="E103" s="2">
        <v>1.35</v>
      </c>
      <c r="F103" s="2">
        <v>2.29</v>
      </c>
      <c r="G103" s="2">
        <v>0.32</v>
      </c>
      <c r="H103" s="2">
        <v>0.09</v>
      </c>
      <c r="I103" s="2">
        <v>0</v>
      </c>
      <c r="J103" s="2">
        <v>0</v>
      </c>
      <c r="K103" s="2">
        <v>0.09</v>
      </c>
      <c r="L103" s="2">
        <v>0</v>
      </c>
      <c r="M103" s="2">
        <v>0</v>
      </c>
      <c r="N103" s="2">
        <f t="shared" si="7"/>
        <v>39116.938500000004</v>
      </c>
      <c r="O103" s="2">
        <f t="shared" si="8"/>
        <v>11879.9591</v>
      </c>
      <c r="P103" s="2">
        <f t="shared" si="9"/>
        <v>2607.7958999999996</v>
      </c>
      <c r="Q103" s="2">
        <f t="shared" si="10"/>
        <v>0</v>
      </c>
      <c r="R103" s="2">
        <f t="shared" si="11"/>
        <v>0</v>
      </c>
    </row>
    <row r="104" spans="1:18" x14ac:dyDescent="0.35">
      <c r="A104" s="2" t="s">
        <v>57</v>
      </c>
      <c r="B104" s="2" t="str">
        <f t="shared" si="6"/>
        <v>SPA21XXX</v>
      </c>
      <c r="C104" s="2" t="s">
        <v>16</v>
      </c>
      <c r="D104" s="2">
        <v>20059.2</v>
      </c>
      <c r="E104" s="2">
        <v>0.32</v>
      </c>
      <c r="F104" s="2">
        <v>0.54</v>
      </c>
      <c r="G104" s="2">
        <v>0.32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f t="shared" si="7"/>
        <v>6418.9440000000004</v>
      </c>
      <c r="O104" s="2">
        <f t="shared" si="8"/>
        <v>6418.9440000000004</v>
      </c>
      <c r="P104" s="2">
        <f t="shared" si="9"/>
        <v>0</v>
      </c>
      <c r="Q104" s="2">
        <f t="shared" si="10"/>
        <v>0</v>
      </c>
      <c r="R104" s="2">
        <f t="shared" si="11"/>
        <v>0</v>
      </c>
    </row>
    <row r="105" spans="1:18" x14ac:dyDescent="0.35">
      <c r="A105" s="2" t="s">
        <v>57</v>
      </c>
      <c r="B105" s="2" t="str">
        <f t="shared" si="6"/>
        <v>SPA21XXX</v>
      </c>
      <c r="C105" s="2" t="s">
        <v>747</v>
      </c>
      <c r="D105" s="2">
        <v>16562.080000000002</v>
      </c>
      <c r="E105" s="2">
        <v>0.95</v>
      </c>
      <c r="F105" s="2">
        <v>1.61</v>
      </c>
      <c r="G105" s="2">
        <v>0.32</v>
      </c>
      <c r="H105" s="2">
        <v>0.32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f t="shared" si="7"/>
        <v>15733.976000000001</v>
      </c>
      <c r="O105" s="2">
        <f t="shared" si="8"/>
        <v>10599.731200000002</v>
      </c>
      <c r="P105" s="2">
        <f t="shared" si="9"/>
        <v>0</v>
      </c>
      <c r="Q105" s="2">
        <f t="shared" si="10"/>
        <v>0</v>
      </c>
      <c r="R105" s="2">
        <f t="shared" si="11"/>
        <v>0</v>
      </c>
    </row>
    <row r="106" spans="1:18" x14ac:dyDescent="0.35">
      <c r="A106" s="2" t="s">
        <v>57</v>
      </c>
      <c r="B106" s="2" t="str">
        <f t="shared" si="6"/>
        <v>SPA21XXX</v>
      </c>
      <c r="C106" s="2" t="s">
        <v>17</v>
      </c>
      <c r="D106" s="2">
        <v>11239.32</v>
      </c>
      <c r="E106" s="2">
        <v>2.16</v>
      </c>
      <c r="F106" s="2">
        <v>3.66</v>
      </c>
      <c r="G106" s="2">
        <v>2.0699999999999998</v>
      </c>
      <c r="H106" s="2">
        <v>0.09</v>
      </c>
      <c r="I106" s="2">
        <v>0</v>
      </c>
      <c r="J106" s="2">
        <v>0</v>
      </c>
      <c r="K106" s="2">
        <v>0.26</v>
      </c>
      <c r="L106" s="2">
        <v>0.09</v>
      </c>
      <c r="M106" s="2">
        <v>0</v>
      </c>
      <c r="N106" s="2">
        <f t="shared" si="7"/>
        <v>24276.931200000003</v>
      </c>
      <c r="O106" s="2">
        <f t="shared" si="8"/>
        <v>24276.931199999995</v>
      </c>
      <c r="P106" s="2">
        <f t="shared" si="9"/>
        <v>2922.2231999999999</v>
      </c>
      <c r="Q106" s="2">
        <f t="shared" si="10"/>
        <v>1011.5387999999999</v>
      </c>
      <c r="R106" s="2">
        <f t="shared" si="11"/>
        <v>0</v>
      </c>
    </row>
    <row r="107" spans="1:18" x14ac:dyDescent="0.35">
      <c r="A107" s="2" t="s">
        <v>57</v>
      </c>
      <c r="B107" s="2" t="str">
        <f t="shared" si="6"/>
        <v>SPA21XXX</v>
      </c>
      <c r="C107" s="2" t="s">
        <v>18</v>
      </c>
      <c r="D107" s="2">
        <v>6798.7</v>
      </c>
      <c r="E107" s="2">
        <v>17.170000000000002</v>
      </c>
      <c r="F107" s="2">
        <v>29.06</v>
      </c>
      <c r="G107" s="2">
        <v>15.73</v>
      </c>
      <c r="H107" s="2">
        <v>0.49</v>
      </c>
      <c r="I107" s="2">
        <v>0</v>
      </c>
      <c r="J107" s="2">
        <v>0</v>
      </c>
      <c r="K107" s="2">
        <v>1.63</v>
      </c>
      <c r="L107" s="2">
        <v>4.58</v>
      </c>
      <c r="M107" s="2">
        <v>0</v>
      </c>
      <c r="N107" s="2">
        <f t="shared" si="7"/>
        <v>116733.679</v>
      </c>
      <c r="O107" s="2">
        <f t="shared" si="8"/>
        <v>110274.91399999999</v>
      </c>
      <c r="P107" s="2">
        <f t="shared" si="9"/>
        <v>11081.880999999999</v>
      </c>
      <c r="Q107" s="2">
        <f t="shared" si="10"/>
        <v>31138.045999999998</v>
      </c>
      <c r="R107" s="2">
        <f t="shared" si="11"/>
        <v>0</v>
      </c>
    </row>
    <row r="108" spans="1:18" x14ac:dyDescent="0.35">
      <c r="A108" s="2" t="s">
        <v>57</v>
      </c>
      <c r="B108" s="2" t="str">
        <f t="shared" si="6"/>
        <v>SPA21XXX</v>
      </c>
      <c r="C108" s="2" t="s">
        <v>19</v>
      </c>
      <c r="D108" s="2">
        <v>3343.76</v>
      </c>
      <c r="E108" s="2">
        <v>6.69</v>
      </c>
      <c r="F108" s="2">
        <v>11.34</v>
      </c>
      <c r="G108" s="2">
        <v>6.35</v>
      </c>
      <c r="H108" s="2">
        <v>0.34</v>
      </c>
      <c r="I108" s="2">
        <v>0</v>
      </c>
      <c r="J108" s="2">
        <v>0</v>
      </c>
      <c r="K108" s="2">
        <v>2.57</v>
      </c>
      <c r="L108" s="2">
        <v>4.1100000000000003</v>
      </c>
      <c r="M108" s="2">
        <v>0</v>
      </c>
      <c r="N108" s="2">
        <f t="shared" si="7"/>
        <v>22369.754400000002</v>
      </c>
      <c r="O108" s="2">
        <f t="shared" si="8"/>
        <v>22369.754399999998</v>
      </c>
      <c r="P108" s="2">
        <f t="shared" si="9"/>
        <v>8593.4632000000001</v>
      </c>
      <c r="Q108" s="2">
        <f t="shared" si="10"/>
        <v>13742.853600000002</v>
      </c>
      <c r="R108" s="2">
        <f t="shared" si="11"/>
        <v>0</v>
      </c>
    </row>
    <row r="109" spans="1:18" x14ac:dyDescent="0.35">
      <c r="A109" s="2" t="s">
        <v>57</v>
      </c>
      <c r="B109" s="2" t="str">
        <f t="shared" si="6"/>
        <v>SPA21XXX</v>
      </c>
      <c r="C109" s="2" t="s">
        <v>20</v>
      </c>
      <c r="D109" s="2">
        <v>896.36</v>
      </c>
      <c r="E109" s="2">
        <v>30.36</v>
      </c>
      <c r="F109" s="2">
        <v>51.46</v>
      </c>
      <c r="G109" s="2">
        <v>29.33</v>
      </c>
      <c r="H109" s="2">
        <v>1.03</v>
      </c>
      <c r="I109" s="2">
        <v>0</v>
      </c>
      <c r="J109" s="2">
        <v>0</v>
      </c>
      <c r="K109" s="2">
        <v>24.56</v>
      </c>
      <c r="L109" s="2">
        <v>22.9</v>
      </c>
      <c r="M109" s="2">
        <v>0</v>
      </c>
      <c r="N109" s="2">
        <f t="shared" si="7"/>
        <v>27213.489600000001</v>
      </c>
      <c r="O109" s="2">
        <f t="shared" si="8"/>
        <v>27213.489600000001</v>
      </c>
      <c r="P109" s="2">
        <f t="shared" si="9"/>
        <v>22014.601599999998</v>
      </c>
      <c r="Q109" s="2">
        <f t="shared" si="10"/>
        <v>20526.644</v>
      </c>
      <c r="R109" s="2">
        <f t="shared" si="11"/>
        <v>0</v>
      </c>
    </row>
    <row r="110" spans="1:18" x14ac:dyDescent="0.35">
      <c r="A110" s="2" t="s">
        <v>58</v>
      </c>
      <c r="B110" s="2" t="str">
        <f t="shared" si="6"/>
        <v>SPA21XXX</v>
      </c>
      <c r="C110" s="2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f t="shared" si="7"/>
        <v>0</v>
      </c>
      <c r="O110" s="2">
        <f t="shared" si="8"/>
        <v>0</v>
      </c>
      <c r="P110" s="2">
        <f t="shared" si="9"/>
        <v>0</v>
      </c>
      <c r="Q110" s="2">
        <f t="shared" si="10"/>
        <v>0</v>
      </c>
      <c r="R110" s="2">
        <f t="shared" si="11"/>
        <v>0</v>
      </c>
    </row>
    <row r="111" spans="1:18" x14ac:dyDescent="0.35">
      <c r="A111" s="2" t="s">
        <v>58</v>
      </c>
      <c r="B111" s="2" t="str">
        <f t="shared" si="6"/>
        <v>SPA21XXX</v>
      </c>
      <c r="C111" s="2" t="s">
        <v>14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f t="shared" si="7"/>
        <v>0</v>
      </c>
      <c r="O111" s="2">
        <f t="shared" si="8"/>
        <v>0</v>
      </c>
      <c r="P111" s="2">
        <f t="shared" si="9"/>
        <v>0</v>
      </c>
      <c r="Q111" s="2">
        <f t="shared" si="10"/>
        <v>0</v>
      </c>
      <c r="R111" s="2">
        <f t="shared" si="11"/>
        <v>0</v>
      </c>
    </row>
    <row r="112" spans="1:18" x14ac:dyDescent="0.35">
      <c r="A112" s="2" t="s">
        <v>58</v>
      </c>
      <c r="B112" s="2" t="str">
        <f t="shared" si="6"/>
        <v>SPA21XXX</v>
      </c>
      <c r="C112" s="2" t="s">
        <v>15</v>
      </c>
      <c r="D112" s="2">
        <v>28567</v>
      </c>
      <c r="E112" s="2">
        <v>1</v>
      </c>
      <c r="F112" s="2">
        <v>5</v>
      </c>
      <c r="G112" s="2">
        <v>0.17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f t="shared" si="7"/>
        <v>28567</v>
      </c>
      <c r="O112" s="2">
        <f t="shared" si="8"/>
        <v>4856.3900000000003</v>
      </c>
      <c r="P112" s="2">
        <f t="shared" si="9"/>
        <v>0</v>
      </c>
      <c r="Q112" s="2">
        <f t="shared" si="10"/>
        <v>0</v>
      </c>
      <c r="R112" s="2">
        <f t="shared" si="11"/>
        <v>0</v>
      </c>
    </row>
    <row r="113" spans="1:18" x14ac:dyDescent="0.35">
      <c r="A113" s="2" t="s">
        <v>58</v>
      </c>
      <c r="B113" s="2" t="str">
        <f t="shared" si="6"/>
        <v>SPA21XXX</v>
      </c>
      <c r="C113" s="2" t="s">
        <v>16</v>
      </c>
      <c r="D113" s="2">
        <v>20059</v>
      </c>
      <c r="E113" s="2">
        <v>0.17</v>
      </c>
      <c r="F113" s="2">
        <v>1</v>
      </c>
      <c r="G113" s="2">
        <v>0.17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f t="shared" si="7"/>
        <v>3410.03</v>
      </c>
      <c r="O113" s="2">
        <f t="shared" si="8"/>
        <v>3410.03</v>
      </c>
      <c r="P113" s="2">
        <f t="shared" si="9"/>
        <v>0</v>
      </c>
      <c r="Q113" s="2">
        <f t="shared" si="10"/>
        <v>0</v>
      </c>
      <c r="R113" s="2">
        <f t="shared" si="11"/>
        <v>0</v>
      </c>
    </row>
    <row r="114" spans="1:18" x14ac:dyDescent="0.35">
      <c r="A114" s="2" t="s">
        <v>58</v>
      </c>
      <c r="B114" s="2" t="str">
        <f t="shared" si="6"/>
        <v>SPA21XXX</v>
      </c>
      <c r="C114" s="2" t="s">
        <v>747</v>
      </c>
      <c r="D114" s="2">
        <v>16353</v>
      </c>
      <c r="E114" s="2">
        <v>0.82</v>
      </c>
      <c r="F114" s="2">
        <v>4</v>
      </c>
      <c r="G114" s="2">
        <v>0.17</v>
      </c>
      <c r="H114" s="2">
        <v>0.17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f t="shared" si="7"/>
        <v>13409.46</v>
      </c>
      <c r="O114" s="2">
        <f t="shared" si="8"/>
        <v>5560.02</v>
      </c>
      <c r="P114" s="2">
        <f t="shared" si="9"/>
        <v>0</v>
      </c>
      <c r="Q114" s="2">
        <f t="shared" si="10"/>
        <v>0</v>
      </c>
      <c r="R114" s="2">
        <f t="shared" si="11"/>
        <v>0</v>
      </c>
    </row>
    <row r="115" spans="1:18" x14ac:dyDescent="0.35">
      <c r="A115" s="2" t="s">
        <v>58</v>
      </c>
      <c r="B115" s="2" t="str">
        <f t="shared" si="6"/>
        <v>SPA21XXX</v>
      </c>
      <c r="C115" s="2" t="s">
        <v>17</v>
      </c>
      <c r="D115" s="2">
        <v>11535</v>
      </c>
      <c r="E115" s="2">
        <v>1.96</v>
      </c>
      <c r="F115" s="2">
        <v>10</v>
      </c>
      <c r="G115" s="2">
        <v>1.02</v>
      </c>
      <c r="H115" s="2">
        <v>0</v>
      </c>
      <c r="I115" s="2">
        <v>0</v>
      </c>
      <c r="J115" s="2">
        <v>0</v>
      </c>
      <c r="K115" s="2">
        <v>0.94</v>
      </c>
      <c r="L115" s="2">
        <v>0</v>
      </c>
      <c r="M115" s="2">
        <v>0</v>
      </c>
      <c r="N115" s="2">
        <f t="shared" si="7"/>
        <v>22608.6</v>
      </c>
      <c r="O115" s="2">
        <f t="shared" si="8"/>
        <v>11765.7</v>
      </c>
      <c r="P115" s="2">
        <f t="shared" si="9"/>
        <v>10842.9</v>
      </c>
      <c r="Q115" s="2">
        <f t="shared" si="10"/>
        <v>0</v>
      </c>
      <c r="R115" s="2">
        <f t="shared" si="11"/>
        <v>0</v>
      </c>
    </row>
    <row r="116" spans="1:18" x14ac:dyDescent="0.35">
      <c r="A116" s="2" t="s">
        <v>58</v>
      </c>
      <c r="B116" s="2" t="str">
        <f t="shared" si="6"/>
        <v>SPA21XXX</v>
      </c>
      <c r="C116" s="2" t="s">
        <v>18</v>
      </c>
      <c r="D116" s="2">
        <v>7624</v>
      </c>
      <c r="E116" s="2">
        <v>8.61</v>
      </c>
      <c r="F116" s="2">
        <v>51</v>
      </c>
      <c r="G116" s="2">
        <v>8</v>
      </c>
      <c r="H116" s="2">
        <v>0.48</v>
      </c>
      <c r="I116" s="2">
        <v>0</v>
      </c>
      <c r="J116" s="2">
        <v>0</v>
      </c>
      <c r="K116" s="2">
        <v>0.63</v>
      </c>
      <c r="L116" s="2">
        <v>2.99</v>
      </c>
      <c r="M116" s="2">
        <v>0</v>
      </c>
      <c r="N116" s="2">
        <f t="shared" si="7"/>
        <v>65642.64</v>
      </c>
      <c r="O116" s="2">
        <f t="shared" si="8"/>
        <v>64651.520000000004</v>
      </c>
      <c r="P116" s="2">
        <f t="shared" si="9"/>
        <v>4803.12</v>
      </c>
      <c r="Q116" s="2">
        <f t="shared" si="10"/>
        <v>22795.760000000002</v>
      </c>
      <c r="R116" s="2">
        <f t="shared" si="11"/>
        <v>0</v>
      </c>
    </row>
    <row r="117" spans="1:18" x14ac:dyDescent="0.35">
      <c r="A117" s="2" t="s">
        <v>58</v>
      </c>
      <c r="B117" s="2" t="str">
        <f t="shared" si="6"/>
        <v>SPA21XXX</v>
      </c>
      <c r="C117" s="2" t="s">
        <v>19</v>
      </c>
      <c r="D117" s="2">
        <v>3485</v>
      </c>
      <c r="E117" s="2">
        <v>4.0999999999999996</v>
      </c>
      <c r="F117" s="2">
        <v>22</v>
      </c>
      <c r="G117" s="2">
        <v>3.16</v>
      </c>
      <c r="H117" s="2">
        <v>0.31</v>
      </c>
      <c r="I117" s="2">
        <v>0</v>
      </c>
      <c r="J117" s="2">
        <v>0</v>
      </c>
      <c r="K117" s="2">
        <v>1.25</v>
      </c>
      <c r="L117" s="2">
        <v>2.76</v>
      </c>
      <c r="M117" s="2">
        <v>0</v>
      </c>
      <c r="N117" s="2">
        <f t="shared" si="7"/>
        <v>14288.499999999998</v>
      </c>
      <c r="O117" s="2">
        <f t="shared" si="8"/>
        <v>12092.95</v>
      </c>
      <c r="P117" s="2">
        <f t="shared" si="9"/>
        <v>4356.25</v>
      </c>
      <c r="Q117" s="2">
        <f t="shared" si="10"/>
        <v>9618.5999999999985</v>
      </c>
      <c r="R117" s="2">
        <f t="shared" si="11"/>
        <v>0</v>
      </c>
    </row>
    <row r="118" spans="1:18" x14ac:dyDescent="0.35">
      <c r="A118" s="2" t="s">
        <v>58</v>
      </c>
      <c r="B118" s="2" t="str">
        <f t="shared" si="6"/>
        <v>SPA21XXX</v>
      </c>
      <c r="C118" s="2" t="s">
        <v>20</v>
      </c>
      <c r="D118" s="2">
        <v>1256</v>
      </c>
      <c r="E118" s="2">
        <v>1.34</v>
      </c>
      <c r="F118" s="2">
        <v>7</v>
      </c>
      <c r="G118" s="2">
        <v>1.34</v>
      </c>
      <c r="H118" s="2">
        <v>0</v>
      </c>
      <c r="I118" s="2">
        <v>0</v>
      </c>
      <c r="J118" s="2">
        <v>0</v>
      </c>
      <c r="K118" s="2">
        <v>0.31</v>
      </c>
      <c r="L118" s="2">
        <v>0.85</v>
      </c>
      <c r="M118" s="2">
        <v>0</v>
      </c>
      <c r="N118" s="2">
        <f t="shared" si="7"/>
        <v>1683.0400000000002</v>
      </c>
      <c r="O118" s="2">
        <f t="shared" si="8"/>
        <v>1683.0400000000002</v>
      </c>
      <c r="P118" s="2">
        <f t="shared" si="9"/>
        <v>389.36</v>
      </c>
      <c r="Q118" s="2">
        <f t="shared" si="10"/>
        <v>1067.5999999999999</v>
      </c>
      <c r="R118" s="2">
        <f t="shared" si="11"/>
        <v>0</v>
      </c>
    </row>
    <row r="119" spans="1:18" x14ac:dyDescent="0.35">
      <c r="A119" s="2" t="s">
        <v>59</v>
      </c>
      <c r="B119" s="2" t="str">
        <f t="shared" si="6"/>
        <v>SPA21XXX</v>
      </c>
      <c r="C119" s="2" t="s">
        <v>13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f t="shared" si="7"/>
        <v>0</v>
      </c>
      <c r="O119" s="2">
        <f t="shared" si="8"/>
        <v>0</v>
      </c>
      <c r="P119" s="2">
        <f t="shared" si="9"/>
        <v>0</v>
      </c>
      <c r="Q119" s="2">
        <f t="shared" si="10"/>
        <v>0</v>
      </c>
      <c r="R119" s="2">
        <f t="shared" si="11"/>
        <v>0</v>
      </c>
    </row>
    <row r="120" spans="1:18" x14ac:dyDescent="0.35">
      <c r="A120" s="2" t="s">
        <v>59</v>
      </c>
      <c r="B120" s="2" t="str">
        <f t="shared" si="6"/>
        <v>SPA21XXX</v>
      </c>
      <c r="C120" s="2" t="s">
        <v>14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f t="shared" si="7"/>
        <v>0</v>
      </c>
      <c r="O120" s="2">
        <f t="shared" si="8"/>
        <v>0</v>
      </c>
      <c r="P120" s="2">
        <f t="shared" si="9"/>
        <v>0</v>
      </c>
      <c r="Q120" s="2">
        <f t="shared" si="10"/>
        <v>0</v>
      </c>
      <c r="R120" s="2">
        <f t="shared" si="11"/>
        <v>0</v>
      </c>
    </row>
    <row r="121" spans="1:18" x14ac:dyDescent="0.35">
      <c r="A121" s="2" t="s">
        <v>59</v>
      </c>
      <c r="B121" s="2" t="str">
        <f t="shared" si="6"/>
        <v>SPA21XXX</v>
      </c>
      <c r="C121" s="2" t="s">
        <v>15</v>
      </c>
      <c r="D121" s="2">
        <v>27929</v>
      </c>
      <c r="E121" s="2">
        <v>0.03</v>
      </c>
      <c r="F121" s="2">
        <v>0.3</v>
      </c>
      <c r="G121" s="2">
        <v>0</v>
      </c>
      <c r="H121" s="2">
        <v>0.03</v>
      </c>
      <c r="I121" s="2">
        <v>0</v>
      </c>
      <c r="J121" s="2">
        <v>0</v>
      </c>
      <c r="K121" s="2">
        <v>0.03</v>
      </c>
      <c r="L121" s="2">
        <v>0</v>
      </c>
      <c r="M121" s="2">
        <v>0</v>
      </c>
      <c r="N121" s="2">
        <f t="shared" si="7"/>
        <v>837.87</v>
      </c>
      <c r="O121" s="2">
        <f t="shared" si="8"/>
        <v>837.87</v>
      </c>
      <c r="P121" s="2">
        <f t="shared" si="9"/>
        <v>837.87</v>
      </c>
      <c r="Q121" s="2">
        <f t="shared" si="10"/>
        <v>0</v>
      </c>
      <c r="R121" s="2">
        <f t="shared" si="11"/>
        <v>0</v>
      </c>
    </row>
    <row r="122" spans="1:18" x14ac:dyDescent="0.35">
      <c r="A122" s="2" t="s">
        <v>59</v>
      </c>
      <c r="B122" s="2" t="str">
        <f t="shared" si="6"/>
        <v>SPA21XXX</v>
      </c>
      <c r="C122" s="2" t="s">
        <v>16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f t="shared" si="7"/>
        <v>0</v>
      </c>
      <c r="O122" s="2">
        <f t="shared" si="8"/>
        <v>0</v>
      </c>
      <c r="P122" s="2">
        <f t="shared" si="9"/>
        <v>0</v>
      </c>
      <c r="Q122" s="2">
        <f t="shared" si="10"/>
        <v>0</v>
      </c>
      <c r="R122" s="2">
        <f t="shared" si="11"/>
        <v>0</v>
      </c>
    </row>
    <row r="123" spans="1:18" x14ac:dyDescent="0.35">
      <c r="A123" s="2" t="s">
        <v>59</v>
      </c>
      <c r="B123" s="2" t="str">
        <f t="shared" si="6"/>
        <v>SPA21XXX</v>
      </c>
      <c r="C123" s="2" t="s">
        <v>747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f t="shared" si="7"/>
        <v>0</v>
      </c>
      <c r="O123" s="2">
        <f t="shared" si="8"/>
        <v>0</v>
      </c>
      <c r="P123" s="2">
        <f t="shared" si="9"/>
        <v>0</v>
      </c>
      <c r="Q123" s="2">
        <f t="shared" si="10"/>
        <v>0</v>
      </c>
      <c r="R123" s="2">
        <f t="shared" si="11"/>
        <v>0</v>
      </c>
    </row>
    <row r="124" spans="1:18" x14ac:dyDescent="0.35">
      <c r="A124" s="2" t="s">
        <v>59</v>
      </c>
      <c r="B124" s="2" t="str">
        <f t="shared" si="6"/>
        <v>SPA21XXX</v>
      </c>
      <c r="C124" s="2" t="s">
        <v>17</v>
      </c>
      <c r="D124" s="2">
        <v>11561</v>
      </c>
      <c r="E124" s="2">
        <v>0.1</v>
      </c>
      <c r="F124" s="2">
        <v>1</v>
      </c>
      <c r="G124" s="2">
        <v>7.0000000000000007E-2</v>
      </c>
      <c r="H124" s="2">
        <v>0.03</v>
      </c>
      <c r="I124" s="2">
        <v>0</v>
      </c>
      <c r="J124" s="2">
        <v>0</v>
      </c>
      <c r="K124" s="2">
        <v>0.1</v>
      </c>
      <c r="L124" s="2">
        <v>0.03</v>
      </c>
      <c r="M124" s="2">
        <v>0</v>
      </c>
      <c r="N124" s="2">
        <f t="shared" si="7"/>
        <v>1156.1000000000001</v>
      </c>
      <c r="O124" s="2">
        <f t="shared" si="8"/>
        <v>1156.1000000000001</v>
      </c>
      <c r="P124" s="2">
        <f t="shared" si="9"/>
        <v>1156.1000000000001</v>
      </c>
      <c r="Q124" s="2">
        <f t="shared" si="10"/>
        <v>346.83</v>
      </c>
      <c r="R124" s="2">
        <f t="shared" si="11"/>
        <v>0</v>
      </c>
    </row>
    <row r="125" spans="1:18" x14ac:dyDescent="0.35">
      <c r="A125" s="2" t="s">
        <v>59</v>
      </c>
      <c r="B125" s="2" t="str">
        <f t="shared" si="6"/>
        <v>SPA21XXX</v>
      </c>
      <c r="C125" s="2" t="s">
        <v>18</v>
      </c>
      <c r="D125" s="2">
        <v>5995</v>
      </c>
      <c r="E125" s="2">
        <v>0.67</v>
      </c>
      <c r="F125" s="2">
        <v>6</v>
      </c>
      <c r="G125" s="2">
        <v>0.59</v>
      </c>
      <c r="H125" s="2">
        <v>7.0000000000000007E-2</v>
      </c>
      <c r="I125" s="2">
        <v>0</v>
      </c>
      <c r="J125" s="2">
        <v>0</v>
      </c>
      <c r="K125" s="2">
        <v>0.66</v>
      </c>
      <c r="L125" s="2">
        <v>0.31</v>
      </c>
      <c r="M125" s="2">
        <v>0</v>
      </c>
      <c r="N125" s="2">
        <f t="shared" si="7"/>
        <v>4016.65</v>
      </c>
      <c r="O125" s="2">
        <f t="shared" si="8"/>
        <v>3956.6999999999994</v>
      </c>
      <c r="P125" s="2">
        <f t="shared" si="9"/>
        <v>3956.7000000000003</v>
      </c>
      <c r="Q125" s="2">
        <f t="shared" si="10"/>
        <v>1858.45</v>
      </c>
      <c r="R125" s="2">
        <f t="shared" si="11"/>
        <v>0</v>
      </c>
    </row>
    <row r="126" spans="1:18" x14ac:dyDescent="0.35">
      <c r="A126" s="2" t="s">
        <v>59</v>
      </c>
      <c r="B126" s="2" t="str">
        <f t="shared" si="6"/>
        <v>SPA21XXX</v>
      </c>
      <c r="C126" s="2" t="s">
        <v>19</v>
      </c>
      <c r="D126" s="2">
        <v>3423</v>
      </c>
      <c r="E126" s="2">
        <v>1.05</v>
      </c>
      <c r="F126" s="2">
        <v>9.5</v>
      </c>
      <c r="G126" s="2">
        <v>0.91</v>
      </c>
      <c r="H126" s="2">
        <v>0.14000000000000001</v>
      </c>
      <c r="I126" s="2">
        <v>0</v>
      </c>
      <c r="J126" s="2">
        <v>0</v>
      </c>
      <c r="K126" s="2">
        <v>1.05</v>
      </c>
      <c r="L126" s="2">
        <v>0.77</v>
      </c>
      <c r="M126" s="2">
        <v>0</v>
      </c>
      <c r="N126" s="2">
        <f t="shared" si="7"/>
        <v>3594.15</v>
      </c>
      <c r="O126" s="2">
        <f t="shared" si="8"/>
        <v>3594.15</v>
      </c>
      <c r="P126" s="2">
        <f t="shared" si="9"/>
        <v>3594.15</v>
      </c>
      <c r="Q126" s="2">
        <f t="shared" si="10"/>
        <v>2635.71</v>
      </c>
      <c r="R126" s="2">
        <f t="shared" si="11"/>
        <v>0</v>
      </c>
    </row>
    <row r="127" spans="1:18" x14ac:dyDescent="0.35">
      <c r="A127" s="2" t="s">
        <v>59</v>
      </c>
      <c r="B127" s="2" t="str">
        <f t="shared" si="6"/>
        <v>SPA21XXX</v>
      </c>
      <c r="C127" s="2" t="s">
        <v>20</v>
      </c>
      <c r="D127" s="2">
        <v>883</v>
      </c>
      <c r="E127" s="2">
        <v>9.15</v>
      </c>
      <c r="F127" s="2">
        <v>83.2</v>
      </c>
      <c r="G127" s="2">
        <v>8.73</v>
      </c>
      <c r="H127" s="2">
        <v>0.42</v>
      </c>
      <c r="I127" s="2">
        <v>0</v>
      </c>
      <c r="J127" s="2">
        <v>0</v>
      </c>
      <c r="K127" s="2">
        <v>9.15</v>
      </c>
      <c r="L127" s="2">
        <v>7.05</v>
      </c>
      <c r="M127" s="2">
        <v>0</v>
      </c>
      <c r="N127" s="2">
        <f t="shared" si="7"/>
        <v>8079.4500000000007</v>
      </c>
      <c r="O127" s="2">
        <f t="shared" si="8"/>
        <v>8079.4500000000007</v>
      </c>
      <c r="P127" s="2">
        <f t="shared" si="9"/>
        <v>8079.4500000000007</v>
      </c>
      <c r="Q127" s="2">
        <f t="shared" si="10"/>
        <v>6225.15</v>
      </c>
      <c r="R127" s="2">
        <f t="shared" si="11"/>
        <v>0</v>
      </c>
    </row>
    <row r="128" spans="1:18" x14ac:dyDescent="0.35">
      <c r="A128" s="2" t="s">
        <v>60</v>
      </c>
      <c r="B128" s="2" t="str">
        <f t="shared" si="6"/>
        <v>SPA21XXX</v>
      </c>
      <c r="C128" s="2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f t="shared" si="7"/>
        <v>0</v>
      </c>
      <c r="O128" s="2">
        <f t="shared" si="8"/>
        <v>0</v>
      </c>
      <c r="P128" s="2">
        <f t="shared" si="9"/>
        <v>0</v>
      </c>
      <c r="Q128" s="2">
        <f t="shared" si="10"/>
        <v>0</v>
      </c>
      <c r="R128" s="2">
        <f t="shared" si="11"/>
        <v>0</v>
      </c>
    </row>
    <row r="129" spans="1:18" x14ac:dyDescent="0.35">
      <c r="A129" s="2" t="s">
        <v>60</v>
      </c>
      <c r="B129" s="2" t="str">
        <f t="shared" si="6"/>
        <v>SPA21XXX</v>
      </c>
      <c r="C129" s="2" t="s">
        <v>14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f t="shared" si="7"/>
        <v>0</v>
      </c>
      <c r="O129" s="2">
        <f t="shared" si="8"/>
        <v>0</v>
      </c>
      <c r="P129" s="2">
        <f t="shared" si="9"/>
        <v>0</v>
      </c>
      <c r="Q129" s="2">
        <f t="shared" si="10"/>
        <v>0</v>
      </c>
      <c r="R129" s="2">
        <f t="shared" si="11"/>
        <v>0</v>
      </c>
    </row>
    <row r="130" spans="1:18" x14ac:dyDescent="0.35">
      <c r="A130" s="2" t="s">
        <v>60</v>
      </c>
      <c r="B130" s="2" t="str">
        <f t="shared" ref="B130:B193" si="12">REPLACE(A130,6,3,"XXX")</f>
        <v>SPA21XXX</v>
      </c>
      <c r="C130" s="2" t="s">
        <v>15</v>
      </c>
      <c r="D130" s="2">
        <v>30022</v>
      </c>
      <c r="E130" s="2">
        <v>1.02</v>
      </c>
      <c r="F130" s="2">
        <v>5</v>
      </c>
      <c r="G130" s="2">
        <v>0.26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f t="shared" ref="N130:N193" si="13">E130*$D130</f>
        <v>30622.440000000002</v>
      </c>
      <c r="O130" s="2">
        <f t="shared" ref="O130:O193" si="14">SUM(G130:J130)*$D130</f>
        <v>7805.72</v>
      </c>
      <c r="P130" s="2">
        <f t="shared" ref="P130:P193" si="15">K130*$D130</f>
        <v>0</v>
      </c>
      <c r="Q130" s="2">
        <f t="shared" ref="Q130:Q193" si="16">L130*$D130</f>
        <v>0</v>
      </c>
      <c r="R130" s="2">
        <f t="shared" ref="R130:R193" si="17">M130*$D130</f>
        <v>0</v>
      </c>
    </row>
    <row r="131" spans="1:18" x14ac:dyDescent="0.35">
      <c r="A131" s="2" t="s">
        <v>60</v>
      </c>
      <c r="B131" s="2" t="str">
        <f t="shared" si="12"/>
        <v>SPA21XXX</v>
      </c>
      <c r="C131" s="2" t="s">
        <v>16</v>
      </c>
      <c r="D131" s="2">
        <v>20059</v>
      </c>
      <c r="E131" s="2">
        <v>0.26</v>
      </c>
      <c r="F131" s="2">
        <v>1</v>
      </c>
      <c r="G131" s="2">
        <v>0.26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f t="shared" si="13"/>
        <v>5215.34</v>
      </c>
      <c r="O131" s="2">
        <f t="shared" si="14"/>
        <v>5215.34</v>
      </c>
      <c r="P131" s="2">
        <f t="shared" si="15"/>
        <v>0</v>
      </c>
      <c r="Q131" s="2">
        <f t="shared" si="16"/>
        <v>0</v>
      </c>
      <c r="R131" s="2">
        <f t="shared" si="17"/>
        <v>0</v>
      </c>
    </row>
    <row r="132" spans="1:18" x14ac:dyDescent="0.35">
      <c r="A132" s="2" t="s">
        <v>60</v>
      </c>
      <c r="B132" s="2" t="str">
        <f t="shared" si="12"/>
        <v>SPA21XXX</v>
      </c>
      <c r="C132" s="2" t="s">
        <v>747</v>
      </c>
      <c r="D132" s="2">
        <v>16562</v>
      </c>
      <c r="E132" s="2">
        <v>0.77</v>
      </c>
      <c r="F132" s="2">
        <v>4</v>
      </c>
      <c r="G132" s="2">
        <v>0.26</v>
      </c>
      <c r="H132" s="2">
        <v>0.26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f t="shared" si="13"/>
        <v>12752.74</v>
      </c>
      <c r="O132" s="2">
        <f t="shared" si="14"/>
        <v>8612.24</v>
      </c>
      <c r="P132" s="2">
        <f t="shared" si="15"/>
        <v>0</v>
      </c>
      <c r="Q132" s="2">
        <f t="shared" si="16"/>
        <v>0</v>
      </c>
      <c r="R132" s="2">
        <f t="shared" si="17"/>
        <v>0</v>
      </c>
    </row>
    <row r="133" spans="1:18" x14ac:dyDescent="0.35">
      <c r="A133" s="2" t="s">
        <v>60</v>
      </c>
      <c r="B133" s="2" t="str">
        <f t="shared" si="12"/>
        <v>SPA21XXX</v>
      </c>
      <c r="C133" s="2" t="s">
        <v>17</v>
      </c>
      <c r="D133" s="2">
        <v>10917</v>
      </c>
      <c r="E133" s="2">
        <v>1.54</v>
      </c>
      <c r="F133" s="2">
        <v>7</v>
      </c>
      <c r="G133" s="2">
        <v>1.54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f t="shared" si="13"/>
        <v>16812.18</v>
      </c>
      <c r="O133" s="2">
        <f t="shared" si="14"/>
        <v>16812.18</v>
      </c>
      <c r="P133" s="2">
        <f t="shared" si="15"/>
        <v>0</v>
      </c>
      <c r="Q133" s="2">
        <f t="shared" si="16"/>
        <v>0</v>
      </c>
      <c r="R133" s="2">
        <f t="shared" si="17"/>
        <v>0</v>
      </c>
    </row>
    <row r="134" spans="1:18" x14ac:dyDescent="0.35">
      <c r="A134" s="2" t="s">
        <v>60</v>
      </c>
      <c r="B134" s="2" t="str">
        <f t="shared" si="12"/>
        <v>SPA21XXX</v>
      </c>
      <c r="C134" s="2" t="s">
        <v>18</v>
      </c>
      <c r="D134" s="2">
        <v>7602</v>
      </c>
      <c r="E134" s="2">
        <v>12.55</v>
      </c>
      <c r="F134" s="2">
        <v>60</v>
      </c>
      <c r="G134" s="2">
        <v>11.52</v>
      </c>
      <c r="H134" s="2">
        <v>0.26</v>
      </c>
      <c r="I134" s="2">
        <v>0</v>
      </c>
      <c r="J134" s="2">
        <v>0</v>
      </c>
      <c r="K134" s="2">
        <v>0</v>
      </c>
      <c r="L134" s="2">
        <v>3.07</v>
      </c>
      <c r="M134" s="2">
        <v>0</v>
      </c>
      <c r="N134" s="2">
        <f t="shared" si="13"/>
        <v>95405.1</v>
      </c>
      <c r="O134" s="2">
        <f t="shared" si="14"/>
        <v>89551.56</v>
      </c>
      <c r="P134" s="2">
        <f t="shared" si="15"/>
        <v>0</v>
      </c>
      <c r="Q134" s="2">
        <f t="shared" si="16"/>
        <v>23338.14</v>
      </c>
      <c r="R134" s="2">
        <f t="shared" si="17"/>
        <v>0</v>
      </c>
    </row>
    <row r="135" spans="1:18" x14ac:dyDescent="0.35">
      <c r="A135" s="2" t="s">
        <v>60</v>
      </c>
      <c r="B135" s="2" t="str">
        <f t="shared" si="12"/>
        <v>SPA21XXX</v>
      </c>
      <c r="C135" s="2" t="s">
        <v>19</v>
      </c>
      <c r="D135" s="2">
        <v>3264</v>
      </c>
      <c r="E135" s="2">
        <v>3.33</v>
      </c>
      <c r="F135" s="2">
        <v>16</v>
      </c>
      <c r="G135" s="2">
        <v>3.33</v>
      </c>
      <c r="H135" s="2">
        <v>0</v>
      </c>
      <c r="I135" s="2">
        <v>0</v>
      </c>
      <c r="J135" s="2">
        <v>0</v>
      </c>
      <c r="K135" s="2">
        <v>0</v>
      </c>
      <c r="L135" s="2">
        <v>1.79</v>
      </c>
      <c r="M135" s="2">
        <v>0</v>
      </c>
      <c r="N135" s="2">
        <f t="shared" si="13"/>
        <v>10869.12</v>
      </c>
      <c r="O135" s="2">
        <f t="shared" si="14"/>
        <v>10869.12</v>
      </c>
      <c r="P135" s="2">
        <f t="shared" si="15"/>
        <v>0</v>
      </c>
      <c r="Q135" s="2">
        <f t="shared" si="16"/>
        <v>5842.56</v>
      </c>
      <c r="R135" s="2">
        <f t="shared" si="17"/>
        <v>0</v>
      </c>
    </row>
    <row r="136" spans="1:18" x14ac:dyDescent="0.35">
      <c r="A136" s="2" t="s">
        <v>60</v>
      </c>
      <c r="B136" s="2" t="str">
        <f t="shared" si="12"/>
        <v>SPA21XXX</v>
      </c>
      <c r="C136" s="2" t="s">
        <v>20</v>
      </c>
      <c r="D136" s="2">
        <v>1306</v>
      </c>
      <c r="E136" s="2">
        <v>1.53</v>
      </c>
      <c r="F136" s="2">
        <v>7</v>
      </c>
      <c r="G136" s="2">
        <v>1.54</v>
      </c>
      <c r="H136" s="2">
        <v>0</v>
      </c>
      <c r="I136" s="2">
        <v>0</v>
      </c>
      <c r="J136" s="2">
        <v>0</v>
      </c>
      <c r="K136" s="2">
        <v>0</v>
      </c>
      <c r="L136" s="2">
        <v>1.28</v>
      </c>
      <c r="M136" s="2">
        <v>0</v>
      </c>
      <c r="N136" s="2">
        <f t="shared" si="13"/>
        <v>1998.18</v>
      </c>
      <c r="O136" s="2">
        <f t="shared" si="14"/>
        <v>2011.24</v>
      </c>
      <c r="P136" s="2">
        <f t="shared" si="15"/>
        <v>0</v>
      </c>
      <c r="Q136" s="2">
        <f t="shared" si="16"/>
        <v>1671.68</v>
      </c>
      <c r="R136" s="2">
        <f t="shared" si="17"/>
        <v>0</v>
      </c>
    </row>
    <row r="137" spans="1:18" x14ac:dyDescent="0.35">
      <c r="A137" s="2" t="s">
        <v>61</v>
      </c>
      <c r="B137" s="2" t="str">
        <f t="shared" si="12"/>
        <v>SPA21XXX</v>
      </c>
      <c r="C137" s="2" t="s">
        <v>13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f t="shared" si="13"/>
        <v>0</v>
      </c>
      <c r="O137" s="2">
        <f t="shared" si="14"/>
        <v>0</v>
      </c>
      <c r="P137" s="2">
        <f t="shared" si="15"/>
        <v>0</v>
      </c>
      <c r="Q137" s="2">
        <f t="shared" si="16"/>
        <v>0</v>
      </c>
      <c r="R137" s="2">
        <f t="shared" si="17"/>
        <v>0</v>
      </c>
    </row>
    <row r="138" spans="1:18" x14ac:dyDescent="0.35">
      <c r="A138" s="2" t="s">
        <v>61</v>
      </c>
      <c r="B138" s="2" t="str">
        <f t="shared" si="12"/>
        <v>SPA21XXX</v>
      </c>
      <c r="C138" s="2" t="s">
        <v>14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f t="shared" si="13"/>
        <v>0</v>
      </c>
      <c r="O138" s="2">
        <f t="shared" si="14"/>
        <v>0</v>
      </c>
      <c r="P138" s="2">
        <f t="shared" si="15"/>
        <v>0</v>
      </c>
      <c r="Q138" s="2">
        <f t="shared" si="16"/>
        <v>0</v>
      </c>
      <c r="R138" s="2">
        <f t="shared" si="17"/>
        <v>0</v>
      </c>
    </row>
    <row r="139" spans="1:18" x14ac:dyDescent="0.35">
      <c r="A139" s="2" t="s">
        <v>61</v>
      </c>
      <c r="B139" s="2" t="str">
        <f t="shared" si="12"/>
        <v>SPA21XXX</v>
      </c>
      <c r="C139" s="2" t="s">
        <v>15</v>
      </c>
      <c r="D139" s="2">
        <v>27929</v>
      </c>
      <c r="E139" s="2">
        <v>0.03</v>
      </c>
      <c r="F139" s="2">
        <v>0</v>
      </c>
      <c r="G139" s="2">
        <v>0</v>
      </c>
      <c r="H139" s="2">
        <v>0.03</v>
      </c>
      <c r="I139" s="2">
        <v>0</v>
      </c>
      <c r="J139" s="2">
        <v>0</v>
      </c>
      <c r="K139" s="2">
        <v>0.03</v>
      </c>
      <c r="L139" s="2">
        <v>0</v>
      </c>
      <c r="M139" s="2">
        <v>0</v>
      </c>
      <c r="N139" s="2">
        <f t="shared" si="13"/>
        <v>837.87</v>
      </c>
      <c r="O139" s="2">
        <f t="shared" si="14"/>
        <v>837.87</v>
      </c>
      <c r="P139" s="2">
        <f t="shared" si="15"/>
        <v>837.87</v>
      </c>
      <c r="Q139" s="2">
        <f t="shared" si="16"/>
        <v>0</v>
      </c>
      <c r="R139" s="2">
        <f t="shared" si="17"/>
        <v>0</v>
      </c>
    </row>
    <row r="140" spans="1:18" x14ac:dyDescent="0.35">
      <c r="A140" s="2" t="s">
        <v>61</v>
      </c>
      <c r="B140" s="2" t="str">
        <f t="shared" si="12"/>
        <v>SPA21XXX</v>
      </c>
      <c r="C140" s="2" t="s">
        <v>16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f t="shared" si="13"/>
        <v>0</v>
      </c>
      <c r="O140" s="2">
        <f t="shared" si="14"/>
        <v>0</v>
      </c>
      <c r="P140" s="2">
        <f t="shared" si="15"/>
        <v>0</v>
      </c>
      <c r="Q140" s="2">
        <f t="shared" si="16"/>
        <v>0</v>
      </c>
      <c r="R140" s="2">
        <f t="shared" si="17"/>
        <v>0</v>
      </c>
    </row>
    <row r="141" spans="1:18" x14ac:dyDescent="0.35">
      <c r="A141" s="2" t="s">
        <v>61</v>
      </c>
      <c r="B141" s="2" t="str">
        <f t="shared" si="12"/>
        <v>SPA21XXX</v>
      </c>
      <c r="C141" s="2" t="s">
        <v>747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f t="shared" si="13"/>
        <v>0</v>
      </c>
      <c r="O141" s="2">
        <f t="shared" si="14"/>
        <v>0</v>
      </c>
      <c r="P141" s="2">
        <f t="shared" si="15"/>
        <v>0</v>
      </c>
      <c r="Q141" s="2">
        <f t="shared" si="16"/>
        <v>0</v>
      </c>
      <c r="R141" s="2">
        <f t="shared" si="17"/>
        <v>0</v>
      </c>
    </row>
    <row r="142" spans="1:18" x14ac:dyDescent="0.35">
      <c r="A142" s="2" t="s">
        <v>61</v>
      </c>
      <c r="B142" s="2" t="str">
        <f t="shared" si="12"/>
        <v>SPA21XXX</v>
      </c>
      <c r="C142" s="2" t="s">
        <v>17</v>
      </c>
      <c r="D142" s="2">
        <v>11561</v>
      </c>
      <c r="E142" s="2">
        <v>0.1</v>
      </c>
      <c r="F142" s="2">
        <v>1</v>
      </c>
      <c r="G142" s="2">
        <v>7.0000000000000007E-2</v>
      </c>
      <c r="H142" s="2">
        <v>0.03</v>
      </c>
      <c r="I142" s="2">
        <v>0</v>
      </c>
      <c r="J142" s="2">
        <v>0</v>
      </c>
      <c r="K142" s="2">
        <v>0.1</v>
      </c>
      <c r="L142" s="2">
        <v>0.03</v>
      </c>
      <c r="M142" s="2">
        <v>0</v>
      </c>
      <c r="N142" s="2">
        <f t="shared" si="13"/>
        <v>1156.1000000000001</v>
      </c>
      <c r="O142" s="2">
        <f t="shared" si="14"/>
        <v>1156.1000000000001</v>
      </c>
      <c r="P142" s="2">
        <f t="shared" si="15"/>
        <v>1156.1000000000001</v>
      </c>
      <c r="Q142" s="2">
        <f t="shared" si="16"/>
        <v>346.83</v>
      </c>
      <c r="R142" s="2">
        <f t="shared" si="17"/>
        <v>0</v>
      </c>
    </row>
    <row r="143" spans="1:18" x14ac:dyDescent="0.35">
      <c r="A143" s="2" t="s">
        <v>61</v>
      </c>
      <c r="B143" s="2" t="str">
        <f t="shared" si="12"/>
        <v>SPA21XXX</v>
      </c>
      <c r="C143" s="2" t="s">
        <v>18</v>
      </c>
      <c r="D143" s="2">
        <v>5995</v>
      </c>
      <c r="E143" s="2">
        <v>0.66</v>
      </c>
      <c r="F143" s="2">
        <v>6</v>
      </c>
      <c r="G143" s="2">
        <v>0.59</v>
      </c>
      <c r="H143" s="2">
        <v>7.0000000000000007E-2</v>
      </c>
      <c r="I143" s="2">
        <v>0</v>
      </c>
      <c r="J143" s="2">
        <v>0</v>
      </c>
      <c r="K143" s="2">
        <v>0.66</v>
      </c>
      <c r="L143" s="2">
        <v>0.31</v>
      </c>
      <c r="M143" s="2">
        <v>0</v>
      </c>
      <c r="N143" s="2">
        <f t="shared" si="13"/>
        <v>3956.7000000000003</v>
      </c>
      <c r="O143" s="2">
        <f t="shared" si="14"/>
        <v>3956.6999999999994</v>
      </c>
      <c r="P143" s="2">
        <f t="shared" si="15"/>
        <v>3956.7000000000003</v>
      </c>
      <c r="Q143" s="2">
        <f t="shared" si="16"/>
        <v>1858.45</v>
      </c>
      <c r="R143" s="2">
        <f t="shared" si="17"/>
        <v>0</v>
      </c>
    </row>
    <row r="144" spans="1:18" x14ac:dyDescent="0.35">
      <c r="A144" s="2" t="s">
        <v>61</v>
      </c>
      <c r="B144" s="2" t="str">
        <f t="shared" si="12"/>
        <v>SPA21XXX</v>
      </c>
      <c r="C144" s="2" t="s">
        <v>19</v>
      </c>
      <c r="D144" s="2">
        <v>3423</v>
      </c>
      <c r="E144" s="2">
        <v>1.05</v>
      </c>
      <c r="F144" s="2">
        <v>10</v>
      </c>
      <c r="G144" s="2">
        <v>0.91</v>
      </c>
      <c r="H144" s="2">
        <v>0.14000000000000001</v>
      </c>
      <c r="I144" s="2">
        <v>0</v>
      </c>
      <c r="J144" s="2">
        <v>0</v>
      </c>
      <c r="K144" s="2">
        <v>1.05</v>
      </c>
      <c r="L144" s="2">
        <v>0.77</v>
      </c>
      <c r="M144" s="2">
        <v>0</v>
      </c>
      <c r="N144" s="2">
        <f t="shared" si="13"/>
        <v>3594.15</v>
      </c>
      <c r="O144" s="2">
        <f t="shared" si="14"/>
        <v>3594.15</v>
      </c>
      <c r="P144" s="2">
        <f t="shared" si="15"/>
        <v>3594.15</v>
      </c>
      <c r="Q144" s="2">
        <f t="shared" si="16"/>
        <v>2635.71</v>
      </c>
      <c r="R144" s="2">
        <f t="shared" si="17"/>
        <v>0</v>
      </c>
    </row>
    <row r="145" spans="1:18" x14ac:dyDescent="0.35">
      <c r="A145" s="2" t="s">
        <v>61</v>
      </c>
      <c r="B145" s="2" t="str">
        <f t="shared" si="12"/>
        <v>SPA21XXX</v>
      </c>
      <c r="C145" s="2" t="s">
        <v>20</v>
      </c>
      <c r="D145" s="2">
        <v>883</v>
      </c>
      <c r="E145" s="2">
        <v>9.16</v>
      </c>
      <c r="F145" s="2">
        <v>83</v>
      </c>
      <c r="G145" s="2">
        <v>8.73</v>
      </c>
      <c r="H145" s="2">
        <v>0.42</v>
      </c>
      <c r="I145" s="2">
        <v>0</v>
      </c>
      <c r="J145" s="2">
        <v>0</v>
      </c>
      <c r="K145" s="2">
        <v>9.15</v>
      </c>
      <c r="L145" s="2">
        <v>7.05</v>
      </c>
      <c r="M145" s="2">
        <v>0</v>
      </c>
      <c r="N145" s="2">
        <f t="shared" si="13"/>
        <v>8088.28</v>
      </c>
      <c r="O145" s="2">
        <f t="shared" si="14"/>
        <v>8079.4500000000007</v>
      </c>
      <c r="P145" s="2">
        <f t="shared" si="15"/>
        <v>8079.4500000000007</v>
      </c>
      <c r="Q145" s="2">
        <f t="shared" si="16"/>
        <v>6225.15</v>
      </c>
      <c r="R145" s="2">
        <f t="shared" si="17"/>
        <v>0</v>
      </c>
    </row>
    <row r="146" spans="1:18" x14ac:dyDescent="0.35">
      <c r="A146" s="2" t="s">
        <v>62</v>
      </c>
      <c r="B146" s="2" t="str">
        <f t="shared" si="12"/>
        <v>SPA21XXX</v>
      </c>
      <c r="C146" s="2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f t="shared" si="13"/>
        <v>0</v>
      </c>
      <c r="O146" s="2">
        <f t="shared" si="14"/>
        <v>0</v>
      </c>
      <c r="P146" s="2">
        <f t="shared" si="15"/>
        <v>0</v>
      </c>
      <c r="Q146" s="2">
        <f t="shared" si="16"/>
        <v>0</v>
      </c>
      <c r="R146" s="2">
        <f t="shared" si="17"/>
        <v>0</v>
      </c>
    </row>
    <row r="147" spans="1:18" x14ac:dyDescent="0.35">
      <c r="A147" s="2" t="s">
        <v>62</v>
      </c>
      <c r="B147" s="2" t="str">
        <f t="shared" si="12"/>
        <v>SPA21XXX</v>
      </c>
      <c r="C147" s="2" t="s">
        <v>14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f t="shared" si="13"/>
        <v>0</v>
      </c>
      <c r="O147" s="2">
        <f t="shared" si="14"/>
        <v>0</v>
      </c>
      <c r="P147" s="2">
        <f t="shared" si="15"/>
        <v>0</v>
      </c>
      <c r="Q147" s="2">
        <f t="shared" si="16"/>
        <v>0</v>
      </c>
      <c r="R147" s="2">
        <f t="shared" si="17"/>
        <v>0</v>
      </c>
    </row>
    <row r="148" spans="1:18" x14ac:dyDescent="0.35">
      <c r="A148" s="2" t="s">
        <v>62</v>
      </c>
      <c r="B148" s="2" t="str">
        <f t="shared" si="12"/>
        <v>SPA21XXX</v>
      </c>
      <c r="C148" s="2" t="s">
        <v>15</v>
      </c>
      <c r="D148" s="2">
        <v>28976</v>
      </c>
      <c r="E148" s="2">
        <v>1.02</v>
      </c>
      <c r="F148" s="2">
        <v>5</v>
      </c>
      <c r="G148" s="2">
        <v>0.26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f t="shared" si="13"/>
        <v>29555.52</v>
      </c>
      <c r="O148" s="2">
        <f t="shared" si="14"/>
        <v>7533.76</v>
      </c>
      <c r="P148" s="2">
        <f t="shared" si="15"/>
        <v>0</v>
      </c>
      <c r="Q148" s="2">
        <f t="shared" si="16"/>
        <v>0</v>
      </c>
      <c r="R148" s="2">
        <f t="shared" si="17"/>
        <v>0</v>
      </c>
    </row>
    <row r="149" spans="1:18" x14ac:dyDescent="0.35">
      <c r="A149" s="2" t="s">
        <v>62</v>
      </c>
      <c r="B149" s="2" t="str">
        <f t="shared" si="12"/>
        <v>SPA21XXX</v>
      </c>
      <c r="C149" s="2" t="s">
        <v>16</v>
      </c>
      <c r="D149" s="2">
        <v>20059</v>
      </c>
      <c r="E149" s="2">
        <v>0.26</v>
      </c>
      <c r="F149" s="2">
        <v>1</v>
      </c>
      <c r="G149" s="2">
        <v>0.26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f t="shared" si="13"/>
        <v>5215.34</v>
      </c>
      <c r="O149" s="2">
        <f t="shared" si="14"/>
        <v>5215.34</v>
      </c>
      <c r="P149" s="2">
        <f t="shared" si="15"/>
        <v>0</v>
      </c>
      <c r="Q149" s="2">
        <f t="shared" si="16"/>
        <v>0</v>
      </c>
      <c r="R149" s="2">
        <f t="shared" si="17"/>
        <v>0</v>
      </c>
    </row>
    <row r="150" spans="1:18" x14ac:dyDescent="0.35">
      <c r="A150" s="2" t="s">
        <v>62</v>
      </c>
      <c r="B150" s="2" t="str">
        <f t="shared" si="12"/>
        <v>SPA21XXX</v>
      </c>
      <c r="C150" s="2" t="s">
        <v>747</v>
      </c>
      <c r="D150" s="2">
        <v>16502</v>
      </c>
      <c r="E150" s="2">
        <v>0.77</v>
      </c>
      <c r="F150" s="2">
        <v>4</v>
      </c>
      <c r="G150" s="2">
        <v>0.26</v>
      </c>
      <c r="H150" s="2">
        <v>0.26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f t="shared" si="13"/>
        <v>12706.54</v>
      </c>
      <c r="O150" s="2">
        <f t="shared" si="14"/>
        <v>8581.0400000000009</v>
      </c>
      <c r="P150" s="2">
        <f t="shared" si="15"/>
        <v>0</v>
      </c>
      <c r="Q150" s="2">
        <f t="shared" si="16"/>
        <v>0</v>
      </c>
      <c r="R150" s="2">
        <f t="shared" si="17"/>
        <v>0</v>
      </c>
    </row>
    <row r="151" spans="1:18" x14ac:dyDescent="0.35">
      <c r="A151" s="2" t="s">
        <v>62</v>
      </c>
      <c r="B151" s="2" t="str">
        <f t="shared" si="12"/>
        <v>SPA21XXX</v>
      </c>
      <c r="C151" s="2" t="s">
        <v>17</v>
      </c>
      <c r="D151" s="2">
        <v>11239</v>
      </c>
      <c r="E151" s="2">
        <v>1.54</v>
      </c>
      <c r="F151" s="2">
        <v>7</v>
      </c>
      <c r="G151" s="2">
        <v>1.54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f t="shared" si="13"/>
        <v>17308.060000000001</v>
      </c>
      <c r="O151" s="2">
        <f t="shared" si="14"/>
        <v>17308.060000000001</v>
      </c>
      <c r="P151" s="2">
        <f t="shared" si="15"/>
        <v>0</v>
      </c>
      <c r="Q151" s="2">
        <f t="shared" si="16"/>
        <v>0</v>
      </c>
      <c r="R151" s="2">
        <f t="shared" si="17"/>
        <v>0</v>
      </c>
    </row>
    <row r="152" spans="1:18" x14ac:dyDescent="0.35">
      <c r="A152" s="2" t="s">
        <v>62</v>
      </c>
      <c r="B152" s="2" t="str">
        <f t="shared" si="12"/>
        <v>SPA21XXX</v>
      </c>
      <c r="C152" s="2" t="s">
        <v>18</v>
      </c>
      <c r="D152" s="2">
        <v>6799</v>
      </c>
      <c r="E152" s="2">
        <v>12.55</v>
      </c>
      <c r="F152" s="2">
        <v>60</v>
      </c>
      <c r="G152" s="2">
        <v>11.52</v>
      </c>
      <c r="H152" s="2">
        <v>0.26</v>
      </c>
      <c r="I152" s="2">
        <v>0</v>
      </c>
      <c r="J152" s="2">
        <v>0</v>
      </c>
      <c r="K152" s="2">
        <v>0</v>
      </c>
      <c r="L152" s="2">
        <v>3.07</v>
      </c>
      <c r="M152" s="2">
        <v>0</v>
      </c>
      <c r="N152" s="2">
        <f t="shared" si="13"/>
        <v>85327.450000000012</v>
      </c>
      <c r="O152" s="2">
        <f t="shared" si="14"/>
        <v>80092.22</v>
      </c>
      <c r="P152" s="2">
        <f t="shared" si="15"/>
        <v>0</v>
      </c>
      <c r="Q152" s="2">
        <f t="shared" si="16"/>
        <v>20872.93</v>
      </c>
      <c r="R152" s="2">
        <f t="shared" si="17"/>
        <v>0</v>
      </c>
    </row>
    <row r="153" spans="1:18" x14ac:dyDescent="0.35">
      <c r="A153" s="2" t="s">
        <v>62</v>
      </c>
      <c r="B153" s="2" t="str">
        <f t="shared" si="12"/>
        <v>SPA21XXX</v>
      </c>
      <c r="C153" s="2" t="s">
        <v>19</v>
      </c>
      <c r="D153" s="2">
        <v>3344</v>
      </c>
      <c r="E153" s="2">
        <v>3.33</v>
      </c>
      <c r="F153" s="2">
        <v>16</v>
      </c>
      <c r="G153" s="2">
        <v>3.33</v>
      </c>
      <c r="H153" s="2">
        <v>0</v>
      </c>
      <c r="I153" s="2">
        <v>0</v>
      </c>
      <c r="J153" s="2">
        <v>0</v>
      </c>
      <c r="K153" s="2">
        <v>0</v>
      </c>
      <c r="L153" s="2">
        <v>1.79</v>
      </c>
      <c r="M153" s="2">
        <v>0</v>
      </c>
      <c r="N153" s="2">
        <f t="shared" si="13"/>
        <v>11135.52</v>
      </c>
      <c r="O153" s="2">
        <f t="shared" si="14"/>
        <v>11135.52</v>
      </c>
      <c r="P153" s="2">
        <f t="shared" si="15"/>
        <v>0</v>
      </c>
      <c r="Q153" s="2">
        <f t="shared" si="16"/>
        <v>5985.76</v>
      </c>
      <c r="R153" s="2">
        <f t="shared" si="17"/>
        <v>0</v>
      </c>
    </row>
    <row r="154" spans="1:18" x14ac:dyDescent="0.35">
      <c r="A154" s="2" t="s">
        <v>62</v>
      </c>
      <c r="B154" s="2" t="str">
        <f t="shared" si="12"/>
        <v>SPA21XXX</v>
      </c>
      <c r="C154" s="2" t="s">
        <v>20</v>
      </c>
      <c r="D154" s="2">
        <v>730</v>
      </c>
      <c r="E154" s="2">
        <v>1.53</v>
      </c>
      <c r="F154" s="2">
        <v>7</v>
      </c>
      <c r="G154" s="2">
        <v>1.54</v>
      </c>
      <c r="H154" s="2">
        <v>0</v>
      </c>
      <c r="I154" s="2">
        <v>0</v>
      </c>
      <c r="J154" s="2">
        <v>0</v>
      </c>
      <c r="K154" s="2">
        <v>0</v>
      </c>
      <c r="L154" s="2">
        <v>1.28</v>
      </c>
      <c r="M154" s="2">
        <v>0</v>
      </c>
      <c r="N154" s="2">
        <f t="shared" si="13"/>
        <v>1116.9000000000001</v>
      </c>
      <c r="O154" s="2">
        <f t="shared" si="14"/>
        <v>1124.2</v>
      </c>
      <c r="P154" s="2">
        <f t="shared" si="15"/>
        <v>0</v>
      </c>
      <c r="Q154" s="2">
        <f t="shared" si="16"/>
        <v>934.4</v>
      </c>
      <c r="R154" s="2">
        <f t="shared" si="17"/>
        <v>0</v>
      </c>
    </row>
    <row r="155" spans="1:18" x14ac:dyDescent="0.35">
      <c r="A155" s="2" t="s">
        <v>63</v>
      </c>
      <c r="B155" s="2" t="str">
        <f t="shared" si="12"/>
        <v>SPA21XXX</v>
      </c>
      <c r="C155" s="2" t="s">
        <v>13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f t="shared" si="13"/>
        <v>0</v>
      </c>
      <c r="O155" s="2">
        <f t="shared" si="14"/>
        <v>0</v>
      </c>
      <c r="P155" s="2">
        <f t="shared" si="15"/>
        <v>0</v>
      </c>
      <c r="Q155" s="2">
        <f t="shared" si="16"/>
        <v>0</v>
      </c>
      <c r="R155" s="2">
        <f t="shared" si="17"/>
        <v>0</v>
      </c>
    </row>
    <row r="156" spans="1:18" x14ac:dyDescent="0.35">
      <c r="A156" s="2" t="s">
        <v>63</v>
      </c>
      <c r="B156" s="2" t="str">
        <f t="shared" si="12"/>
        <v>SPA21XXX</v>
      </c>
      <c r="C156" s="2" t="s">
        <v>14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f t="shared" si="13"/>
        <v>0</v>
      </c>
      <c r="O156" s="2">
        <f t="shared" si="14"/>
        <v>0</v>
      </c>
      <c r="P156" s="2">
        <f t="shared" si="15"/>
        <v>0</v>
      </c>
      <c r="Q156" s="2">
        <f t="shared" si="16"/>
        <v>0</v>
      </c>
      <c r="R156" s="2">
        <f t="shared" si="17"/>
        <v>0</v>
      </c>
    </row>
    <row r="157" spans="1:18" x14ac:dyDescent="0.35">
      <c r="A157" s="2" t="s">
        <v>63</v>
      </c>
      <c r="B157" s="2" t="str">
        <f t="shared" si="12"/>
        <v>SPA21XXX</v>
      </c>
      <c r="C157" s="2" t="s">
        <v>15</v>
      </c>
      <c r="D157" s="2">
        <v>27789</v>
      </c>
      <c r="E157" s="2">
        <v>1.69</v>
      </c>
      <c r="F157" s="2">
        <v>12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f t="shared" si="13"/>
        <v>46963.409999999996</v>
      </c>
      <c r="O157" s="2">
        <f t="shared" si="14"/>
        <v>27789</v>
      </c>
      <c r="P157" s="2">
        <f t="shared" si="15"/>
        <v>0</v>
      </c>
      <c r="Q157" s="2">
        <f t="shared" si="16"/>
        <v>0</v>
      </c>
      <c r="R157" s="2">
        <f t="shared" si="17"/>
        <v>0</v>
      </c>
    </row>
    <row r="158" spans="1:18" x14ac:dyDescent="0.35">
      <c r="A158" s="2" t="s">
        <v>63</v>
      </c>
      <c r="B158" s="2" t="str">
        <f t="shared" si="12"/>
        <v>SPA21XXX</v>
      </c>
      <c r="C158" s="2" t="s">
        <v>16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f t="shared" si="13"/>
        <v>0</v>
      </c>
      <c r="O158" s="2">
        <f t="shared" si="14"/>
        <v>0</v>
      </c>
      <c r="P158" s="2">
        <f t="shared" si="15"/>
        <v>0</v>
      </c>
      <c r="Q158" s="2">
        <f t="shared" si="16"/>
        <v>0</v>
      </c>
      <c r="R158" s="2">
        <f t="shared" si="17"/>
        <v>0</v>
      </c>
    </row>
    <row r="159" spans="1:18" x14ac:dyDescent="0.35">
      <c r="A159" s="2" t="s">
        <v>63</v>
      </c>
      <c r="B159" s="2" t="str">
        <f t="shared" si="12"/>
        <v>SPA21XXX</v>
      </c>
      <c r="C159" s="2" t="s">
        <v>747</v>
      </c>
      <c r="D159" s="2">
        <v>16143</v>
      </c>
      <c r="E159" s="2">
        <v>0.69</v>
      </c>
      <c r="F159" s="2">
        <v>5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f t="shared" si="13"/>
        <v>11138.669999999998</v>
      </c>
      <c r="O159" s="2">
        <f t="shared" si="14"/>
        <v>0</v>
      </c>
      <c r="P159" s="2">
        <f t="shared" si="15"/>
        <v>0</v>
      </c>
      <c r="Q159" s="2">
        <f t="shared" si="16"/>
        <v>0</v>
      </c>
      <c r="R159" s="2">
        <f t="shared" si="17"/>
        <v>0</v>
      </c>
    </row>
    <row r="160" spans="1:18" x14ac:dyDescent="0.35">
      <c r="A160" s="2" t="s">
        <v>63</v>
      </c>
      <c r="B160" s="2" t="str">
        <f t="shared" si="12"/>
        <v>SPA21XXX</v>
      </c>
      <c r="C160" s="2" t="s">
        <v>17</v>
      </c>
      <c r="D160" s="2">
        <v>12866</v>
      </c>
      <c r="E160" s="2">
        <v>3.06</v>
      </c>
      <c r="F160" s="2">
        <v>22</v>
      </c>
      <c r="G160" s="2">
        <v>1</v>
      </c>
      <c r="H160" s="2">
        <v>0</v>
      </c>
      <c r="I160" s="2">
        <v>0</v>
      </c>
      <c r="J160" s="2">
        <v>0</v>
      </c>
      <c r="K160" s="2">
        <v>2.06</v>
      </c>
      <c r="L160" s="2">
        <v>0</v>
      </c>
      <c r="M160" s="2">
        <v>0</v>
      </c>
      <c r="N160" s="2">
        <f t="shared" si="13"/>
        <v>39369.96</v>
      </c>
      <c r="O160" s="2">
        <f t="shared" si="14"/>
        <v>12866</v>
      </c>
      <c r="P160" s="2">
        <f t="shared" si="15"/>
        <v>26503.96</v>
      </c>
      <c r="Q160" s="2">
        <f t="shared" si="16"/>
        <v>0</v>
      </c>
      <c r="R160" s="2">
        <f t="shared" si="17"/>
        <v>0</v>
      </c>
    </row>
    <row r="161" spans="1:18" x14ac:dyDescent="0.35">
      <c r="A161" s="2" t="s">
        <v>63</v>
      </c>
      <c r="B161" s="2" t="str">
        <f t="shared" si="12"/>
        <v>SPA21XXX</v>
      </c>
      <c r="C161" s="2" t="s">
        <v>18</v>
      </c>
      <c r="D161" s="2">
        <v>7646</v>
      </c>
      <c r="E161" s="2">
        <v>2.75</v>
      </c>
      <c r="F161" s="2">
        <v>20</v>
      </c>
      <c r="G161" s="2">
        <v>0.69</v>
      </c>
      <c r="H161" s="2">
        <v>0.69</v>
      </c>
      <c r="I161" s="2">
        <v>0</v>
      </c>
      <c r="J161" s="2">
        <v>0</v>
      </c>
      <c r="K161" s="2">
        <v>1.38</v>
      </c>
      <c r="L161" s="2">
        <v>2.06</v>
      </c>
      <c r="M161" s="2">
        <v>0</v>
      </c>
      <c r="N161" s="2">
        <f t="shared" si="13"/>
        <v>21026.5</v>
      </c>
      <c r="O161" s="2">
        <f t="shared" si="14"/>
        <v>10551.48</v>
      </c>
      <c r="P161" s="2">
        <f t="shared" si="15"/>
        <v>10551.48</v>
      </c>
      <c r="Q161" s="2">
        <f t="shared" si="16"/>
        <v>15750.76</v>
      </c>
      <c r="R161" s="2">
        <f t="shared" si="17"/>
        <v>0</v>
      </c>
    </row>
    <row r="162" spans="1:18" x14ac:dyDescent="0.35">
      <c r="A162" s="2" t="s">
        <v>63</v>
      </c>
      <c r="B162" s="2" t="str">
        <f t="shared" si="12"/>
        <v>SPA21XXX</v>
      </c>
      <c r="C162" s="2" t="s">
        <v>19</v>
      </c>
      <c r="D162" s="2">
        <v>3224</v>
      </c>
      <c r="E162" s="2">
        <v>5.13</v>
      </c>
      <c r="F162" s="2">
        <v>37</v>
      </c>
      <c r="G162" s="2">
        <v>3.06</v>
      </c>
      <c r="H162" s="2">
        <v>0.69</v>
      </c>
      <c r="I162" s="2">
        <v>0</v>
      </c>
      <c r="J162" s="2">
        <v>0</v>
      </c>
      <c r="K162" s="2">
        <v>2.75</v>
      </c>
      <c r="L162" s="2">
        <v>4.4400000000000004</v>
      </c>
      <c r="M162" s="2">
        <v>0</v>
      </c>
      <c r="N162" s="2">
        <f t="shared" si="13"/>
        <v>16539.12</v>
      </c>
      <c r="O162" s="2">
        <f t="shared" si="14"/>
        <v>12090</v>
      </c>
      <c r="P162" s="2">
        <f t="shared" si="15"/>
        <v>8866</v>
      </c>
      <c r="Q162" s="2">
        <f t="shared" si="16"/>
        <v>14314.560000000001</v>
      </c>
      <c r="R162" s="2">
        <f t="shared" si="17"/>
        <v>0</v>
      </c>
    </row>
    <row r="163" spans="1:18" x14ac:dyDescent="0.35">
      <c r="A163" s="2" t="s">
        <v>63</v>
      </c>
      <c r="B163" s="2" t="str">
        <f t="shared" si="12"/>
        <v>SPA21XXX</v>
      </c>
      <c r="C163" s="2" t="s">
        <v>20</v>
      </c>
      <c r="D163" s="2">
        <v>2462</v>
      </c>
      <c r="E163" s="2">
        <v>0.68</v>
      </c>
      <c r="F163" s="2">
        <v>5</v>
      </c>
      <c r="G163" s="2">
        <v>0.69</v>
      </c>
      <c r="H163" s="2">
        <v>0</v>
      </c>
      <c r="I163" s="2">
        <v>0</v>
      </c>
      <c r="J163" s="2">
        <v>0</v>
      </c>
      <c r="K163" s="2">
        <v>0.69</v>
      </c>
      <c r="L163" s="2">
        <v>0</v>
      </c>
      <c r="M163" s="2">
        <v>0</v>
      </c>
      <c r="N163" s="2">
        <f t="shared" si="13"/>
        <v>1674.16</v>
      </c>
      <c r="O163" s="2">
        <f t="shared" si="14"/>
        <v>1698.78</v>
      </c>
      <c r="P163" s="2">
        <f t="shared" si="15"/>
        <v>1698.78</v>
      </c>
      <c r="Q163" s="2">
        <f t="shared" si="16"/>
        <v>0</v>
      </c>
      <c r="R163" s="2">
        <f t="shared" si="17"/>
        <v>0</v>
      </c>
    </row>
    <row r="164" spans="1:18" x14ac:dyDescent="0.35">
      <c r="A164" s="2" t="s">
        <v>64</v>
      </c>
      <c r="B164" s="2" t="str">
        <f t="shared" si="12"/>
        <v>SPA21XXX</v>
      </c>
      <c r="C164" s="2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f t="shared" si="13"/>
        <v>0</v>
      </c>
      <c r="O164" s="2">
        <f t="shared" si="14"/>
        <v>0</v>
      </c>
      <c r="P164" s="2">
        <f t="shared" si="15"/>
        <v>0</v>
      </c>
      <c r="Q164" s="2">
        <f t="shared" si="16"/>
        <v>0</v>
      </c>
      <c r="R164" s="2">
        <f t="shared" si="17"/>
        <v>0</v>
      </c>
    </row>
    <row r="165" spans="1:18" x14ac:dyDescent="0.35">
      <c r="A165" s="2" t="s">
        <v>64</v>
      </c>
      <c r="B165" s="2" t="str">
        <f t="shared" si="12"/>
        <v>SPA21XXX</v>
      </c>
      <c r="C165" s="2" t="s">
        <v>14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f t="shared" si="13"/>
        <v>0</v>
      </c>
      <c r="O165" s="2">
        <f t="shared" si="14"/>
        <v>0</v>
      </c>
      <c r="P165" s="2">
        <f t="shared" si="15"/>
        <v>0</v>
      </c>
      <c r="Q165" s="2">
        <f t="shared" si="16"/>
        <v>0</v>
      </c>
      <c r="R165" s="2">
        <f t="shared" si="17"/>
        <v>0</v>
      </c>
    </row>
    <row r="166" spans="1:18" x14ac:dyDescent="0.35">
      <c r="A166" s="2" t="s">
        <v>64</v>
      </c>
      <c r="B166" s="2" t="str">
        <f t="shared" si="12"/>
        <v>SPA21XXX</v>
      </c>
      <c r="C166" s="2" t="s">
        <v>15</v>
      </c>
      <c r="D166" s="2">
        <v>27929</v>
      </c>
      <c r="E166" s="2">
        <v>0.03</v>
      </c>
      <c r="F166" s="2">
        <v>0</v>
      </c>
      <c r="G166" s="2">
        <v>0</v>
      </c>
      <c r="H166" s="2">
        <v>0.03</v>
      </c>
      <c r="I166" s="2">
        <v>0</v>
      </c>
      <c r="J166" s="2">
        <v>0</v>
      </c>
      <c r="K166" s="2">
        <v>0.03</v>
      </c>
      <c r="L166" s="2">
        <v>0</v>
      </c>
      <c r="M166" s="2">
        <v>0</v>
      </c>
      <c r="N166" s="2">
        <f t="shared" si="13"/>
        <v>837.87</v>
      </c>
      <c r="O166" s="2">
        <f t="shared" si="14"/>
        <v>837.87</v>
      </c>
      <c r="P166" s="2">
        <f t="shared" si="15"/>
        <v>837.87</v>
      </c>
      <c r="Q166" s="2">
        <f t="shared" si="16"/>
        <v>0</v>
      </c>
      <c r="R166" s="2">
        <f t="shared" si="17"/>
        <v>0</v>
      </c>
    </row>
    <row r="167" spans="1:18" x14ac:dyDescent="0.35">
      <c r="A167" s="2" t="s">
        <v>64</v>
      </c>
      <c r="B167" s="2" t="str">
        <f t="shared" si="12"/>
        <v>SPA21XXX</v>
      </c>
      <c r="C167" s="2" t="s">
        <v>16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f t="shared" si="13"/>
        <v>0</v>
      </c>
      <c r="O167" s="2">
        <f t="shared" si="14"/>
        <v>0</v>
      </c>
      <c r="P167" s="2">
        <f t="shared" si="15"/>
        <v>0</v>
      </c>
      <c r="Q167" s="2">
        <f t="shared" si="16"/>
        <v>0</v>
      </c>
      <c r="R167" s="2">
        <f t="shared" si="17"/>
        <v>0</v>
      </c>
    </row>
    <row r="168" spans="1:18" x14ac:dyDescent="0.35">
      <c r="A168" s="2" t="s">
        <v>64</v>
      </c>
      <c r="B168" s="2" t="str">
        <f t="shared" si="12"/>
        <v>SPA21XXX</v>
      </c>
      <c r="C168" s="2" t="s">
        <v>747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f t="shared" si="13"/>
        <v>0</v>
      </c>
      <c r="O168" s="2">
        <f t="shared" si="14"/>
        <v>0</v>
      </c>
      <c r="P168" s="2">
        <f t="shared" si="15"/>
        <v>0</v>
      </c>
      <c r="Q168" s="2">
        <f t="shared" si="16"/>
        <v>0</v>
      </c>
      <c r="R168" s="2">
        <f t="shared" si="17"/>
        <v>0</v>
      </c>
    </row>
    <row r="169" spans="1:18" x14ac:dyDescent="0.35">
      <c r="A169" s="2" t="s">
        <v>64</v>
      </c>
      <c r="B169" s="2" t="str">
        <f t="shared" si="12"/>
        <v>SPA21XXX</v>
      </c>
      <c r="C169" s="2" t="s">
        <v>17</v>
      </c>
      <c r="D169" s="2">
        <v>11561</v>
      </c>
      <c r="E169" s="2">
        <v>0.1</v>
      </c>
      <c r="F169" s="2">
        <v>1</v>
      </c>
      <c r="G169" s="2">
        <v>7.0000000000000007E-2</v>
      </c>
      <c r="H169" s="2">
        <v>0.03</v>
      </c>
      <c r="I169" s="2">
        <v>0</v>
      </c>
      <c r="J169" s="2">
        <v>0</v>
      </c>
      <c r="K169" s="2">
        <v>0.1</v>
      </c>
      <c r="L169" s="2">
        <v>0.03</v>
      </c>
      <c r="M169" s="2">
        <v>0</v>
      </c>
      <c r="N169" s="2">
        <f t="shared" si="13"/>
        <v>1156.1000000000001</v>
      </c>
      <c r="O169" s="2">
        <f t="shared" si="14"/>
        <v>1156.1000000000001</v>
      </c>
      <c r="P169" s="2">
        <f t="shared" si="15"/>
        <v>1156.1000000000001</v>
      </c>
      <c r="Q169" s="2">
        <f t="shared" si="16"/>
        <v>346.83</v>
      </c>
      <c r="R169" s="2">
        <f t="shared" si="17"/>
        <v>0</v>
      </c>
    </row>
    <row r="170" spans="1:18" x14ac:dyDescent="0.35">
      <c r="A170" s="2" t="s">
        <v>64</v>
      </c>
      <c r="B170" s="2" t="str">
        <f t="shared" si="12"/>
        <v>SPA21XXX</v>
      </c>
      <c r="C170" s="2" t="s">
        <v>18</v>
      </c>
      <c r="D170" s="2">
        <v>5995</v>
      </c>
      <c r="E170" s="2">
        <v>0.66</v>
      </c>
      <c r="F170" s="2">
        <v>6</v>
      </c>
      <c r="G170" s="2">
        <v>0.59</v>
      </c>
      <c r="H170" s="2">
        <v>7.0000000000000007E-2</v>
      </c>
      <c r="I170" s="2">
        <v>0</v>
      </c>
      <c r="J170" s="2">
        <v>0</v>
      </c>
      <c r="K170" s="2">
        <v>0.66</v>
      </c>
      <c r="L170" s="2">
        <v>0.31</v>
      </c>
      <c r="M170" s="2">
        <v>0</v>
      </c>
      <c r="N170" s="2">
        <f t="shared" si="13"/>
        <v>3956.7000000000003</v>
      </c>
      <c r="O170" s="2">
        <f t="shared" si="14"/>
        <v>3956.6999999999994</v>
      </c>
      <c r="P170" s="2">
        <f t="shared" si="15"/>
        <v>3956.7000000000003</v>
      </c>
      <c r="Q170" s="2">
        <f t="shared" si="16"/>
        <v>1858.45</v>
      </c>
      <c r="R170" s="2">
        <f t="shared" si="17"/>
        <v>0</v>
      </c>
    </row>
    <row r="171" spans="1:18" x14ac:dyDescent="0.35">
      <c r="A171" s="2" t="s">
        <v>64</v>
      </c>
      <c r="B171" s="2" t="str">
        <f t="shared" si="12"/>
        <v>SPA21XXX</v>
      </c>
      <c r="C171" s="2" t="s">
        <v>19</v>
      </c>
      <c r="D171" s="2">
        <v>3423</v>
      </c>
      <c r="E171" s="2">
        <v>1.05</v>
      </c>
      <c r="F171" s="2">
        <v>10</v>
      </c>
      <c r="G171" s="2">
        <v>0.91</v>
      </c>
      <c r="H171" s="2">
        <v>0.14000000000000001</v>
      </c>
      <c r="I171" s="2">
        <v>0</v>
      </c>
      <c r="J171" s="2">
        <v>0</v>
      </c>
      <c r="K171" s="2">
        <v>1.05</v>
      </c>
      <c r="L171" s="2">
        <v>0.77</v>
      </c>
      <c r="M171" s="2">
        <v>0</v>
      </c>
      <c r="N171" s="2">
        <f t="shared" si="13"/>
        <v>3594.15</v>
      </c>
      <c r="O171" s="2">
        <f t="shared" si="14"/>
        <v>3594.15</v>
      </c>
      <c r="P171" s="2">
        <f t="shared" si="15"/>
        <v>3594.15</v>
      </c>
      <c r="Q171" s="2">
        <f t="shared" si="16"/>
        <v>2635.71</v>
      </c>
      <c r="R171" s="2">
        <f t="shared" si="17"/>
        <v>0</v>
      </c>
    </row>
    <row r="172" spans="1:18" x14ac:dyDescent="0.35">
      <c r="A172" s="2" t="s">
        <v>64</v>
      </c>
      <c r="B172" s="2" t="str">
        <f t="shared" si="12"/>
        <v>SPA21XXX</v>
      </c>
      <c r="C172" s="2" t="s">
        <v>20</v>
      </c>
      <c r="D172" s="2">
        <v>883</v>
      </c>
      <c r="E172" s="2">
        <v>9.16</v>
      </c>
      <c r="F172" s="2">
        <v>83</v>
      </c>
      <c r="G172" s="2">
        <v>8.73</v>
      </c>
      <c r="H172" s="2">
        <v>0.42</v>
      </c>
      <c r="I172" s="2">
        <v>0</v>
      </c>
      <c r="J172" s="2">
        <v>0</v>
      </c>
      <c r="K172" s="2">
        <v>9.15</v>
      </c>
      <c r="L172" s="2">
        <v>7.05</v>
      </c>
      <c r="M172" s="2">
        <v>0</v>
      </c>
      <c r="N172" s="2">
        <f t="shared" si="13"/>
        <v>8088.28</v>
      </c>
      <c r="O172" s="2">
        <f t="shared" si="14"/>
        <v>8079.4500000000007</v>
      </c>
      <c r="P172" s="2">
        <f t="shared" si="15"/>
        <v>8079.4500000000007</v>
      </c>
      <c r="Q172" s="2">
        <f t="shared" si="16"/>
        <v>6225.15</v>
      </c>
      <c r="R172" s="2">
        <f t="shared" si="17"/>
        <v>0</v>
      </c>
    </row>
    <row r="173" spans="1:18" x14ac:dyDescent="0.35">
      <c r="A173" s="2" t="s">
        <v>65</v>
      </c>
      <c r="B173" s="2" t="str">
        <f t="shared" si="12"/>
        <v>SPA21XXX</v>
      </c>
      <c r="C173" s="2" t="s">
        <v>13</v>
      </c>
      <c r="D173" s="2">
        <v>102250</v>
      </c>
      <c r="E173" s="2">
        <v>1</v>
      </c>
      <c r="F173" s="2">
        <v>33.299999999999997</v>
      </c>
      <c r="G173" s="2">
        <v>1</v>
      </c>
      <c r="H173" s="2">
        <v>0</v>
      </c>
      <c r="I173" s="2">
        <v>0</v>
      </c>
      <c r="J173" s="2">
        <v>0</v>
      </c>
      <c r="K173" s="2">
        <v>1</v>
      </c>
      <c r="L173" s="2">
        <v>0</v>
      </c>
      <c r="M173" s="2">
        <v>0</v>
      </c>
      <c r="N173" s="2">
        <f t="shared" si="13"/>
        <v>102250</v>
      </c>
      <c r="O173" s="2">
        <f t="shared" si="14"/>
        <v>102250</v>
      </c>
      <c r="P173" s="2">
        <f t="shared" si="15"/>
        <v>102250</v>
      </c>
      <c r="Q173" s="2">
        <f t="shared" si="16"/>
        <v>0</v>
      </c>
      <c r="R173" s="2">
        <f t="shared" si="17"/>
        <v>0</v>
      </c>
    </row>
    <row r="174" spans="1:18" x14ac:dyDescent="0.35">
      <c r="A174" s="2" t="s">
        <v>65</v>
      </c>
      <c r="B174" s="2" t="str">
        <f t="shared" si="12"/>
        <v>SPA21XXX</v>
      </c>
      <c r="C174" s="2" t="s">
        <v>14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f t="shared" si="13"/>
        <v>0</v>
      </c>
      <c r="O174" s="2">
        <f t="shared" si="14"/>
        <v>0</v>
      </c>
      <c r="P174" s="2">
        <f t="shared" si="15"/>
        <v>0</v>
      </c>
      <c r="Q174" s="2">
        <f t="shared" si="16"/>
        <v>0</v>
      </c>
      <c r="R174" s="2">
        <f t="shared" si="17"/>
        <v>0</v>
      </c>
    </row>
    <row r="175" spans="1:18" x14ac:dyDescent="0.35">
      <c r="A175" s="2" t="s">
        <v>65</v>
      </c>
      <c r="B175" s="2" t="str">
        <f t="shared" si="12"/>
        <v>SPA21XXX</v>
      </c>
      <c r="C175" s="2" t="s">
        <v>15</v>
      </c>
      <c r="D175" s="2">
        <v>33620</v>
      </c>
      <c r="E175" s="2">
        <v>1</v>
      </c>
      <c r="F175" s="2">
        <v>33.299999999999997</v>
      </c>
      <c r="G175" s="2">
        <v>1</v>
      </c>
      <c r="H175" s="2">
        <v>0</v>
      </c>
      <c r="I175" s="2">
        <v>0</v>
      </c>
      <c r="J175" s="2">
        <v>0</v>
      </c>
      <c r="K175" s="2">
        <v>1</v>
      </c>
      <c r="L175" s="2">
        <v>0</v>
      </c>
      <c r="M175" s="2">
        <v>0</v>
      </c>
      <c r="N175" s="2">
        <f t="shared" si="13"/>
        <v>33620</v>
      </c>
      <c r="O175" s="2">
        <f t="shared" si="14"/>
        <v>33620</v>
      </c>
      <c r="P175" s="2">
        <f t="shared" si="15"/>
        <v>33620</v>
      </c>
      <c r="Q175" s="2">
        <f t="shared" si="16"/>
        <v>0</v>
      </c>
      <c r="R175" s="2">
        <f t="shared" si="17"/>
        <v>0</v>
      </c>
    </row>
    <row r="176" spans="1:18" x14ac:dyDescent="0.35">
      <c r="A176" s="2" t="s">
        <v>65</v>
      </c>
      <c r="B176" s="2" t="str">
        <f t="shared" si="12"/>
        <v>SPA21XXX</v>
      </c>
      <c r="C176" s="2" t="s">
        <v>16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f t="shared" si="13"/>
        <v>0</v>
      </c>
      <c r="O176" s="2">
        <f t="shared" si="14"/>
        <v>0</v>
      </c>
      <c r="P176" s="2">
        <f t="shared" si="15"/>
        <v>0</v>
      </c>
      <c r="Q176" s="2">
        <f t="shared" si="16"/>
        <v>0</v>
      </c>
      <c r="R176" s="2">
        <f t="shared" si="17"/>
        <v>0</v>
      </c>
    </row>
    <row r="177" spans="1:18" x14ac:dyDescent="0.35">
      <c r="A177" s="2" t="s">
        <v>65</v>
      </c>
      <c r="B177" s="2" t="str">
        <f t="shared" si="12"/>
        <v>SPA21XXX</v>
      </c>
      <c r="C177" s="2" t="s">
        <v>747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f t="shared" si="13"/>
        <v>0</v>
      </c>
      <c r="O177" s="2">
        <f t="shared" si="14"/>
        <v>0</v>
      </c>
      <c r="P177" s="2">
        <f t="shared" si="15"/>
        <v>0</v>
      </c>
      <c r="Q177" s="2">
        <f t="shared" si="16"/>
        <v>0</v>
      </c>
      <c r="R177" s="2">
        <f t="shared" si="17"/>
        <v>0</v>
      </c>
    </row>
    <row r="178" spans="1:18" x14ac:dyDescent="0.35">
      <c r="A178" s="2" t="s">
        <v>65</v>
      </c>
      <c r="B178" s="2" t="str">
        <f t="shared" si="12"/>
        <v>SPA21XXX</v>
      </c>
      <c r="C178" s="2" t="s">
        <v>17</v>
      </c>
      <c r="D178" s="2">
        <v>12500</v>
      </c>
      <c r="E178" s="2">
        <v>1</v>
      </c>
      <c r="F178" s="2">
        <v>33.299999999999997</v>
      </c>
      <c r="G178" s="2">
        <v>0</v>
      </c>
      <c r="H178" s="2">
        <v>1</v>
      </c>
      <c r="I178" s="2">
        <v>0</v>
      </c>
      <c r="J178" s="2">
        <v>0</v>
      </c>
      <c r="K178" s="2">
        <v>1</v>
      </c>
      <c r="L178" s="2">
        <v>0</v>
      </c>
      <c r="M178" s="2">
        <v>0</v>
      </c>
      <c r="N178" s="2">
        <f t="shared" si="13"/>
        <v>12500</v>
      </c>
      <c r="O178" s="2">
        <f t="shared" si="14"/>
        <v>12500</v>
      </c>
      <c r="P178" s="2">
        <f t="shared" si="15"/>
        <v>12500</v>
      </c>
      <c r="Q178" s="2">
        <f t="shared" si="16"/>
        <v>0</v>
      </c>
      <c r="R178" s="2">
        <f t="shared" si="17"/>
        <v>0</v>
      </c>
    </row>
    <row r="179" spans="1:18" x14ac:dyDescent="0.35">
      <c r="A179" s="2" t="s">
        <v>65</v>
      </c>
      <c r="B179" s="2" t="str">
        <f t="shared" si="12"/>
        <v>SPA21XXX</v>
      </c>
      <c r="C179" s="2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f t="shared" si="13"/>
        <v>0</v>
      </c>
      <c r="O179" s="2">
        <f t="shared" si="14"/>
        <v>0</v>
      </c>
      <c r="P179" s="2">
        <f t="shared" si="15"/>
        <v>0</v>
      </c>
      <c r="Q179" s="2">
        <f t="shared" si="16"/>
        <v>0</v>
      </c>
      <c r="R179" s="2">
        <f t="shared" si="17"/>
        <v>0</v>
      </c>
    </row>
    <row r="180" spans="1:18" x14ac:dyDescent="0.35">
      <c r="A180" s="2" t="s">
        <v>65</v>
      </c>
      <c r="B180" s="2" t="str">
        <f t="shared" si="12"/>
        <v>SPA21XXX</v>
      </c>
      <c r="C180" s="2" t="s">
        <v>19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f t="shared" si="13"/>
        <v>0</v>
      </c>
      <c r="O180" s="2">
        <f t="shared" si="14"/>
        <v>0</v>
      </c>
      <c r="P180" s="2">
        <f t="shared" si="15"/>
        <v>0</v>
      </c>
      <c r="Q180" s="2">
        <f t="shared" si="16"/>
        <v>0</v>
      </c>
      <c r="R180" s="2">
        <f t="shared" si="17"/>
        <v>0</v>
      </c>
    </row>
    <row r="181" spans="1:18" x14ac:dyDescent="0.35">
      <c r="A181" s="2" t="s">
        <v>65</v>
      </c>
      <c r="B181" s="2" t="str">
        <f t="shared" si="12"/>
        <v>SPA21XXX</v>
      </c>
      <c r="C181" s="2" t="s">
        <v>20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f t="shared" si="13"/>
        <v>0</v>
      </c>
      <c r="O181" s="2">
        <f t="shared" si="14"/>
        <v>0</v>
      </c>
      <c r="P181" s="2">
        <f t="shared" si="15"/>
        <v>0</v>
      </c>
      <c r="Q181" s="2">
        <f t="shared" si="16"/>
        <v>0</v>
      </c>
      <c r="R181" s="2">
        <f t="shared" si="17"/>
        <v>0</v>
      </c>
    </row>
    <row r="182" spans="1:18" x14ac:dyDescent="0.35">
      <c r="A182" s="2" t="s">
        <v>66</v>
      </c>
      <c r="B182" s="2" t="str">
        <f t="shared" si="12"/>
        <v>SPA21XXX</v>
      </c>
      <c r="C182" s="2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f t="shared" si="13"/>
        <v>0</v>
      </c>
      <c r="O182" s="2">
        <f t="shared" si="14"/>
        <v>0</v>
      </c>
      <c r="P182" s="2">
        <f t="shared" si="15"/>
        <v>0</v>
      </c>
      <c r="Q182" s="2">
        <f t="shared" si="16"/>
        <v>0</v>
      </c>
      <c r="R182" s="2">
        <f t="shared" si="17"/>
        <v>0</v>
      </c>
    </row>
    <row r="183" spans="1:18" x14ac:dyDescent="0.35">
      <c r="A183" s="2" t="s">
        <v>66</v>
      </c>
      <c r="B183" s="2" t="str">
        <f t="shared" si="12"/>
        <v>SPA21XXX</v>
      </c>
      <c r="C183" s="2" t="s">
        <v>14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f t="shared" si="13"/>
        <v>0</v>
      </c>
      <c r="O183" s="2">
        <f t="shared" si="14"/>
        <v>0</v>
      </c>
      <c r="P183" s="2">
        <f t="shared" si="15"/>
        <v>0</v>
      </c>
      <c r="Q183" s="2">
        <f t="shared" si="16"/>
        <v>0</v>
      </c>
      <c r="R183" s="2">
        <f t="shared" si="17"/>
        <v>0</v>
      </c>
    </row>
    <row r="184" spans="1:18" x14ac:dyDescent="0.35">
      <c r="A184" s="2" t="s">
        <v>66</v>
      </c>
      <c r="B184" s="2" t="str">
        <f t="shared" si="12"/>
        <v>SPA21XXX</v>
      </c>
      <c r="C184" s="2" t="s">
        <v>15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f t="shared" si="13"/>
        <v>0</v>
      </c>
      <c r="O184" s="2">
        <f t="shared" si="14"/>
        <v>0</v>
      </c>
      <c r="P184" s="2">
        <f t="shared" si="15"/>
        <v>0</v>
      </c>
      <c r="Q184" s="2">
        <f t="shared" si="16"/>
        <v>0</v>
      </c>
      <c r="R184" s="2">
        <f t="shared" si="17"/>
        <v>0</v>
      </c>
    </row>
    <row r="185" spans="1:18" x14ac:dyDescent="0.35">
      <c r="A185" s="2" t="s">
        <v>66</v>
      </c>
      <c r="B185" s="2" t="str">
        <f t="shared" si="12"/>
        <v>SPA21XXX</v>
      </c>
      <c r="C185" s="2" t="s">
        <v>16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f t="shared" si="13"/>
        <v>0</v>
      </c>
      <c r="O185" s="2">
        <f t="shared" si="14"/>
        <v>0</v>
      </c>
      <c r="P185" s="2">
        <f t="shared" si="15"/>
        <v>0</v>
      </c>
      <c r="Q185" s="2">
        <f t="shared" si="16"/>
        <v>0</v>
      </c>
      <c r="R185" s="2">
        <f t="shared" si="17"/>
        <v>0</v>
      </c>
    </row>
    <row r="186" spans="1:18" x14ac:dyDescent="0.35">
      <c r="A186" s="2" t="s">
        <v>66</v>
      </c>
      <c r="B186" s="2" t="str">
        <f t="shared" si="12"/>
        <v>SPA21XXX</v>
      </c>
      <c r="C186" s="2" t="s">
        <v>747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f t="shared" si="13"/>
        <v>0</v>
      </c>
      <c r="O186" s="2">
        <f t="shared" si="14"/>
        <v>0</v>
      </c>
      <c r="P186" s="2">
        <f t="shared" si="15"/>
        <v>0</v>
      </c>
      <c r="Q186" s="2">
        <f t="shared" si="16"/>
        <v>0</v>
      </c>
      <c r="R186" s="2">
        <f t="shared" si="17"/>
        <v>0</v>
      </c>
    </row>
    <row r="187" spans="1:18" x14ac:dyDescent="0.35">
      <c r="A187" s="2" t="s">
        <v>66</v>
      </c>
      <c r="B187" s="2" t="str">
        <f t="shared" si="12"/>
        <v>SPA21XXX</v>
      </c>
      <c r="C187" s="2" t="s">
        <v>17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f t="shared" si="13"/>
        <v>0</v>
      </c>
      <c r="O187" s="2">
        <f t="shared" si="14"/>
        <v>0</v>
      </c>
      <c r="P187" s="2">
        <f t="shared" si="15"/>
        <v>0</v>
      </c>
      <c r="Q187" s="2">
        <f t="shared" si="16"/>
        <v>0</v>
      </c>
      <c r="R187" s="2">
        <f t="shared" si="17"/>
        <v>0</v>
      </c>
    </row>
    <row r="188" spans="1:18" x14ac:dyDescent="0.35">
      <c r="A188" s="2" t="s">
        <v>66</v>
      </c>
      <c r="B188" s="2" t="str">
        <f t="shared" si="12"/>
        <v>SPA21XXX</v>
      </c>
      <c r="C188" s="2" t="s">
        <v>18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f t="shared" si="13"/>
        <v>0</v>
      </c>
      <c r="O188" s="2">
        <f t="shared" si="14"/>
        <v>0</v>
      </c>
      <c r="P188" s="2">
        <f t="shared" si="15"/>
        <v>0</v>
      </c>
      <c r="Q188" s="2">
        <f t="shared" si="16"/>
        <v>0</v>
      </c>
      <c r="R188" s="2">
        <f t="shared" si="17"/>
        <v>0</v>
      </c>
    </row>
    <row r="189" spans="1:18" x14ac:dyDescent="0.35">
      <c r="A189" s="2" t="s">
        <v>66</v>
      </c>
      <c r="B189" s="2" t="str">
        <f t="shared" si="12"/>
        <v>SPA21XXX</v>
      </c>
      <c r="C189" s="2" t="s">
        <v>19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f t="shared" si="13"/>
        <v>0</v>
      </c>
      <c r="O189" s="2">
        <f t="shared" si="14"/>
        <v>0</v>
      </c>
      <c r="P189" s="2">
        <f t="shared" si="15"/>
        <v>0</v>
      </c>
      <c r="Q189" s="2">
        <f t="shared" si="16"/>
        <v>0</v>
      </c>
      <c r="R189" s="2">
        <f t="shared" si="17"/>
        <v>0</v>
      </c>
    </row>
    <row r="190" spans="1:18" x14ac:dyDescent="0.35">
      <c r="A190" s="2" t="s">
        <v>66</v>
      </c>
      <c r="B190" s="2" t="str">
        <f t="shared" si="12"/>
        <v>SPA21XXX</v>
      </c>
      <c r="C190" s="2" t="s">
        <v>20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f t="shared" si="13"/>
        <v>0</v>
      </c>
      <c r="O190" s="2">
        <f t="shared" si="14"/>
        <v>0</v>
      </c>
      <c r="P190" s="2">
        <f t="shared" si="15"/>
        <v>0</v>
      </c>
      <c r="Q190" s="2">
        <f t="shared" si="16"/>
        <v>0</v>
      </c>
      <c r="R190" s="2">
        <f t="shared" si="17"/>
        <v>0</v>
      </c>
    </row>
    <row r="191" spans="1:18" x14ac:dyDescent="0.35">
      <c r="A191" s="2" t="s">
        <v>67</v>
      </c>
      <c r="B191" s="2" t="str">
        <f t="shared" si="12"/>
        <v>SPA21XXX</v>
      </c>
      <c r="C191" s="2" t="s">
        <v>13</v>
      </c>
      <c r="N191" s="2">
        <f t="shared" si="13"/>
        <v>0</v>
      </c>
      <c r="O191" s="2">
        <f t="shared" si="14"/>
        <v>0</v>
      </c>
      <c r="P191" s="2">
        <f t="shared" si="15"/>
        <v>0</v>
      </c>
      <c r="Q191" s="2">
        <f t="shared" si="16"/>
        <v>0</v>
      </c>
      <c r="R191" s="2">
        <f t="shared" si="17"/>
        <v>0</v>
      </c>
    </row>
    <row r="192" spans="1:18" x14ac:dyDescent="0.35">
      <c r="A192" s="2" t="s">
        <v>67</v>
      </c>
      <c r="B192" s="2" t="str">
        <f t="shared" si="12"/>
        <v>SPA21XXX</v>
      </c>
      <c r="C192" s="2" t="s">
        <v>14</v>
      </c>
      <c r="N192" s="2">
        <f t="shared" si="13"/>
        <v>0</v>
      </c>
      <c r="O192" s="2">
        <f t="shared" si="14"/>
        <v>0</v>
      </c>
      <c r="P192" s="2">
        <f t="shared" si="15"/>
        <v>0</v>
      </c>
      <c r="Q192" s="2">
        <f t="shared" si="16"/>
        <v>0</v>
      </c>
      <c r="R192" s="2">
        <f t="shared" si="17"/>
        <v>0</v>
      </c>
    </row>
    <row r="193" spans="1:18" x14ac:dyDescent="0.35">
      <c r="A193" s="2" t="s">
        <v>67</v>
      </c>
      <c r="B193" s="2" t="str">
        <f t="shared" si="12"/>
        <v>SPA21XXX</v>
      </c>
      <c r="C193" s="2" t="s">
        <v>15</v>
      </c>
      <c r="N193" s="2">
        <f t="shared" si="13"/>
        <v>0</v>
      </c>
      <c r="O193" s="2">
        <f t="shared" si="14"/>
        <v>0</v>
      </c>
      <c r="P193" s="2">
        <f t="shared" si="15"/>
        <v>0</v>
      </c>
      <c r="Q193" s="2">
        <f t="shared" si="16"/>
        <v>0</v>
      </c>
      <c r="R193" s="2">
        <f t="shared" si="17"/>
        <v>0</v>
      </c>
    </row>
    <row r="194" spans="1:18" x14ac:dyDescent="0.35">
      <c r="A194" s="2" t="s">
        <v>67</v>
      </c>
      <c r="B194" s="2" t="str">
        <f t="shared" ref="B194:B257" si="18">REPLACE(A194,6,3,"XXX")</f>
        <v>SPA21XXX</v>
      </c>
      <c r="C194" s="2" t="s">
        <v>16</v>
      </c>
      <c r="N194" s="2">
        <f t="shared" ref="N194:N257" si="19">E194*$D194</f>
        <v>0</v>
      </c>
      <c r="O194" s="2">
        <f t="shared" ref="O194:O257" si="20">SUM(G194:J194)*$D194</f>
        <v>0</v>
      </c>
      <c r="P194" s="2">
        <f t="shared" ref="P194:P257" si="21">K194*$D194</f>
        <v>0</v>
      </c>
      <c r="Q194" s="2">
        <f t="shared" ref="Q194:Q257" si="22">L194*$D194</f>
        <v>0</v>
      </c>
      <c r="R194" s="2">
        <f t="shared" ref="R194:R257" si="23">M194*$D194</f>
        <v>0</v>
      </c>
    </row>
    <row r="195" spans="1:18" x14ac:dyDescent="0.35">
      <c r="A195" s="2" t="s">
        <v>67</v>
      </c>
      <c r="B195" s="2" t="str">
        <f t="shared" si="18"/>
        <v>SPA21XXX</v>
      </c>
      <c r="C195" s="2" t="s">
        <v>747</v>
      </c>
      <c r="D195" s="2">
        <v>20000</v>
      </c>
      <c r="E195" s="2">
        <v>2</v>
      </c>
      <c r="F195" s="2">
        <v>50</v>
      </c>
      <c r="H195" s="2">
        <v>2</v>
      </c>
      <c r="K195" s="2">
        <v>2</v>
      </c>
      <c r="L195" s="2">
        <v>1</v>
      </c>
      <c r="N195" s="2">
        <f t="shared" si="19"/>
        <v>40000</v>
      </c>
      <c r="O195" s="2">
        <f t="shared" si="20"/>
        <v>40000</v>
      </c>
      <c r="P195" s="2">
        <f t="shared" si="21"/>
        <v>40000</v>
      </c>
      <c r="Q195" s="2">
        <f t="shared" si="22"/>
        <v>20000</v>
      </c>
      <c r="R195" s="2">
        <f t="shared" si="23"/>
        <v>0</v>
      </c>
    </row>
    <row r="196" spans="1:18" x14ac:dyDescent="0.35">
      <c r="A196" s="2" t="s">
        <v>67</v>
      </c>
      <c r="B196" s="2" t="str">
        <f t="shared" si="18"/>
        <v>SPA21XXX</v>
      </c>
      <c r="C196" s="2" t="s">
        <v>17</v>
      </c>
      <c r="D196" s="2">
        <v>10000</v>
      </c>
      <c r="E196" s="2">
        <v>1</v>
      </c>
      <c r="F196" s="2">
        <v>25</v>
      </c>
      <c r="H196" s="2">
        <v>1</v>
      </c>
      <c r="L196" s="2">
        <v>1</v>
      </c>
      <c r="M196" s="2">
        <v>1</v>
      </c>
      <c r="N196" s="2">
        <f t="shared" si="19"/>
        <v>10000</v>
      </c>
      <c r="O196" s="2">
        <f t="shared" si="20"/>
        <v>10000</v>
      </c>
      <c r="P196" s="2">
        <f t="shared" si="21"/>
        <v>0</v>
      </c>
      <c r="Q196" s="2">
        <f t="shared" si="22"/>
        <v>10000</v>
      </c>
      <c r="R196" s="2">
        <f t="shared" si="23"/>
        <v>10000</v>
      </c>
    </row>
    <row r="197" spans="1:18" x14ac:dyDescent="0.35">
      <c r="A197" s="2" t="s">
        <v>67</v>
      </c>
      <c r="B197" s="2" t="str">
        <f t="shared" si="18"/>
        <v>SPA21XXX</v>
      </c>
      <c r="C197" s="2" t="s">
        <v>18</v>
      </c>
      <c r="D197" s="2">
        <v>5000</v>
      </c>
      <c r="E197" s="2">
        <v>1</v>
      </c>
      <c r="F197" s="2">
        <v>25</v>
      </c>
      <c r="G197" s="2">
        <v>1</v>
      </c>
      <c r="K197" s="2">
        <v>1</v>
      </c>
      <c r="N197" s="2">
        <f t="shared" si="19"/>
        <v>5000</v>
      </c>
      <c r="O197" s="2">
        <f t="shared" si="20"/>
        <v>5000</v>
      </c>
      <c r="P197" s="2">
        <f t="shared" si="21"/>
        <v>5000</v>
      </c>
      <c r="Q197" s="2">
        <f t="shared" si="22"/>
        <v>0</v>
      </c>
      <c r="R197" s="2">
        <f t="shared" si="23"/>
        <v>0</v>
      </c>
    </row>
    <row r="198" spans="1:18" x14ac:dyDescent="0.35">
      <c r="A198" s="2" t="s">
        <v>67</v>
      </c>
      <c r="B198" s="2" t="str">
        <f t="shared" si="18"/>
        <v>SPA21XXX</v>
      </c>
      <c r="C198" s="2" t="s">
        <v>19</v>
      </c>
      <c r="N198" s="2">
        <f t="shared" si="19"/>
        <v>0</v>
      </c>
      <c r="O198" s="2">
        <f t="shared" si="20"/>
        <v>0</v>
      </c>
      <c r="P198" s="2">
        <f t="shared" si="21"/>
        <v>0</v>
      </c>
      <c r="Q198" s="2">
        <f t="shared" si="22"/>
        <v>0</v>
      </c>
      <c r="R198" s="2">
        <f t="shared" si="23"/>
        <v>0</v>
      </c>
    </row>
    <row r="199" spans="1:18" x14ac:dyDescent="0.35">
      <c r="A199" s="2" t="s">
        <v>67</v>
      </c>
      <c r="B199" s="2" t="str">
        <f t="shared" si="18"/>
        <v>SPA21XXX</v>
      </c>
      <c r="C199" s="2" t="s">
        <v>20</v>
      </c>
      <c r="N199" s="2">
        <f t="shared" si="19"/>
        <v>0</v>
      </c>
      <c r="O199" s="2">
        <f t="shared" si="20"/>
        <v>0</v>
      </c>
      <c r="P199" s="2">
        <f t="shared" si="21"/>
        <v>0</v>
      </c>
      <c r="Q199" s="2">
        <f t="shared" si="22"/>
        <v>0</v>
      </c>
      <c r="R199" s="2">
        <f t="shared" si="23"/>
        <v>0</v>
      </c>
    </row>
    <row r="200" spans="1:18" x14ac:dyDescent="0.35">
      <c r="A200" s="2" t="s">
        <v>68</v>
      </c>
      <c r="B200" s="2" t="str">
        <f t="shared" si="18"/>
        <v>SPA21XXX</v>
      </c>
      <c r="C200" s="2" t="s">
        <v>13</v>
      </c>
      <c r="D200" s="2">
        <v>4284</v>
      </c>
      <c r="E200" s="2">
        <v>1</v>
      </c>
      <c r="F200" s="2">
        <v>33</v>
      </c>
      <c r="G200" s="2">
        <v>0</v>
      </c>
      <c r="H200" s="2">
        <v>1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f t="shared" si="19"/>
        <v>4284</v>
      </c>
      <c r="O200" s="2">
        <f t="shared" si="20"/>
        <v>4284</v>
      </c>
      <c r="P200" s="2">
        <f t="shared" si="21"/>
        <v>0</v>
      </c>
      <c r="Q200" s="2">
        <f t="shared" si="22"/>
        <v>0</v>
      </c>
      <c r="R200" s="2">
        <f t="shared" si="23"/>
        <v>0</v>
      </c>
    </row>
    <row r="201" spans="1:18" x14ac:dyDescent="0.35">
      <c r="A201" s="2" t="s">
        <v>68</v>
      </c>
      <c r="B201" s="2" t="str">
        <f t="shared" si="18"/>
        <v>SPA21XXX</v>
      </c>
      <c r="C201" s="2" t="s">
        <v>14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f t="shared" si="19"/>
        <v>0</v>
      </c>
      <c r="O201" s="2">
        <f t="shared" si="20"/>
        <v>0</v>
      </c>
      <c r="P201" s="2">
        <f t="shared" si="21"/>
        <v>0</v>
      </c>
      <c r="Q201" s="2">
        <f t="shared" si="22"/>
        <v>0</v>
      </c>
      <c r="R201" s="2">
        <f t="shared" si="23"/>
        <v>0</v>
      </c>
    </row>
    <row r="202" spans="1:18" x14ac:dyDescent="0.35">
      <c r="A202" s="2" t="s">
        <v>68</v>
      </c>
      <c r="B202" s="2" t="str">
        <f t="shared" si="18"/>
        <v>SPA21XXX</v>
      </c>
      <c r="C202" s="2" t="s">
        <v>15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f t="shared" si="19"/>
        <v>0</v>
      </c>
      <c r="O202" s="2">
        <f t="shared" si="20"/>
        <v>0</v>
      </c>
      <c r="P202" s="2">
        <f t="shared" si="21"/>
        <v>0</v>
      </c>
      <c r="Q202" s="2">
        <f t="shared" si="22"/>
        <v>0</v>
      </c>
      <c r="R202" s="2">
        <f t="shared" si="23"/>
        <v>0</v>
      </c>
    </row>
    <row r="203" spans="1:18" x14ac:dyDescent="0.35">
      <c r="A203" s="2" t="s">
        <v>68</v>
      </c>
      <c r="B203" s="2" t="str">
        <f t="shared" si="18"/>
        <v>SPA21XXX</v>
      </c>
      <c r="C203" s="2" t="s">
        <v>16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f t="shared" si="19"/>
        <v>0</v>
      </c>
      <c r="O203" s="2">
        <f t="shared" si="20"/>
        <v>0</v>
      </c>
      <c r="P203" s="2">
        <f t="shared" si="21"/>
        <v>0</v>
      </c>
      <c r="Q203" s="2">
        <f t="shared" si="22"/>
        <v>0</v>
      </c>
      <c r="R203" s="2">
        <f t="shared" si="23"/>
        <v>0</v>
      </c>
    </row>
    <row r="204" spans="1:18" x14ac:dyDescent="0.35">
      <c r="A204" s="2" t="s">
        <v>68</v>
      </c>
      <c r="B204" s="2" t="str">
        <f t="shared" si="18"/>
        <v>SPA21XXX</v>
      </c>
      <c r="C204" s="2" t="s">
        <v>747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f t="shared" si="19"/>
        <v>0</v>
      </c>
      <c r="O204" s="2">
        <f t="shared" si="20"/>
        <v>0</v>
      </c>
      <c r="P204" s="2">
        <f t="shared" si="21"/>
        <v>0</v>
      </c>
      <c r="Q204" s="2">
        <f t="shared" si="22"/>
        <v>0</v>
      </c>
      <c r="R204" s="2">
        <f t="shared" si="23"/>
        <v>0</v>
      </c>
    </row>
    <row r="205" spans="1:18" x14ac:dyDescent="0.35">
      <c r="A205" s="2" t="s">
        <v>68</v>
      </c>
      <c r="B205" s="2" t="str">
        <f t="shared" si="18"/>
        <v>SPA21XXX</v>
      </c>
      <c r="C205" s="2" t="s">
        <v>17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f t="shared" si="19"/>
        <v>0</v>
      </c>
      <c r="O205" s="2">
        <f t="shared" si="20"/>
        <v>0</v>
      </c>
      <c r="P205" s="2">
        <f t="shared" si="21"/>
        <v>0</v>
      </c>
      <c r="Q205" s="2">
        <f t="shared" si="22"/>
        <v>0</v>
      </c>
      <c r="R205" s="2">
        <f t="shared" si="23"/>
        <v>0</v>
      </c>
    </row>
    <row r="206" spans="1:18" x14ac:dyDescent="0.35">
      <c r="A206" s="2" t="s">
        <v>68</v>
      </c>
      <c r="B206" s="2" t="str">
        <f t="shared" si="18"/>
        <v>SPA21XXX</v>
      </c>
      <c r="C206" s="2" t="s">
        <v>18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f t="shared" si="19"/>
        <v>0</v>
      </c>
      <c r="O206" s="2">
        <f t="shared" si="20"/>
        <v>0</v>
      </c>
      <c r="P206" s="2">
        <f t="shared" si="21"/>
        <v>0</v>
      </c>
      <c r="Q206" s="2">
        <f t="shared" si="22"/>
        <v>0</v>
      </c>
      <c r="R206" s="2">
        <f t="shared" si="23"/>
        <v>0</v>
      </c>
    </row>
    <row r="207" spans="1:18" x14ac:dyDescent="0.35">
      <c r="A207" s="2" t="s">
        <v>68</v>
      </c>
      <c r="B207" s="2" t="str">
        <f t="shared" si="18"/>
        <v>SPA21XXX</v>
      </c>
      <c r="C207" s="2" t="s">
        <v>19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f t="shared" si="19"/>
        <v>0</v>
      </c>
      <c r="O207" s="2">
        <f t="shared" si="20"/>
        <v>0</v>
      </c>
      <c r="P207" s="2">
        <f t="shared" si="21"/>
        <v>0</v>
      </c>
      <c r="Q207" s="2">
        <f t="shared" si="22"/>
        <v>0</v>
      </c>
      <c r="R207" s="2">
        <f t="shared" si="23"/>
        <v>0</v>
      </c>
    </row>
    <row r="208" spans="1:18" x14ac:dyDescent="0.35">
      <c r="A208" s="2" t="s">
        <v>68</v>
      </c>
      <c r="B208" s="2" t="str">
        <f t="shared" si="18"/>
        <v>SPA21XXX</v>
      </c>
      <c r="C208" s="2" t="s">
        <v>20</v>
      </c>
      <c r="D208" s="2">
        <v>2095</v>
      </c>
      <c r="E208" s="2">
        <v>2</v>
      </c>
      <c r="F208" s="2">
        <v>67</v>
      </c>
      <c r="G208" s="2">
        <v>2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f t="shared" si="19"/>
        <v>4190</v>
      </c>
      <c r="O208" s="2">
        <f t="shared" si="20"/>
        <v>4190</v>
      </c>
      <c r="P208" s="2">
        <f t="shared" si="21"/>
        <v>0</v>
      </c>
      <c r="Q208" s="2">
        <f t="shared" si="22"/>
        <v>0</v>
      </c>
      <c r="R208" s="2">
        <f t="shared" si="23"/>
        <v>0</v>
      </c>
    </row>
    <row r="209" spans="1:18" x14ac:dyDescent="0.35">
      <c r="A209" s="2" t="s">
        <v>69</v>
      </c>
      <c r="B209" s="2" t="str">
        <f t="shared" si="18"/>
        <v>SPA21XXX</v>
      </c>
      <c r="C209" s="2" t="s">
        <v>13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f t="shared" si="19"/>
        <v>0</v>
      </c>
      <c r="O209" s="2">
        <f t="shared" si="20"/>
        <v>0</v>
      </c>
      <c r="P209" s="2">
        <f t="shared" si="21"/>
        <v>0</v>
      </c>
      <c r="Q209" s="2">
        <f t="shared" si="22"/>
        <v>0</v>
      </c>
      <c r="R209" s="2">
        <f t="shared" si="23"/>
        <v>0</v>
      </c>
    </row>
    <row r="210" spans="1:18" x14ac:dyDescent="0.35">
      <c r="A210" s="2" t="s">
        <v>69</v>
      </c>
      <c r="B210" s="2" t="str">
        <f t="shared" si="18"/>
        <v>SPA21XXX</v>
      </c>
      <c r="C210" s="2" t="s">
        <v>14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f t="shared" si="19"/>
        <v>0</v>
      </c>
      <c r="O210" s="2">
        <f t="shared" si="20"/>
        <v>0</v>
      </c>
      <c r="P210" s="2">
        <f t="shared" si="21"/>
        <v>0</v>
      </c>
      <c r="Q210" s="2">
        <f t="shared" si="22"/>
        <v>0</v>
      </c>
      <c r="R210" s="2">
        <f t="shared" si="23"/>
        <v>0</v>
      </c>
    </row>
    <row r="211" spans="1:18" x14ac:dyDescent="0.35">
      <c r="A211" s="2" t="s">
        <v>69</v>
      </c>
      <c r="B211" s="2" t="str">
        <f t="shared" si="18"/>
        <v>SPA21XXX</v>
      </c>
      <c r="C211" s="2" t="s">
        <v>15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f t="shared" si="19"/>
        <v>0</v>
      </c>
      <c r="O211" s="2">
        <f t="shared" si="20"/>
        <v>0</v>
      </c>
      <c r="P211" s="2">
        <f t="shared" si="21"/>
        <v>0</v>
      </c>
      <c r="Q211" s="2">
        <f t="shared" si="22"/>
        <v>0</v>
      </c>
      <c r="R211" s="2">
        <f t="shared" si="23"/>
        <v>0</v>
      </c>
    </row>
    <row r="212" spans="1:18" x14ac:dyDescent="0.35">
      <c r="A212" s="2" t="s">
        <v>69</v>
      </c>
      <c r="B212" s="2" t="str">
        <f t="shared" si="18"/>
        <v>SPA21XXX</v>
      </c>
      <c r="C212" s="2" t="s">
        <v>16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f t="shared" si="19"/>
        <v>0</v>
      </c>
      <c r="O212" s="2">
        <f t="shared" si="20"/>
        <v>0</v>
      </c>
      <c r="P212" s="2">
        <f t="shared" si="21"/>
        <v>0</v>
      </c>
      <c r="Q212" s="2">
        <f t="shared" si="22"/>
        <v>0</v>
      </c>
      <c r="R212" s="2">
        <f t="shared" si="23"/>
        <v>0</v>
      </c>
    </row>
    <row r="213" spans="1:18" x14ac:dyDescent="0.35">
      <c r="A213" s="2" t="s">
        <v>69</v>
      </c>
      <c r="B213" s="2" t="str">
        <f t="shared" si="18"/>
        <v>SPA21XXX</v>
      </c>
      <c r="C213" s="2" t="s">
        <v>747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f t="shared" si="19"/>
        <v>0</v>
      </c>
      <c r="O213" s="2">
        <f t="shared" si="20"/>
        <v>0</v>
      </c>
      <c r="P213" s="2">
        <f t="shared" si="21"/>
        <v>0</v>
      </c>
      <c r="Q213" s="2">
        <f t="shared" si="22"/>
        <v>0</v>
      </c>
      <c r="R213" s="2">
        <f t="shared" si="23"/>
        <v>0</v>
      </c>
    </row>
    <row r="214" spans="1:18" x14ac:dyDescent="0.35">
      <c r="A214" s="2" t="s">
        <v>69</v>
      </c>
      <c r="B214" s="2" t="str">
        <f t="shared" si="18"/>
        <v>SPA21XXX</v>
      </c>
      <c r="C214" s="2" t="s">
        <v>17</v>
      </c>
      <c r="D214" s="2">
        <v>13080.75</v>
      </c>
      <c r="E214" s="2">
        <v>1</v>
      </c>
      <c r="F214" s="2">
        <v>7</v>
      </c>
      <c r="G214" s="2">
        <v>0</v>
      </c>
      <c r="H214" s="2">
        <v>1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f t="shared" si="19"/>
        <v>13080.75</v>
      </c>
      <c r="O214" s="2">
        <f t="shared" si="20"/>
        <v>13080.75</v>
      </c>
      <c r="P214" s="2">
        <f t="shared" si="21"/>
        <v>0</v>
      </c>
      <c r="Q214" s="2">
        <f t="shared" si="22"/>
        <v>0</v>
      </c>
      <c r="R214" s="2">
        <f t="shared" si="23"/>
        <v>0</v>
      </c>
    </row>
    <row r="215" spans="1:18" x14ac:dyDescent="0.35">
      <c r="A215" s="2" t="s">
        <v>69</v>
      </c>
      <c r="B215" s="2" t="str">
        <f t="shared" si="18"/>
        <v>SPA21XXX</v>
      </c>
      <c r="C215" s="2" t="s">
        <v>18</v>
      </c>
      <c r="D215" s="2">
        <v>5420.89</v>
      </c>
      <c r="E215" s="2">
        <v>1</v>
      </c>
      <c r="F215" s="2">
        <v>7</v>
      </c>
      <c r="G215" s="2">
        <v>1</v>
      </c>
      <c r="H215" s="2">
        <v>0</v>
      </c>
      <c r="I215" s="2">
        <v>0</v>
      </c>
      <c r="J215" s="2">
        <v>0</v>
      </c>
      <c r="K215" s="2">
        <v>1</v>
      </c>
      <c r="L215" s="2">
        <v>0</v>
      </c>
      <c r="M215" s="2">
        <v>0</v>
      </c>
      <c r="N215" s="2">
        <f t="shared" si="19"/>
        <v>5420.89</v>
      </c>
      <c r="O215" s="2">
        <f t="shared" si="20"/>
        <v>5420.89</v>
      </c>
      <c r="P215" s="2">
        <f t="shared" si="21"/>
        <v>5420.89</v>
      </c>
      <c r="Q215" s="2">
        <f t="shared" si="22"/>
        <v>0</v>
      </c>
      <c r="R215" s="2">
        <f t="shared" si="23"/>
        <v>0</v>
      </c>
    </row>
    <row r="216" spans="1:18" x14ac:dyDescent="0.35">
      <c r="A216" s="2" t="s">
        <v>69</v>
      </c>
      <c r="B216" s="2" t="str">
        <f t="shared" si="18"/>
        <v>SPA21XXX</v>
      </c>
      <c r="C216" s="2" t="s">
        <v>19</v>
      </c>
      <c r="D216" s="2">
        <v>4741.0200000000004</v>
      </c>
      <c r="E216" s="2">
        <v>13</v>
      </c>
      <c r="F216" s="2">
        <v>87</v>
      </c>
      <c r="G216" s="2">
        <v>6</v>
      </c>
      <c r="H216" s="2">
        <v>7</v>
      </c>
      <c r="I216" s="2">
        <v>0</v>
      </c>
      <c r="J216" s="2">
        <v>0</v>
      </c>
      <c r="K216" s="2">
        <v>1</v>
      </c>
      <c r="L216" s="2">
        <v>0</v>
      </c>
      <c r="M216" s="2">
        <v>0</v>
      </c>
      <c r="N216" s="2">
        <f t="shared" si="19"/>
        <v>61633.260000000009</v>
      </c>
      <c r="O216" s="2">
        <f t="shared" si="20"/>
        <v>61633.260000000009</v>
      </c>
      <c r="P216" s="2">
        <f t="shared" si="21"/>
        <v>4741.0200000000004</v>
      </c>
      <c r="Q216" s="2">
        <f t="shared" si="22"/>
        <v>0</v>
      </c>
      <c r="R216" s="2">
        <f t="shared" si="23"/>
        <v>0</v>
      </c>
    </row>
    <row r="217" spans="1:18" x14ac:dyDescent="0.35">
      <c r="A217" s="2" t="s">
        <v>69</v>
      </c>
      <c r="B217" s="2" t="str">
        <f t="shared" si="18"/>
        <v>SPA21XXX</v>
      </c>
      <c r="C217" s="2" t="s">
        <v>20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f t="shared" si="19"/>
        <v>0</v>
      </c>
      <c r="O217" s="2">
        <f t="shared" si="20"/>
        <v>0</v>
      </c>
      <c r="P217" s="2">
        <f t="shared" si="21"/>
        <v>0</v>
      </c>
      <c r="Q217" s="2">
        <f t="shared" si="22"/>
        <v>0</v>
      </c>
      <c r="R217" s="2">
        <f t="shared" si="23"/>
        <v>0</v>
      </c>
    </row>
    <row r="218" spans="1:18" x14ac:dyDescent="0.35">
      <c r="A218" s="2" t="s">
        <v>70</v>
      </c>
      <c r="B218" s="2" t="str">
        <f t="shared" si="18"/>
        <v>SPA21XXX</v>
      </c>
      <c r="C218" s="2" t="s">
        <v>13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f t="shared" si="19"/>
        <v>0</v>
      </c>
      <c r="O218" s="2">
        <f t="shared" si="20"/>
        <v>0</v>
      </c>
      <c r="P218" s="2">
        <f t="shared" si="21"/>
        <v>0</v>
      </c>
      <c r="Q218" s="2">
        <f t="shared" si="22"/>
        <v>0</v>
      </c>
      <c r="R218" s="2">
        <f t="shared" si="23"/>
        <v>0</v>
      </c>
    </row>
    <row r="219" spans="1:18" x14ac:dyDescent="0.35">
      <c r="A219" s="2" t="s">
        <v>70</v>
      </c>
      <c r="B219" s="2" t="str">
        <f t="shared" si="18"/>
        <v>SPA21XXX</v>
      </c>
      <c r="C219" s="2" t="s">
        <v>14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f t="shared" si="19"/>
        <v>0</v>
      </c>
      <c r="O219" s="2">
        <f t="shared" si="20"/>
        <v>0</v>
      </c>
      <c r="P219" s="2">
        <f t="shared" si="21"/>
        <v>0</v>
      </c>
      <c r="Q219" s="2">
        <f t="shared" si="22"/>
        <v>0</v>
      </c>
      <c r="R219" s="2">
        <f t="shared" si="23"/>
        <v>0</v>
      </c>
    </row>
    <row r="220" spans="1:18" x14ac:dyDescent="0.35">
      <c r="A220" s="2" t="s">
        <v>70</v>
      </c>
      <c r="B220" s="2" t="str">
        <f t="shared" si="18"/>
        <v>SPA21XXX</v>
      </c>
      <c r="C220" s="2" t="s">
        <v>15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f t="shared" si="19"/>
        <v>0</v>
      </c>
      <c r="O220" s="2">
        <f t="shared" si="20"/>
        <v>0</v>
      </c>
      <c r="P220" s="2">
        <f t="shared" si="21"/>
        <v>0</v>
      </c>
      <c r="Q220" s="2">
        <f t="shared" si="22"/>
        <v>0</v>
      </c>
      <c r="R220" s="2">
        <f t="shared" si="23"/>
        <v>0</v>
      </c>
    </row>
    <row r="221" spans="1:18" x14ac:dyDescent="0.35">
      <c r="A221" s="2" t="s">
        <v>70</v>
      </c>
      <c r="B221" s="2" t="str">
        <f t="shared" si="18"/>
        <v>SPA21XXX</v>
      </c>
      <c r="C221" s="2" t="s">
        <v>16</v>
      </c>
      <c r="D221" s="2">
        <v>23061</v>
      </c>
      <c r="E221" s="2">
        <v>1</v>
      </c>
      <c r="F221" s="2">
        <v>10</v>
      </c>
      <c r="G221" s="2">
        <v>0</v>
      </c>
      <c r="H221" s="2">
        <v>1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f t="shared" si="19"/>
        <v>23061</v>
      </c>
      <c r="O221" s="2">
        <f t="shared" si="20"/>
        <v>23061</v>
      </c>
      <c r="P221" s="2">
        <f t="shared" si="21"/>
        <v>0</v>
      </c>
      <c r="Q221" s="2">
        <f t="shared" si="22"/>
        <v>0</v>
      </c>
      <c r="R221" s="2">
        <f t="shared" si="23"/>
        <v>0</v>
      </c>
    </row>
    <row r="222" spans="1:18" x14ac:dyDescent="0.35">
      <c r="A222" s="2" t="s">
        <v>70</v>
      </c>
      <c r="B222" s="2" t="str">
        <f t="shared" si="18"/>
        <v>SPA21XXX</v>
      </c>
      <c r="C222" s="2" t="s">
        <v>747</v>
      </c>
      <c r="D222" s="2">
        <v>18003</v>
      </c>
      <c r="E222" s="2">
        <v>2</v>
      </c>
      <c r="F222" s="2">
        <v>20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2</v>
      </c>
      <c r="M222" s="2">
        <v>0</v>
      </c>
      <c r="N222" s="2">
        <f t="shared" si="19"/>
        <v>36006</v>
      </c>
      <c r="O222" s="2">
        <f t="shared" si="20"/>
        <v>0</v>
      </c>
      <c r="P222" s="2">
        <f t="shared" si="21"/>
        <v>0</v>
      </c>
      <c r="Q222" s="2">
        <f t="shared" si="22"/>
        <v>36006</v>
      </c>
      <c r="R222" s="2">
        <f t="shared" si="23"/>
        <v>0</v>
      </c>
    </row>
    <row r="223" spans="1:18" x14ac:dyDescent="0.35">
      <c r="A223" s="2" t="s">
        <v>70</v>
      </c>
      <c r="B223" s="2" t="str">
        <f t="shared" si="18"/>
        <v>SPA21XXX</v>
      </c>
      <c r="C223" s="2" t="s">
        <v>17</v>
      </c>
      <c r="D223" s="2">
        <v>10000</v>
      </c>
      <c r="E223" s="2">
        <v>1</v>
      </c>
      <c r="F223" s="2">
        <v>10</v>
      </c>
      <c r="G223" s="2">
        <v>0</v>
      </c>
      <c r="H223" s="2">
        <v>1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f t="shared" si="19"/>
        <v>10000</v>
      </c>
      <c r="O223" s="2">
        <f t="shared" si="20"/>
        <v>10000</v>
      </c>
      <c r="P223" s="2">
        <f t="shared" si="21"/>
        <v>0</v>
      </c>
      <c r="Q223" s="2">
        <f t="shared" si="22"/>
        <v>0</v>
      </c>
      <c r="R223" s="2">
        <f t="shared" si="23"/>
        <v>0</v>
      </c>
    </row>
    <row r="224" spans="1:18" x14ac:dyDescent="0.35">
      <c r="A224" s="2" t="s">
        <v>70</v>
      </c>
      <c r="B224" s="2" t="str">
        <f t="shared" si="18"/>
        <v>SPA21XXX</v>
      </c>
      <c r="C224" s="2" t="s">
        <v>18</v>
      </c>
      <c r="D224" s="2">
        <v>7666</v>
      </c>
      <c r="E224" s="2">
        <v>4</v>
      </c>
      <c r="F224" s="2">
        <v>40</v>
      </c>
      <c r="G224" s="2">
        <v>0</v>
      </c>
      <c r="H224" s="2">
        <v>1</v>
      </c>
      <c r="I224" s="2">
        <v>0</v>
      </c>
      <c r="J224" s="2">
        <v>0</v>
      </c>
      <c r="K224" s="2">
        <v>0</v>
      </c>
      <c r="L224" s="2">
        <v>1</v>
      </c>
      <c r="M224" s="2">
        <v>1</v>
      </c>
      <c r="N224" s="2">
        <f t="shared" si="19"/>
        <v>30664</v>
      </c>
      <c r="O224" s="2">
        <f t="shared" si="20"/>
        <v>7666</v>
      </c>
      <c r="P224" s="2">
        <f t="shared" si="21"/>
        <v>0</v>
      </c>
      <c r="Q224" s="2">
        <f t="shared" si="22"/>
        <v>7666</v>
      </c>
      <c r="R224" s="2">
        <f t="shared" si="23"/>
        <v>7666</v>
      </c>
    </row>
    <row r="225" spans="1:18" x14ac:dyDescent="0.35">
      <c r="A225" s="2" t="s">
        <v>70</v>
      </c>
      <c r="B225" s="2" t="str">
        <f t="shared" si="18"/>
        <v>SPA21XXX</v>
      </c>
      <c r="C225" s="2" t="s">
        <v>19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f t="shared" si="19"/>
        <v>0</v>
      </c>
      <c r="O225" s="2">
        <f t="shared" si="20"/>
        <v>0</v>
      </c>
      <c r="P225" s="2">
        <f t="shared" si="21"/>
        <v>0</v>
      </c>
      <c r="Q225" s="2">
        <f t="shared" si="22"/>
        <v>0</v>
      </c>
      <c r="R225" s="2">
        <f t="shared" si="23"/>
        <v>0</v>
      </c>
    </row>
    <row r="226" spans="1:18" x14ac:dyDescent="0.35">
      <c r="A226" s="2" t="s">
        <v>70</v>
      </c>
      <c r="B226" s="2" t="str">
        <f t="shared" si="18"/>
        <v>SPA21XXX</v>
      </c>
      <c r="C226" s="2" t="s">
        <v>20</v>
      </c>
      <c r="D226" s="2">
        <v>2245</v>
      </c>
      <c r="E226" s="2">
        <v>2</v>
      </c>
      <c r="F226" s="2">
        <v>20</v>
      </c>
      <c r="G226" s="2">
        <v>0</v>
      </c>
      <c r="H226" s="2">
        <v>1</v>
      </c>
      <c r="I226" s="2">
        <v>0</v>
      </c>
      <c r="J226" s="2">
        <v>0</v>
      </c>
      <c r="K226" s="2">
        <v>0</v>
      </c>
      <c r="L226" s="2">
        <v>1</v>
      </c>
      <c r="M226" s="2">
        <v>0</v>
      </c>
      <c r="N226" s="2">
        <f t="shared" si="19"/>
        <v>4490</v>
      </c>
      <c r="O226" s="2">
        <f t="shared" si="20"/>
        <v>2245</v>
      </c>
      <c r="P226" s="2">
        <f t="shared" si="21"/>
        <v>0</v>
      </c>
      <c r="Q226" s="2">
        <f t="shared" si="22"/>
        <v>2245</v>
      </c>
      <c r="R226" s="2">
        <f t="shared" si="23"/>
        <v>0</v>
      </c>
    </row>
    <row r="227" spans="1:18" x14ac:dyDescent="0.35">
      <c r="A227" s="2" t="s">
        <v>71</v>
      </c>
      <c r="B227" s="2" t="str">
        <f t="shared" si="18"/>
        <v>SPA21XXX</v>
      </c>
      <c r="C227" s="2" t="s">
        <v>13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f t="shared" si="19"/>
        <v>0</v>
      </c>
      <c r="O227" s="2">
        <f t="shared" si="20"/>
        <v>0</v>
      </c>
      <c r="P227" s="2">
        <f t="shared" si="21"/>
        <v>0</v>
      </c>
      <c r="Q227" s="2">
        <f t="shared" si="22"/>
        <v>0</v>
      </c>
      <c r="R227" s="2">
        <f t="shared" si="23"/>
        <v>0</v>
      </c>
    </row>
    <row r="228" spans="1:18" x14ac:dyDescent="0.35">
      <c r="A228" s="2" t="s">
        <v>71</v>
      </c>
      <c r="B228" s="2" t="str">
        <f t="shared" si="18"/>
        <v>SPA21XXX</v>
      </c>
      <c r="C228" s="2" t="s">
        <v>14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f t="shared" si="19"/>
        <v>0</v>
      </c>
      <c r="O228" s="2">
        <f t="shared" si="20"/>
        <v>0</v>
      </c>
      <c r="P228" s="2">
        <f t="shared" si="21"/>
        <v>0</v>
      </c>
      <c r="Q228" s="2">
        <f t="shared" si="22"/>
        <v>0</v>
      </c>
      <c r="R228" s="2">
        <f t="shared" si="23"/>
        <v>0</v>
      </c>
    </row>
    <row r="229" spans="1:18" x14ac:dyDescent="0.35">
      <c r="A229" s="2" t="s">
        <v>71</v>
      </c>
      <c r="B229" s="2" t="str">
        <f t="shared" si="18"/>
        <v>SPA21XXX</v>
      </c>
      <c r="C229" s="2" t="s">
        <v>15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f t="shared" si="19"/>
        <v>0</v>
      </c>
      <c r="O229" s="2">
        <f t="shared" si="20"/>
        <v>0</v>
      </c>
      <c r="P229" s="2">
        <f t="shared" si="21"/>
        <v>0</v>
      </c>
      <c r="Q229" s="2">
        <f t="shared" si="22"/>
        <v>0</v>
      </c>
      <c r="R229" s="2">
        <f t="shared" si="23"/>
        <v>0</v>
      </c>
    </row>
    <row r="230" spans="1:18" x14ac:dyDescent="0.35">
      <c r="A230" s="2" t="s">
        <v>71</v>
      </c>
      <c r="B230" s="2" t="str">
        <f t="shared" si="18"/>
        <v>SPA21XXX</v>
      </c>
      <c r="C230" s="2" t="s">
        <v>16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f t="shared" si="19"/>
        <v>0</v>
      </c>
      <c r="O230" s="2">
        <f t="shared" si="20"/>
        <v>0</v>
      </c>
      <c r="P230" s="2">
        <f t="shared" si="21"/>
        <v>0</v>
      </c>
      <c r="Q230" s="2">
        <f t="shared" si="22"/>
        <v>0</v>
      </c>
      <c r="R230" s="2">
        <f t="shared" si="23"/>
        <v>0</v>
      </c>
    </row>
    <row r="231" spans="1:18" x14ac:dyDescent="0.35">
      <c r="A231" s="2" t="s">
        <v>71</v>
      </c>
      <c r="B231" s="2" t="str">
        <f t="shared" si="18"/>
        <v>SPA21XXX</v>
      </c>
      <c r="C231" s="2" t="s">
        <v>747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f t="shared" si="19"/>
        <v>0</v>
      </c>
      <c r="O231" s="2">
        <f t="shared" si="20"/>
        <v>0</v>
      </c>
      <c r="P231" s="2">
        <f t="shared" si="21"/>
        <v>0</v>
      </c>
      <c r="Q231" s="2">
        <f t="shared" si="22"/>
        <v>0</v>
      </c>
      <c r="R231" s="2">
        <f t="shared" si="23"/>
        <v>0</v>
      </c>
    </row>
    <row r="232" spans="1:18" x14ac:dyDescent="0.35">
      <c r="A232" s="2" t="s">
        <v>71</v>
      </c>
      <c r="B232" s="2" t="str">
        <f t="shared" si="18"/>
        <v>SPA21XXX</v>
      </c>
      <c r="C232" s="2" t="s">
        <v>17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f t="shared" si="19"/>
        <v>0</v>
      </c>
      <c r="O232" s="2">
        <f t="shared" si="20"/>
        <v>0</v>
      </c>
      <c r="P232" s="2">
        <f t="shared" si="21"/>
        <v>0</v>
      </c>
      <c r="Q232" s="2">
        <f t="shared" si="22"/>
        <v>0</v>
      </c>
      <c r="R232" s="2">
        <f t="shared" si="23"/>
        <v>0</v>
      </c>
    </row>
    <row r="233" spans="1:18" x14ac:dyDescent="0.35">
      <c r="A233" s="2" t="s">
        <v>71</v>
      </c>
      <c r="B233" s="2" t="str">
        <f t="shared" si="18"/>
        <v>SPA21XXX</v>
      </c>
      <c r="C233" s="2" t="s">
        <v>18</v>
      </c>
      <c r="D233" s="2">
        <v>7131.21</v>
      </c>
      <c r="E233" s="2">
        <v>4</v>
      </c>
      <c r="F233" s="2">
        <v>44</v>
      </c>
      <c r="G233" s="2">
        <v>0</v>
      </c>
      <c r="H233" s="2">
        <v>4</v>
      </c>
      <c r="I233" s="2">
        <v>0</v>
      </c>
      <c r="J233" s="2">
        <v>0</v>
      </c>
      <c r="K233" s="2">
        <v>1</v>
      </c>
      <c r="L233" s="2">
        <v>0</v>
      </c>
      <c r="M233" s="2">
        <v>0</v>
      </c>
      <c r="N233" s="2">
        <f t="shared" si="19"/>
        <v>28524.84</v>
      </c>
      <c r="O233" s="2">
        <f t="shared" si="20"/>
        <v>28524.84</v>
      </c>
      <c r="P233" s="2">
        <f t="shared" si="21"/>
        <v>7131.21</v>
      </c>
      <c r="Q233" s="2">
        <f t="shared" si="22"/>
        <v>0</v>
      </c>
      <c r="R233" s="2">
        <f t="shared" si="23"/>
        <v>0</v>
      </c>
    </row>
    <row r="234" spans="1:18" x14ac:dyDescent="0.35">
      <c r="A234" s="2" t="s">
        <v>71</v>
      </c>
      <c r="B234" s="2" t="str">
        <f t="shared" si="18"/>
        <v>SPA21XXX</v>
      </c>
      <c r="C234" s="2" t="s">
        <v>19</v>
      </c>
      <c r="D234" s="2">
        <v>3907.42</v>
      </c>
      <c r="E234" s="2">
        <v>5</v>
      </c>
      <c r="F234" s="2">
        <v>56</v>
      </c>
      <c r="G234" s="2">
        <v>2</v>
      </c>
      <c r="H234" s="2">
        <v>3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f t="shared" si="19"/>
        <v>19537.099999999999</v>
      </c>
      <c r="O234" s="2">
        <f t="shared" si="20"/>
        <v>19537.099999999999</v>
      </c>
      <c r="P234" s="2">
        <f t="shared" si="21"/>
        <v>0</v>
      </c>
      <c r="Q234" s="2">
        <f t="shared" si="22"/>
        <v>0</v>
      </c>
      <c r="R234" s="2">
        <f t="shared" si="23"/>
        <v>0</v>
      </c>
    </row>
    <row r="235" spans="1:18" x14ac:dyDescent="0.35">
      <c r="A235" s="2" t="s">
        <v>71</v>
      </c>
      <c r="B235" s="2" t="str">
        <f t="shared" si="18"/>
        <v>SPA21XXX</v>
      </c>
      <c r="C235" s="2" t="s">
        <v>20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f t="shared" si="19"/>
        <v>0</v>
      </c>
      <c r="O235" s="2">
        <f t="shared" si="20"/>
        <v>0</v>
      </c>
      <c r="P235" s="2">
        <f t="shared" si="21"/>
        <v>0</v>
      </c>
      <c r="Q235" s="2">
        <f t="shared" si="22"/>
        <v>0</v>
      </c>
      <c r="R235" s="2">
        <f t="shared" si="23"/>
        <v>0</v>
      </c>
    </row>
    <row r="236" spans="1:18" x14ac:dyDescent="0.35">
      <c r="A236" s="2" t="s">
        <v>72</v>
      </c>
      <c r="B236" s="2" t="str">
        <f t="shared" si="18"/>
        <v>SPA21XXX</v>
      </c>
      <c r="C236" s="2" t="s">
        <v>13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f t="shared" si="19"/>
        <v>0</v>
      </c>
      <c r="O236" s="2">
        <f t="shared" si="20"/>
        <v>0</v>
      </c>
      <c r="P236" s="2">
        <f t="shared" si="21"/>
        <v>0</v>
      </c>
      <c r="Q236" s="2">
        <f t="shared" si="22"/>
        <v>0</v>
      </c>
      <c r="R236" s="2">
        <f t="shared" si="23"/>
        <v>0</v>
      </c>
    </row>
    <row r="237" spans="1:18" x14ac:dyDescent="0.35">
      <c r="A237" s="2" t="s">
        <v>72</v>
      </c>
      <c r="B237" s="2" t="str">
        <f t="shared" si="18"/>
        <v>SPA21XXX</v>
      </c>
      <c r="C237" s="2" t="s">
        <v>14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f t="shared" si="19"/>
        <v>0</v>
      </c>
      <c r="O237" s="2">
        <f t="shared" si="20"/>
        <v>0</v>
      </c>
      <c r="P237" s="2">
        <f t="shared" si="21"/>
        <v>0</v>
      </c>
      <c r="Q237" s="2">
        <f t="shared" si="22"/>
        <v>0</v>
      </c>
      <c r="R237" s="2">
        <f t="shared" si="23"/>
        <v>0</v>
      </c>
    </row>
    <row r="238" spans="1:18" x14ac:dyDescent="0.35">
      <c r="A238" s="2" t="s">
        <v>72</v>
      </c>
      <c r="B238" s="2" t="str">
        <f t="shared" si="18"/>
        <v>SPA21XXX</v>
      </c>
      <c r="C238" s="2" t="s">
        <v>15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f t="shared" si="19"/>
        <v>0</v>
      </c>
      <c r="O238" s="2">
        <f t="shared" si="20"/>
        <v>0</v>
      </c>
      <c r="P238" s="2">
        <f t="shared" si="21"/>
        <v>0</v>
      </c>
      <c r="Q238" s="2">
        <f t="shared" si="22"/>
        <v>0</v>
      </c>
      <c r="R238" s="2">
        <f t="shared" si="23"/>
        <v>0</v>
      </c>
    </row>
    <row r="239" spans="1:18" x14ac:dyDescent="0.35">
      <c r="A239" s="2" t="s">
        <v>72</v>
      </c>
      <c r="B239" s="2" t="str">
        <f t="shared" si="18"/>
        <v>SPA21XXX</v>
      </c>
      <c r="C239" s="2" t="s">
        <v>16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f t="shared" si="19"/>
        <v>0</v>
      </c>
      <c r="O239" s="2">
        <f t="shared" si="20"/>
        <v>0</v>
      </c>
      <c r="P239" s="2">
        <f t="shared" si="21"/>
        <v>0</v>
      </c>
      <c r="Q239" s="2">
        <f t="shared" si="22"/>
        <v>0</v>
      </c>
      <c r="R239" s="2">
        <f t="shared" si="23"/>
        <v>0</v>
      </c>
    </row>
    <row r="240" spans="1:18" x14ac:dyDescent="0.35">
      <c r="A240" s="2" t="s">
        <v>72</v>
      </c>
      <c r="B240" s="2" t="str">
        <f t="shared" si="18"/>
        <v>SPA21XXX</v>
      </c>
      <c r="C240" s="2" t="s">
        <v>747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f t="shared" si="19"/>
        <v>0</v>
      </c>
      <c r="O240" s="2">
        <f t="shared" si="20"/>
        <v>0</v>
      </c>
      <c r="P240" s="2">
        <f t="shared" si="21"/>
        <v>0</v>
      </c>
      <c r="Q240" s="2">
        <f t="shared" si="22"/>
        <v>0</v>
      </c>
      <c r="R240" s="2">
        <f t="shared" si="23"/>
        <v>0</v>
      </c>
    </row>
    <row r="241" spans="1:18" x14ac:dyDescent="0.35">
      <c r="A241" s="2" t="s">
        <v>72</v>
      </c>
      <c r="B241" s="2" t="str">
        <f t="shared" si="18"/>
        <v>SPA21XXX</v>
      </c>
      <c r="C241" s="2" t="s">
        <v>17</v>
      </c>
      <c r="D241" s="2">
        <v>11396.04</v>
      </c>
      <c r="E241" s="2">
        <v>1</v>
      </c>
      <c r="F241" s="2">
        <v>9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f t="shared" si="19"/>
        <v>11396.04</v>
      </c>
      <c r="O241" s="2">
        <f t="shared" si="20"/>
        <v>0</v>
      </c>
      <c r="P241" s="2">
        <f t="shared" si="21"/>
        <v>0</v>
      </c>
      <c r="Q241" s="2">
        <f t="shared" si="22"/>
        <v>0</v>
      </c>
      <c r="R241" s="2">
        <f t="shared" si="23"/>
        <v>0</v>
      </c>
    </row>
    <row r="242" spans="1:18" x14ac:dyDescent="0.35">
      <c r="A242" s="2" t="s">
        <v>72</v>
      </c>
      <c r="B242" s="2" t="str">
        <f t="shared" si="18"/>
        <v>SPA21XXX</v>
      </c>
      <c r="C242" s="2" t="s">
        <v>18</v>
      </c>
      <c r="D242" s="2">
        <v>5553.66</v>
      </c>
      <c r="E242" s="2">
        <v>1</v>
      </c>
      <c r="F242" s="2">
        <v>9</v>
      </c>
      <c r="G242" s="2">
        <v>0</v>
      </c>
      <c r="H242" s="2">
        <v>1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f t="shared" si="19"/>
        <v>5553.66</v>
      </c>
      <c r="O242" s="2">
        <f t="shared" si="20"/>
        <v>5553.66</v>
      </c>
      <c r="P242" s="2">
        <f t="shared" si="21"/>
        <v>0</v>
      </c>
      <c r="Q242" s="2">
        <f t="shared" si="22"/>
        <v>0</v>
      </c>
      <c r="R242" s="2">
        <f t="shared" si="23"/>
        <v>0</v>
      </c>
    </row>
    <row r="243" spans="1:18" x14ac:dyDescent="0.35">
      <c r="A243" s="2" t="s">
        <v>72</v>
      </c>
      <c r="B243" s="2" t="str">
        <f t="shared" si="18"/>
        <v>SPA21XXX</v>
      </c>
      <c r="C243" s="2" t="s">
        <v>19</v>
      </c>
      <c r="D243" s="2">
        <v>3934.83</v>
      </c>
      <c r="E243" s="2">
        <v>8</v>
      </c>
      <c r="F243" s="2">
        <v>73</v>
      </c>
      <c r="G243" s="2">
        <v>2</v>
      </c>
      <c r="H243" s="2">
        <v>6</v>
      </c>
      <c r="I243" s="2">
        <v>0</v>
      </c>
      <c r="J243" s="2">
        <v>0</v>
      </c>
      <c r="K243" s="2">
        <v>1</v>
      </c>
      <c r="L243" s="2">
        <v>0</v>
      </c>
      <c r="M243" s="2">
        <v>0</v>
      </c>
      <c r="N243" s="2">
        <f t="shared" si="19"/>
        <v>31478.639999999999</v>
      </c>
      <c r="O243" s="2">
        <f t="shared" si="20"/>
        <v>31478.639999999999</v>
      </c>
      <c r="P243" s="2">
        <f t="shared" si="21"/>
        <v>3934.83</v>
      </c>
      <c r="Q243" s="2">
        <f t="shared" si="22"/>
        <v>0</v>
      </c>
      <c r="R243" s="2">
        <f t="shared" si="23"/>
        <v>0</v>
      </c>
    </row>
    <row r="244" spans="1:18" x14ac:dyDescent="0.35">
      <c r="A244" s="2" t="s">
        <v>72</v>
      </c>
      <c r="B244" s="2" t="str">
        <f t="shared" si="18"/>
        <v>SPA21XXX</v>
      </c>
      <c r="C244" s="2" t="s">
        <v>20</v>
      </c>
      <c r="D244" s="2">
        <v>1839.71</v>
      </c>
      <c r="E244" s="2">
        <v>1</v>
      </c>
      <c r="F244" s="2">
        <v>9</v>
      </c>
      <c r="G244" s="2">
        <v>1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f t="shared" si="19"/>
        <v>1839.71</v>
      </c>
      <c r="O244" s="2">
        <f t="shared" si="20"/>
        <v>1839.71</v>
      </c>
      <c r="P244" s="2">
        <f t="shared" si="21"/>
        <v>0</v>
      </c>
      <c r="Q244" s="2">
        <f t="shared" si="22"/>
        <v>0</v>
      </c>
      <c r="R244" s="2">
        <f t="shared" si="23"/>
        <v>0</v>
      </c>
    </row>
    <row r="245" spans="1:18" x14ac:dyDescent="0.35">
      <c r="A245" s="2" t="s">
        <v>73</v>
      </c>
      <c r="B245" s="2" t="str">
        <f t="shared" si="18"/>
        <v>SPA21XXX</v>
      </c>
      <c r="C245" s="2" t="s">
        <v>13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f t="shared" si="19"/>
        <v>0</v>
      </c>
      <c r="O245" s="2">
        <f t="shared" si="20"/>
        <v>0</v>
      </c>
      <c r="P245" s="2">
        <f t="shared" si="21"/>
        <v>0</v>
      </c>
      <c r="Q245" s="2">
        <f t="shared" si="22"/>
        <v>0</v>
      </c>
      <c r="R245" s="2">
        <f t="shared" si="23"/>
        <v>0</v>
      </c>
    </row>
    <row r="246" spans="1:18" x14ac:dyDescent="0.35">
      <c r="A246" s="2" t="s">
        <v>73</v>
      </c>
      <c r="B246" s="2" t="str">
        <f t="shared" si="18"/>
        <v>SPA21XXX</v>
      </c>
      <c r="C246" s="2" t="s">
        <v>14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f t="shared" si="19"/>
        <v>0</v>
      </c>
      <c r="O246" s="2">
        <f t="shared" si="20"/>
        <v>0</v>
      </c>
      <c r="P246" s="2">
        <f t="shared" si="21"/>
        <v>0</v>
      </c>
      <c r="Q246" s="2">
        <f t="shared" si="22"/>
        <v>0</v>
      </c>
      <c r="R246" s="2">
        <f t="shared" si="23"/>
        <v>0</v>
      </c>
    </row>
    <row r="247" spans="1:18" x14ac:dyDescent="0.35">
      <c r="A247" s="2" t="s">
        <v>73</v>
      </c>
      <c r="B247" s="2" t="str">
        <f t="shared" si="18"/>
        <v>SPA21XXX</v>
      </c>
      <c r="C247" s="2" t="s">
        <v>15</v>
      </c>
      <c r="D247" s="2">
        <v>40000</v>
      </c>
      <c r="E247" s="2">
        <v>1</v>
      </c>
      <c r="F247" s="2">
        <v>5</v>
      </c>
      <c r="G247" s="2">
        <v>0</v>
      </c>
      <c r="H247" s="2">
        <v>1</v>
      </c>
      <c r="I247" s="2">
        <v>0</v>
      </c>
      <c r="J247" s="2">
        <v>0</v>
      </c>
      <c r="K247" s="2">
        <v>1</v>
      </c>
      <c r="L247" s="2">
        <v>0</v>
      </c>
      <c r="M247" s="2">
        <v>0</v>
      </c>
      <c r="N247" s="2">
        <f t="shared" si="19"/>
        <v>40000</v>
      </c>
      <c r="O247" s="2">
        <f t="shared" si="20"/>
        <v>40000</v>
      </c>
      <c r="P247" s="2">
        <f t="shared" si="21"/>
        <v>40000</v>
      </c>
      <c r="Q247" s="2">
        <f t="shared" si="22"/>
        <v>0</v>
      </c>
      <c r="R247" s="2">
        <f t="shared" si="23"/>
        <v>0</v>
      </c>
    </row>
    <row r="248" spans="1:18" x14ac:dyDescent="0.35">
      <c r="A248" s="2" t="s">
        <v>73</v>
      </c>
      <c r="B248" s="2" t="str">
        <f t="shared" si="18"/>
        <v>SPA21XXX</v>
      </c>
      <c r="C248" s="2" t="s">
        <v>16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f t="shared" si="19"/>
        <v>0</v>
      </c>
      <c r="O248" s="2">
        <f t="shared" si="20"/>
        <v>0</v>
      </c>
      <c r="P248" s="2">
        <f t="shared" si="21"/>
        <v>0</v>
      </c>
      <c r="Q248" s="2">
        <f t="shared" si="22"/>
        <v>0</v>
      </c>
      <c r="R248" s="2">
        <f t="shared" si="23"/>
        <v>0</v>
      </c>
    </row>
    <row r="249" spans="1:18" x14ac:dyDescent="0.35">
      <c r="A249" s="2" t="s">
        <v>73</v>
      </c>
      <c r="B249" s="2" t="str">
        <f t="shared" si="18"/>
        <v>SPA21XXX</v>
      </c>
      <c r="C249" s="2" t="s">
        <v>747</v>
      </c>
      <c r="D249" s="2">
        <v>18333</v>
      </c>
      <c r="E249" s="2">
        <v>1</v>
      </c>
      <c r="F249" s="2">
        <v>5</v>
      </c>
      <c r="G249" s="2">
        <v>0</v>
      </c>
      <c r="H249" s="2">
        <v>0</v>
      </c>
      <c r="I249" s="2">
        <v>0</v>
      </c>
      <c r="J249" s="2">
        <v>1</v>
      </c>
      <c r="K249" s="2">
        <v>0</v>
      </c>
      <c r="L249" s="2">
        <v>0</v>
      </c>
      <c r="M249" s="2">
        <v>0</v>
      </c>
      <c r="N249" s="2">
        <f t="shared" si="19"/>
        <v>18333</v>
      </c>
      <c r="O249" s="2">
        <f t="shared" si="20"/>
        <v>18333</v>
      </c>
      <c r="P249" s="2">
        <f t="shared" si="21"/>
        <v>0</v>
      </c>
      <c r="Q249" s="2">
        <f t="shared" si="22"/>
        <v>0</v>
      </c>
      <c r="R249" s="2">
        <f t="shared" si="23"/>
        <v>0</v>
      </c>
    </row>
    <row r="250" spans="1:18" x14ac:dyDescent="0.35">
      <c r="A250" s="2" t="s">
        <v>73</v>
      </c>
      <c r="B250" s="2" t="str">
        <f t="shared" si="18"/>
        <v>SPA21XXX</v>
      </c>
      <c r="C250" s="2" t="s">
        <v>17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f t="shared" si="19"/>
        <v>0</v>
      </c>
      <c r="O250" s="2">
        <f t="shared" si="20"/>
        <v>0</v>
      </c>
      <c r="P250" s="2">
        <f t="shared" si="21"/>
        <v>0</v>
      </c>
      <c r="Q250" s="2">
        <f t="shared" si="22"/>
        <v>0</v>
      </c>
      <c r="R250" s="2">
        <f t="shared" si="23"/>
        <v>0</v>
      </c>
    </row>
    <row r="251" spans="1:18" x14ac:dyDescent="0.35">
      <c r="A251" s="2" t="s">
        <v>73</v>
      </c>
      <c r="B251" s="2" t="str">
        <f t="shared" si="18"/>
        <v>SPA21XXX</v>
      </c>
      <c r="C251" s="2" t="s">
        <v>18</v>
      </c>
      <c r="D251" s="2">
        <v>5222</v>
      </c>
      <c r="E251" s="2">
        <v>1</v>
      </c>
      <c r="F251" s="2">
        <v>5</v>
      </c>
      <c r="G251" s="2">
        <v>0</v>
      </c>
      <c r="H251" s="2">
        <v>1</v>
      </c>
      <c r="I251" s="2">
        <v>0</v>
      </c>
      <c r="J251" s="2">
        <v>0</v>
      </c>
      <c r="K251" s="2">
        <v>1</v>
      </c>
      <c r="L251" s="2">
        <v>0</v>
      </c>
      <c r="M251" s="2">
        <v>0</v>
      </c>
      <c r="N251" s="2">
        <f t="shared" si="19"/>
        <v>5222</v>
      </c>
      <c r="O251" s="2">
        <f t="shared" si="20"/>
        <v>5222</v>
      </c>
      <c r="P251" s="2">
        <f t="shared" si="21"/>
        <v>5222</v>
      </c>
      <c r="Q251" s="2">
        <f t="shared" si="22"/>
        <v>0</v>
      </c>
      <c r="R251" s="2">
        <f t="shared" si="23"/>
        <v>0</v>
      </c>
    </row>
    <row r="252" spans="1:18" x14ac:dyDescent="0.35">
      <c r="A252" s="2" t="s">
        <v>73</v>
      </c>
      <c r="B252" s="2" t="str">
        <f t="shared" si="18"/>
        <v>SPA21XXX</v>
      </c>
      <c r="C252" s="2" t="s">
        <v>19</v>
      </c>
      <c r="D252" s="2">
        <v>3555</v>
      </c>
      <c r="E252" s="2">
        <v>16</v>
      </c>
      <c r="F252" s="2">
        <v>85</v>
      </c>
      <c r="G252" s="2">
        <v>5</v>
      </c>
      <c r="H252" s="2">
        <v>11</v>
      </c>
      <c r="I252" s="2">
        <v>0</v>
      </c>
      <c r="J252" s="2">
        <v>0</v>
      </c>
      <c r="K252" s="2">
        <v>13</v>
      </c>
      <c r="L252" s="2">
        <v>4</v>
      </c>
      <c r="M252" s="2">
        <v>0</v>
      </c>
      <c r="N252" s="2">
        <f t="shared" si="19"/>
        <v>56880</v>
      </c>
      <c r="O252" s="2">
        <f t="shared" si="20"/>
        <v>56880</v>
      </c>
      <c r="P252" s="2">
        <f t="shared" si="21"/>
        <v>46215</v>
      </c>
      <c r="Q252" s="2">
        <f t="shared" si="22"/>
        <v>14220</v>
      </c>
      <c r="R252" s="2">
        <f t="shared" si="23"/>
        <v>0</v>
      </c>
    </row>
    <row r="253" spans="1:18" x14ac:dyDescent="0.35">
      <c r="A253" s="2" t="s">
        <v>73</v>
      </c>
      <c r="B253" s="2" t="str">
        <f t="shared" si="18"/>
        <v>SPA21XXX</v>
      </c>
      <c r="C253" s="2" t="s">
        <v>20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f t="shared" si="19"/>
        <v>0</v>
      </c>
      <c r="O253" s="2">
        <f t="shared" si="20"/>
        <v>0</v>
      </c>
      <c r="P253" s="2">
        <f t="shared" si="21"/>
        <v>0</v>
      </c>
      <c r="Q253" s="2">
        <f t="shared" si="22"/>
        <v>0</v>
      </c>
      <c r="R253" s="2">
        <f t="shared" si="23"/>
        <v>0</v>
      </c>
    </row>
    <row r="254" spans="1:18" x14ac:dyDescent="0.35">
      <c r="A254" s="2" t="s">
        <v>74</v>
      </c>
      <c r="B254" s="2" t="str">
        <f t="shared" si="18"/>
        <v>SPA21XXX</v>
      </c>
      <c r="C254" s="2" t="s">
        <v>13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f t="shared" si="19"/>
        <v>0</v>
      </c>
      <c r="O254" s="2">
        <f t="shared" si="20"/>
        <v>0</v>
      </c>
      <c r="P254" s="2">
        <f t="shared" si="21"/>
        <v>0</v>
      </c>
      <c r="Q254" s="2">
        <f t="shared" si="22"/>
        <v>0</v>
      </c>
      <c r="R254" s="2">
        <f t="shared" si="23"/>
        <v>0</v>
      </c>
    </row>
    <row r="255" spans="1:18" x14ac:dyDescent="0.35">
      <c r="A255" s="2" t="s">
        <v>74</v>
      </c>
      <c r="B255" s="2" t="str">
        <f t="shared" si="18"/>
        <v>SPA21XXX</v>
      </c>
      <c r="C255" s="2" t="s">
        <v>14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f t="shared" si="19"/>
        <v>0</v>
      </c>
      <c r="O255" s="2">
        <f t="shared" si="20"/>
        <v>0</v>
      </c>
      <c r="P255" s="2">
        <f t="shared" si="21"/>
        <v>0</v>
      </c>
      <c r="Q255" s="2">
        <f t="shared" si="22"/>
        <v>0</v>
      </c>
      <c r="R255" s="2">
        <f t="shared" si="23"/>
        <v>0</v>
      </c>
    </row>
    <row r="256" spans="1:18" x14ac:dyDescent="0.35">
      <c r="A256" s="2" t="s">
        <v>74</v>
      </c>
      <c r="B256" s="2" t="str">
        <f t="shared" si="18"/>
        <v>SPA21XXX</v>
      </c>
      <c r="C256" s="2" t="s">
        <v>15</v>
      </c>
      <c r="D256" s="2">
        <v>42500</v>
      </c>
      <c r="E256" s="2">
        <v>2</v>
      </c>
      <c r="F256" s="2">
        <v>18.18</v>
      </c>
      <c r="G256" s="2">
        <v>1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f t="shared" si="19"/>
        <v>85000</v>
      </c>
      <c r="O256" s="2">
        <f t="shared" si="20"/>
        <v>42500</v>
      </c>
      <c r="P256" s="2">
        <f t="shared" si="21"/>
        <v>0</v>
      </c>
      <c r="Q256" s="2">
        <f t="shared" si="22"/>
        <v>0</v>
      </c>
      <c r="R256" s="2">
        <f t="shared" si="23"/>
        <v>0</v>
      </c>
    </row>
    <row r="257" spans="1:18" x14ac:dyDescent="0.35">
      <c r="A257" s="2" t="s">
        <v>74</v>
      </c>
      <c r="B257" s="2" t="str">
        <f t="shared" si="18"/>
        <v>SPA21XXX</v>
      </c>
      <c r="C257" s="2" t="s">
        <v>16</v>
      </c>
      <c r="D257" s="2">
        <v>19000</v>
      </c>
      <c r="E257" s="2">
        <v>1</v>
      </c>
      <c r="F257" s="2">
        <v>9.09</v>
      </c>
      <c r="G257" s="2">
        <v>0</v>
      </c>
      <c r="H257" s="2">
        <v>1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f t="shared" si="19"/>
        <v>19000</v>
      </c>
      <c r="O257" s="2">
        <f t="shared" si="20"/>
        <v>19000</v>
      </c>
      <c r="P257" s="2">
        <f t="shared" si="21"/>
        <v>0</v>
      </c>
      <c r="Q257" s="2">
        <f t="shared" si="22"/>
        <v>0</v>
      </c>
      <c r="R257" s="2">
        <f t="shared" si="23"/>
        <v>0</v>
      </c>
    </row>
    <row r="258" spans="1:18" x14ac:dyDescent="0.35">
      <c r="A258" s="2" t="s">
        <v>74</v>
      </c>
      <c r="B258" s="2" t="str">
        <f t="shared" ref="B258:B321" si="24">REPLACE(A258,6,3,"XXX")</f>
        <v>SPA21XXX</v>
      </c>
      <c r="C258" s="2" t="s">
        <v>747</v>
      </c>
      <c r="D258" s="2">
        <v>17600</v>
      </c>
      <c r="E258" s="2">
        <v>4</v>
      </c>
      <c r="F258" s="2">
        <v>36.36</v>
      </c>
      <c r="G258" s="2">
        <v>1</v>
      </c>
      <c r="H258" s="2">
        <v>2</v>
      </c>
      <c r="I258" s="2">
        <v>0</v>
      </c>
      <c r="J258" s="2">
        <v>0</v>
      </c>
      <c r="K258" s="2">
        <v>0</v>
      </c>
      <c r="L258" s="2">
        <v>1</v>
      </c>
      <c r="M258" s="2">
        <v>0</v>
      </c>
      <c r="N258" s="2">
        <f t="shared" ref="N258:N321" si="25">E258*$D258</f>
        <v>70400</v>
      </c>
      <c r="O258" s="2">
        <f t="shared" ref="O258:O321" si="26">SUM(G258:J258)*$D258</f>
        <v>52800</v>
      </c>
      <c r="P258" s="2">
        <f t="shared" ref="P258:P321" si="27">K258*$D258</f>
        <v>0</v>
      </c>
      <c r="Q258" s="2">
        <f t="shared" ref="Q258:Q321" si="28">L258*$D258</f>
        <v>17600</v>
      </c>
      <c r="R258" s="2">
        <f t="shared" ref="R258:R321" si="29">M258*$D258</f>
        <v>0</v>
      </c>
    </row>
    <row r="259" spans="1:18" x14ac:dyDescent="0.35">
      <c r="A259" s="2" t="s">
        <v>74</v>
      </c>
      <c r="B259" s="2" t="str">
        <f t="shared" si="24"/>
        <v>SPA21XXX</v>
      </c>
      <c r="C259" s="2" t="s">
        <v>17</v>
      </c>
      <c r="D259" s="2">
        <v>14000</v>
      </c>
      <c r="E259" s="2">
        <v>4</v>
      </c>
      <c r="F259" s="2">
        <v>36.36</v>
      </c>
      <c r="G259" s="2">
        <v>3</v>
      </c>
      <c r="H259" s="2">
        <v>1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f t="shared" si="25"/>
        <v>56000</v>
      </c>
      <c r="O259" s="2">
        <f t="shared" si="26"/>
        <v>56000</v>
      </c>
      <c r="P259" s="2">
        <f t="shared" si="27"/>
        <v>0</v>
      </c>
      <c r="Q259" s="2">
        <f t="shared" si="28"/>
        <v>0</v>
      </c>
      <c r="R259" s="2">
        <f t="shared" si="29"/>
        <v>0</v>
      </c>
    </row>
    <row r="260" spans="1:18" x14ac:dyDescent="0.35">
      <c r="A260" s="2" t="s">
        <v>74</v>
      </c>
      <c r="B260" s="2" t="str">
        <f t="shared" si="24"/>
        <v>SPA21XXX</v>
      </c>
      <c r="C260" s="2" t="s">
        <v>18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f t="shared" si="25"/>
        <v>0</v>
      </c>
      <c r="O260" s="2">
        <f t="shared" si="26"/>
        <v>0</v>
      </c>
      <c r="P260" s="2">
        <f t="shared" si="27"/>
        <v>0</v>
      </c>
      <c r="Q260" s="2">
        <f t="shared" si="28"/>
        <v>0</v>
      </c>
      <c r="R260" s="2">
        <f t="shared" si="29"/>
        <v>0</v>
      </c>
    </row>
    <row r="261" spans="1:18" x14ac:dyDescent="0.35">
      <c r="A261" s="2" t="s">
        <v>74</v>
      </c>
      <c r="B261" s="2" t="str">
        <f t="shared" si="24"/>
        <v>SPA21XXX</v>
      </c>
      <c r="C261" s="2" t="s">
        <v>19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f t="shared" si="25"/>
        <v>0</v>
      </c>
      <c r="O261" s="2">
        <f t="shared" si="26"/>
        <v>0</v>
      </c>
      <c r="P261" s="2">
        <f t="shared" si="27"/>
        <v>0</v>
      </c>
      <c r="Q261" s="2">
        <f t="shared" si="28"/>
        <v>0</v>
      </c>
      <c r="R261" s="2">
        <f t="shared" si="29"/>
        <v>0</v>
      </c>
    </row>
    <row r="262" spans="1:18" x14ac:dyDescent="0.35">
      <c r="A262" s="2" t="s">
        <v>74</v>
      </c>
      <c r="B262" s="2" t="str">
        <f t="shared" si="24"/>
        <v>SPA21XXX</v>
      </c>
      <c r="C262" s="2" t="s">
        <v>20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f t="shared" si="25"/>
        <v>0</v>
      </c>
      <c r="O262" s="2">
        <f t="shared" si="26"/>
        <v>0</v>
      </c>
      <c r="P262" s="2">
        <f t="shared" si="27"/>
        <v>0</v>
      </c>
      <c r="Q262" s="2">
        <f t="shared" si="28"/>
        <v>0</v>
      </c>
      <c r="R262" s="2">
        <f t="shared" si="29"/>
        <v>0</v>
      </c>
    </row>
    <row r="263" spans="1:18" x14ac:dyDescent="0.35">
      <c r="A263" s="2" t="s">
        <v>75</v>
      </c>
      <c r="B263" s="2" t="str">
        <f t="shared" si="24"/>
        <v>SPA21XXX</v>
      </c>
      <c r="C263" s="2" t="s">
        <v>13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f t="shared" si="25"/>
        <v>0</v>
      </c>
      <c r="O263" s="2">
        <f t="shared" si="26"/>
        <v>0</v>
      </c>
      <c r="P263" s="2">
        <f t="shared" si="27"/>
        <v>0</v>
      </c>
      <c r="Q263" s="2">
        <f t="shared" si="28"/>
        <v>0</v>
      </c>
      <c r="R263" s="2">
        <f t="shared" si="29"/>
        <v>0</v>
      </c>
    </row>
    <row r="264" spans="1:18" x14ac:dyDescent="0.35">
      <c r="A264" s="2" t="s">
        <v>75</v>
      </c>
      <c r="B264" s="2" t="str">
        <f t="shared" si="24"/>
        <v>SPA21XXX</v>
      </c>
      <c r="C264" s="2" t="s">
        <v>14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f t="shared" si="25"/>
        <v>0</v>
      </c>
      <c r="O264" s="2">
        <f t="shared" si="26"/>
        <v>0</v>
      </c>
      <c r="P264" s="2">
        <f t="shared" si="27"/>
        <v>0</v>
      </c>
      <c r="Q264" s="2">
        <f t="shared" si="28"/>
        <v>0</v>
      </c>
      <c r="R264" s="2">
        <f t="shared" si="29"/>
        <v>0</v>
      </c>
    </row>
    <row r="265" spans="1:18" x14ac:dyDescent="0.35">
      <c r="A265" s="2" t="s">
        <v>75</v>
      </c>
      <c r="B265" s="2" t="str">
        <f t="shared" si="24"/>
        <v>SPA21XXX</v>
      </c>
      <c r="C265" s="2" t="s">
        <v>15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f t="shared" si="25"/>
        <v>0</v>
      </c>
      <c r="O265" s="2">
        <f t="shared" si="26"/>
        <v>0</v>
      </c>
      <c r="P265" s="2">
        <f t="shared" si="27"/>
        <v>0</v>
      </c>
      <c r="Q265" s="2">
        <f t="shared" si="28"/>
        <v>0</v>
      </c>
      <c r="R265" s="2">
        <f t="shared" si="29"/>
        <v>0</v>
      </c>
    </row>
    <row r="266" spans="1:18" x14ac:dyDescent="0.35">
      <c r="A266" s="2" t="s">
        <v>75</v>
      </c>
      <c r="B266" s="2" t="str">
        <f t="shared" si="24"/>
        <v>SPA21XXX</v>
      </c>
      <c r="C266" s="2" t="s">
        <v>16</v>
      </c>
      <c r="D266" s="2">
        <v>23061</v>
      </c>
      <c r="E266" s="2">
        <v>1</v>
      </c>
      <c r="F266" s="2">
        <v>13</v>
      </c>
      <c r="G266" s="2">
        <v>0</v>
      </c>
      <c r="H266" s="2">
        <v>1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f t="shared" si="25"/>
        <v>23061</v>
      </c>
      <c r="O266" s="2">
        <f t="shared" si="26"/>
        <v>23061</v>
      </c>
      <c r="P266" s="2">
        <f t="shared" si="27"/>
        <v>0</v>
      </c>
      <c r="Q266" s="2">
        <f t="shared" si="28"/>
        <v>0</v>
      </c>
      <c r="R266" s="2">
        <f t="shared" si="29"/>
        <v>0</v>
      </c>
    </row>
    <row r="267" spans="1:18" x14ac:dyDescent="0.35">
      <c r="A267" s="2" t="s">
        <v>75</v>
      </c>
      <c r="B267" s="2" t="str">
        <f t="shared" si="24"/>
        <v>SPA21XXX</v>
      </c>
      <c r="C267" s="2" t="s">
        <v>747</v>
      </c>
      <c r="D267" s="2">
        <v>18003</v>
      </c>
      <c r="E267" s="2">
        <v>2</v>
      </c>
      <c r="F267" s="2">
        <v>25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2</v>
      </c>
      <c r="M267" s="2">
        <v>0</v>
      </c>
      <c r="N267" s="2">
        <f t="shared" si="25"/>
        <v>36006</v>
      </c>
      <c r="O267" s="2">
        <f t="shared" si="26"/>
        <v>0</v>
      </c>
      <c r="P267" s="2">
        <f t="shared" si="27"/>
        <v>0</v>
      </c>
      <c r="Q267" s="2">
        <f t="shared" si="28"/>
        <v>36006</v>
      </c>
      <c r="R267" s="2">
        <f t="shared" si="29"/>
        <v>0</v>
      </c>
    </row>
    <row r="268" spans="1:18" x14ac:dyDescent="0.35">
      <c r="A268" s="2" t="s">
        <v>75</v>
      </c>
      <c r="B268" s="2" t="str">
        <f t="shared" si="24"/>
        <v>SPA21XXX</v>
      </c>
      <c r="C268" s="2" t="s">
        <v>17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f t="shared" si="25"/>
        <v>0</v>
      </c>
      <c r="O268" s="2">
        <f t="shared" si="26"/>
        <v>0</v>
      </c>
      <c r="P268" s="2">
        <f t="shared" si="27"/>
        <v>0</v>
      </c>
      <c r="Q268" s="2">
        <f t="shared" si="28"/>
        <v>0</v>
      </c>
      <c r="R268" s="2">
        <f t="shared" si="29"/>
        <v>0</v>
      </c>
    </row>
    <row r="269" spans="1:18" x14ac:dyDescent="0.35">
      <c r="A269" s="2" t="s">
        <v>75</v>
      </c>
      <c r="B269" s="2" t="str">
        <f t="shared" si="24"/>
        <v>SPA21XXX</v>
      </c>
      <c r="C269" s="2" t="s">
        <v>18</v>
      </c>
      <c r="D269" s="2">
        <v>7666</v>
      </c>
      <c r="E269" s="2">
        <v>3</v>
      </c>
      <c r="F269" s="2">
        <v>38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1</v>
      </c>
      <c r="M269" s="2">
        <v>0</v>
      </c>
      <c r="N269" s="2">
        <f t="shared" si="25"/>
        <v>22998</v>
      </c>
      <c r="O269" s="2">
        <f t="shared" si="26"/>
        <v>0</v>
      </c>
      <c r="P269" s="2">
        <f t="shared" si="27"/>
        <v>0</v>
      </c>
      <c r="Q269" s="2">
        <f t="shared" si="28"/>
        <v>7666</v>
      </c>
      <c r="R269" s="2">
        <f t="shared" si="29"/>
        <v>0</v>
      </c>
    </row>
    <row r="270" spans="1:18" x14ac:dyDescent="0.35">
      <c r="A270" s="2" t="s">
        <v>75</v>
      </c>
      <c r="B270" s="2" t="str">
        <f t="shared" si="24"/>
        <v>SPA21XXX</v>
      </c>
      <c r="C270" s="2" t="s">
        <v>19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f t="shared" si="25"/>
        <v>0</v>
      </c>
      <c r="O270" s="2">
        <f t="shared" si="26"/>
        <v>0</v>
      </c>
      <c r="P270" s="2">
        <f t="shared" si="27"/>
        <v>0</v>
      </c>
      <c r="Q270" s="2">
        <f t="shared" si="28"/>
        <v>0</v>
      </c>
      <c r="R270" s="2">
        <f t="shared" si="29"/>
        <v>0</v>
      </c>
    </row>
    <row r="271" spans="1:18" x14ac:dyDescent="0.35">
      <c r="A271" s="2" t="s">
        <v>75</v>
      </c>
      <c r="B271" s="2" t="str">
        <f t="shared" si="24"/>
        <v>SPA21XXX</v>
      </c>
      <c r="C271" s="2" t="s">
        <v>20</v>
      </c>
      <c r="D271" s="2">
        <v>2245</v>
      </c>
      <c r="E271" s="2">
        <v>2</v>
      </c>
      <c r="F271" s="2">
        <v>25</v>
      </c>
      <c r="G271" s="2">
        <v>0</v>
      </c>
      <c r="H271" s="2">
        <v>1</v>
      </c>
      <c r="I271" s="2">
        <v>0</v>
      </c>
      <c r="J271" s="2">
        <v>0</v>
      </c>
      <c r="K271" s="2">
        <v>0</v>
      </c>
      <c r="L271" s="2">
        <v>1</v>
      </c>
      <c r="M271" s="2">
        <v>0</v>
      </c>
      <c r="N271" s="2">
        <f t="shared" si="25"/>
        <v>4490</v>
      </c>
      <c r="O271" s="2">
        <f t="shared" si="26"/>
        <v>2245</v>
      </c>
      <c r="P271" s="2">
        <f t="shared" si="27"/>
        <v>0</v>
      </c>
      <c r="Q271" s="2">
        <f t="shared" si="28"/>
        <v>2245</v>
      </c>
      <c r="R271" s="2">
        <f t="shared" si="29"/>
        <v>0</v>
      </c>
    </row>
    <row r="272" spans="1:18" x14ac:dyDescent="0.35">
      <c r="A272" s="2" t="s">
        <v>76</v>
      </c>
      <c r="B272" s="2" t="str">
        <f t="shared" si="24"/>
        <v>SPA21XXX</v>
      </c>
      <c r="C272" s="2" t="s">
        <v>13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f t="shared" si="25"/>
        <v>0</v>
      </c>
      <c r="O272" s="2">
        <f t="shared" si="26"/>
        <v>0</v>
      </c>
      <c r="P272" s="2">
        <f t="shared" si="27"/>
        <v>0</v>
      </c>
      <c r="Q272" s="2">
        <f t="shared" si="28"/>
        <v>0</v>
      </c>
      <c r="R272" s="2">
        <f t="shared" si="29"/>
        <v>0</v>
      </c>
    </row>
    <row r="273" spans="1:18" x14ac:dyDescent="0.35">
      <c r="A273" s="2" t="s">
        <v>76</v>
      </c>
      <c r="B273" s="2" t="str">
        <f t="shared" si="24"/>
        <v>SPA21XXX</v>
      </c>
      <c r="C273" s="2" t="s">
        <v>14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f t="shared" si="25"/>
        <v>0</v>
      </c>
      <c r="O273" s="2">
        <f t="shared" si="26"/>
        <v>0</v>
      </c>
      <c r="P273" s="2">
        <f t="shared" si="27"/>
        <v>0</v>
      </c>
      <c r="Q273" s="2">
        <f t="shared" si="28"/>
        <v>0</v>
      </c>
      <c r="R273" s="2">
        <f t="shared" si="29"/>
        <v>0</v>
      </c>
    </row>
    <row r="274" spans="1:18" x14ac:dyDescent="0.35">
      <c r="A274" s="2" t="s">
        <v>76</v>
      </c>
      <c r="B274" s="2" t="str">
        <f t="shared" si="24"/>
        <v>SPA21XXX</v>
      </c>
      <c r="C274" s="2" t="s">
        <v>15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f t="shared" si="25"/>
        <v>0</v>
      </c>
      <c r="O274" s="2">
        <f t="shared" si="26"/>
        <v>0</v>
      </c>
      <c r="P274" s="2">
        <f t="shared" si="27"/>
        <v>0</v>
      </c>
      <c r="Q274" s="2">
        <f t="shared" si="28"/>
        <v>0</v>
      </c>
      <c r="R274" s="2">
        <f t="shared" si="29"/>
        <v>0</v>
      </c>
    </row>
    <row r="275" spans="1:18" x14ac:dyDescent="0.35">
      <c r="A275" s="2" t="s">
        <v>76</v>
      </c>
      <c r="B275" s="2" t="str">
        <f t="shared" si="24"/>
        <v>SPA21XXX</v>
      </c>
      <c r="C275" s="2" t="s">
        <v>16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f t="shared" si="25"/>
        <v>0</v>
      </c>
      <c r="O275" s="2">
        <f t="shared" si="26"/>
        <v>0</v>
      </c>
      <c r="P275" s="2">
        <f t="shared" si="27"/>
        <v>0</v>
      </c>
      <c r="Q275" s="2">
        <f t="shared" si="28"/>
        <v>0</v>
      </c>
      <c r="R275" s="2">
        <f t="shared" si="29"/>
        <v>0</v>
      </c>
    </row>
    <row r="276" spans="1:18" x14ac:dyDescent="0.35">
      <c r="A276" s="2" t="s">
        <v>76</v>
      </c>
      <c r="B276" s="2" t="str">
        <f t="shared" si="24"/>
        <v>SPA21XXX</v>
      </c>
      <c r="C276" s="2" t="s">
        <v>747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f t="shared" si="25"/>
        <v>0</v>
      </c>
      <c r="O276" s="2">
        <f t="shared" si="26"/>
        <v>0</v>
      </c>
      <c r="P276" s="2">
        <f t="shared" si="27"/>
        <v>0</v>
      </c>
      <c r="Q276" s="2">
        <f t="shared" si="28"/>
        <v>0</v>
      </c>
      <c r="R276" s="2">
        <f t="shared" si="29"/>
        <v>0</v>
      </c>
    </row>
    <row r="277" spans="1:18" x14ac:dyDescent="0.35">
      <c r="A277" s="2" t="s">
        <v>76</v>
      </c>
      <c r="B277" s="2" t="str">
        <f t="shared" si="24"/>
        <v>SPA21XXX</v>
      </c>
      <c r="C277" s="2" t="s">
        <v>17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f t="shared" si="25"/>
        <v>0</v>
      </c>
      <c r="O277" s="2">
        <f t="shared" si="26"/>
        <v>0</v>
      </c>
      <c r="P277" s="2">
        <f t="shared" si="27"/>
        <v>0</v>
      </c>
      <c r="Q277" s="2">
        <f t="shared" si="28"/>
        <v>0</v>
      </c>
      <c r="R277" s="2">
        <f t="shared" si="29"/>
        <v>0</v>
      </c>
    </row>
    <row r="278" spans="1:18" x14ac:dyDescent="0.35">
      <c r="A278" s="2" t="s">
        <v>76</v>
      </c>
      <c r="B278" s="2" t="str">
        <f t="shared" si="24"/>
        <v>SPA21XXX</v>
      </c>
      <c r="C278" s="2" t="s">
        <v>18</v>
      </c>
      <c r="D278" s="2">
        <v>5381</v>
      </c>
      <c r="E278" s="2">
        <v>20</v>
      </c>
      <c r="F278" s="2">
        <v>100</v>
      </c>
      <c r="G278" s="2">
        <v>0</v>
      </c>
      <c r="H278" s="2">
        <v>19</v>
      </c>
      <c r="I278" s="2">
        <v>1</v>
      </c>
      <c r="J278" s="2">
        <v>0</v>
      </c>
      <c r="K278" s="2">
        <v>1</v>
      </c>
      <c r="L278" s="2">
        <v>20</v>
      </c>
      <c r="M278" s="2">
        <v>0</v>
      </c>
      <c r="N278" s="2">
        <f t="shared" si="25"/>
        <v>107620</v>
      </c>
      <c r="O278" s="2">
        <f t="shared" si="26"/>
        <v>107620</v>
      </c>
      <c r="P278" s="2">
        <f t="shared" si="27"/>
        <v>5381</v>
      </c>
      <c r="Q278" s="2">
        <f t="shared" si="28"/>
        <v>107620</v>
      </c>
      <c r="R278" s="2">
        <f t="shared" si="29"/>
        <v>0</v>
      </c>
    </row>
    <row r="279" spans="1:18" x14ac:dyDescent="0.35">
      <c r="A279" s="2" t="s">
        <v>76</v>
      </c>
      <c r="B279" s="2" t="str">
        <f t="shared" si="24"/>
        <v>SPA21XXX</v>
      </c>
      <c r="C279" s="2" t="s">
        <v>19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f t="shared" si="25"/>
        <v>0</v>
      </c>
      <c r="O279" s="2">
        <f t="shared" si="26"/>
        <v>0</v>
      </c>
      <c r="P279" s="2">
        <f t="shared" si="27"/>
        <v>0</v>
      </c>
      <c r="Q279" s="2">
        <f t="shared" si="28"/>
        <v>0</v>
      </c>
      <c r="R279" s="2">
        <f t="shared" si="29"/>
        <v>0</v>
      </c>
    </row>
    <row r="280" spans="1:18" x14ac:dyDescent="0.35">
      <c r="A280" s="2" t="s">
        <v>76</v>
      </c>
      <c r="B280" s="2" t="str">
        <f t="shared" si="24"/>
        <v>SPA21XXX</v>
      </c>
      <c r="C280" s="2" t="s">
        <v>20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f t="shared" si="25"/>
        <v>0</v>
      </c>
      <c r="O280" s="2">
        <f t="shared" si="26"/>
        <v>0</v>
      </c>
      <c r="P280" s="2">
        <f t="shared" si="27"/>
        <v>0</v>
      </c>
      <c r="Q280" s="2">
        <f t="shared" si="28"/>
        <v>0</v>
      </c>
      <c r="R280" s="2">
        <f t="shared" si="29"/>
        <v>0</v>
      </c>
    </row>
    <row r="281" spans="1:18" x14ac:dyDescent="0.35">
      <c r="A281" s="2" t="s">
        <v>77</v>
      </c>
      <c r="B281" s="2" t="str">
        <f t="shared" si="24"/>
        <v>SPA21XXX</v>
      </c>
      <c r="C281" s="2" t="s">
        <v>13</v>
      </c>
      <c r="N281" s="2">
        <f t="shared" si="25"/>
        <v>0</v>
      </c>
      <c r="O281" s="2">
        <f t="shared" si="26"/>
        <v>0</v>
      </c>
      <c r="P281" s="2">
        <f t="shared" si="27"/>
        <v>0</v>
      </c>
      <c r="Q281" s="2">
        <f t="shared" si="28"/>
        <v>0</v>
      </c>
      <c r="R281" s="2">
        <f t="shared" si="29"/>
        <v>0</v>
      </c>
    </row>
    <row r="282" spans="1:18" x14ac:dyDescent="0.35">
      <c r="A282" s="2" t="s">
        <v>77</v>
      </c>
      <c r="B282" s="2" t="str">
        <f t="shared" si="24"/>
        <v>SPA21XXX</v>
      </c>
      <c r="C282" s="2" t="s">
        <v>14</v>
      </c>
      <c r="N282" s="2">
        <f t="shared" si="25"/>
        <v>0</v>
      </c>
      <c r="O282" s="2">
        <f t="shared" si="26"/>
        <v>0</v>
      </c>
      <c r="P282" s="2">
        <f t="shared" si="27"/>
        <v>0</v>
      </c>
      <c r="Q282" s="2">
        <f t="shared" si="28"/>
        <v>0</v>
      </c>
      <c r="R282" s="2">
        <f t="shared" si="29"/>
        <v>0</v>
      </c>
    </row>
    <row r="283" spans="1:18" x14ac:dyDescent="0.35">
      <c r="A283" s="2" t="s">
        <v>77</v>
      </c>
      <c r="B283" s="2" t="str">
        <f t="shared" si="24"/>
        <v>SPA21XXX</v>
      </c>
      <c r="C283" s="2" t="s">
        <v>15</v>
      </c>
      <c r="N283" s="2">
        <f t="shared" si="25"/>
        <v>0</v>
      </c>
      <c r="O283" s="2">
        <f t="shared" si="26"/>
        <v>0</v>
      </c>
      <c r="P283" s="2">
        <f t="shared" si="27"/>
        <v>0</v>
      </c>
      <c r="Q283" s="2">
        <f t="shared" si="28"/>
        <v>0</v>
      </c>
      <c r="R283" s="2">
        <f t="shared" si="29"/>
        <v>0</v>
      </c>
    </row>
    <row r="284" spans="1:18" x14ac:dyDescent="0.35">
      <c r="A284" s="2" t="s">
        <v>77</v>
      </c>
      <c r="B284" s="2" t="str">
        <f t="shared" si="24"/>
        <v>SPA21XXX</v>
      </c>
      <c r="C284" s="2" t="s">
        <v>16</v>
      </c>
      <c r="N284" s="2">
        <f t="shared" si="25"/>
        <v>0</v>
      </c>
      <c r="O284" s="2">
        <f t="shared" si="26"/>
        <v>0</v>
      </c>
      <c r="P284" s="2">
        <f t="shared" si="27"/>
        <v>0</v>
      </c>
      <c r="Q284" s="2">
        <f t="shared" si="28"/>
        <v>0</v>
      </c>
      <c r="R284" s="2">
        <f t="shared" si="29"/>
        <v>0</v>
      </c>
    </row>
    <row r="285" spans="1:18" x14ac:dyDescent="0.35">
      <c r="A285" s="2" t="s">
        <v>77</v>
      </c>
      <c r="B285" s="2" t="str">
        <f t="shared" si="24"/>
        <v>SPA21XXX</v>
      </c>
      <c r="C285" s="2" t="s">
        <v>747</v>
      </c>
      <c r="D285" s="2">
        <v>15083</v>
      </c>
      <c r="E285" s="2">
        <v>2</v>
      </c>
      <c r="F285" s="2">
        <v>100</v>
      </c>
      <c r="H285" s="2">
        <v>2</v>
      </c>
      <c r="K285" s="2">
        <v>1</v>
      </c>
      <c r="N285" s="2">
        <f t="shared" si="25"/>
        <v>30166</v>
      </c>
      <c r="O285" s="2">
        <f t="shared" si="26"/>
        <v>30166</v>
      </c>
      <c r="P285" s="2">
        <f t="shared" si="27"/>
        <v>15083</v>
      </c>
      <c r="Q285" s="2">
        <f t="shared" si="28"/>
        <v>0</v>
      </c>
      <c r="R285" s="2">
        <f t="shared" si="29"/>
        <v>0</v>
      </c>
    </row>
    <row r="286" spans="1:18" x14ac:dyDescent="0.35">
      <c r="A286" s="2" t="s">
        <v>77</v>
      </c>
      <c r="B286" s="2" t="str">
        <f t="shared" si="24"/>
        <v>SPA21XXX</v>
      </c>
      <c r="C286" s="2" t="s">
        <v>17</v>
      </c>
      <c r="N286" s="2">
        <f t="shared" si="25"/>
        <v>0</v>
      </c>
      <c r="O286" s="2">
        <f t="shared" si="26"/>
        <v>0</v>
      </c>
      <c r="P286" s="2">
        <f t="shared" si="27"/>
        <v>0</v>
      </c>
      <c r="Q286" s="2">
        <f t="shared" si="28"/>
        <v>0</v>
      </c>
      <c r="R286" s="2">
        <f t="shared" si="29"/>
        <v>0</v>
      </c>
    </row>
    <row r="287" spans="1:18" x14ac:dyDescent="0.35">
      <c r="A287" s="2" t="s">
        <v>77</v>
      </c>
      <c r="B287" s="2" t="str">
        <f t="shared" si="24"/>
        <v>SPA21XXX</v>
      </c>
      <c r="C287" s="2" t="s">
        <v>18</v>
      </c>
      <c r="N287" s="2">
        <f t="shared" si="25"/>
        <v>0</v>
      </c>
      <c r="O287" s="2">
        <f t="shared" si="26"/>
        <v>0</v>
      </c>
      <c r="P287" s="2">
        <f t="shared" si="27"/>
        <v>0</v>
      </c>
      <c r="Q287" s="2">
        <f t="shared" si="28"/>
        <v>0</v>
      </c>
      <c r="R287" s="2">
        <f t="shared" si="29"/>
        <v>0</v>
      </c>
    </row>
    <row r="288" spans="1:18" x14ac:dyDescent="0.35">
      <c r="A288" s="2" t="s">
        <v>77</v>
      </c>
      <c r="B288" s="2" t="str">
        <f t="shared" si="24"/>
        <v>SPA21XXX</v>
      </c>
      <c r="C288" s="2" t="s">
        <v>19</v>
      </c>
      <c r="N288" s="2">
        <f t="shared" si="25"/>
        <v>0</v>
      </c>
      <c r="O288" s="2">
        <f t="shared" si="26"/>
        <v>0</v>
      </c>
      <c r="P288" s="2">
        <f t="shared" si="27"/>
        <v>0</v>
      </c>
      <c r="Q288" s="2">
        <f t="shared" si="28"/>
        <v>0</v>
      </c>
      <c r="R288" s="2">
        <f t="shared" si="29"/>
        <v>0</v>
      </c>
    </row>
    <row r="289" spans="1:18" x14ac:dyDescent="0.35">
      <c r="A289" s="2" t="s">
        <v>77</v>
      </c>
      <c r="B289" s="2" t="str">
        <f t="shared" si="24"/>
        <v>SPA21XXX</v>
      </c>
      <c r="C289" s="2" t="s">
        <v>20</v>
      </c>
      <c r="N289" s="2">
        <f t="shared" si="25"/>
        <v>0</v>
      </c>
      <c r="O289" s="2">
        <f t="shared" si="26"/>
        <v>0</v>
      </c>
      <c r="P289" s="2">
        <f t="shared" si="27"/>
        <v>0</v>
      </c>
      <c r="Q289" s="2">
        <f t="shared" si="28"/>
        <v>0</v>
      </c>
      <c r="R289" s="2">
        <f t="shared" si="29"/>
        <v>0</v>
      </c>
    </row>
    <row r="290" spans="1:18" x14ac:dyDescent="0.35">
      <c r="A290" s="2" t="s">
        <v>78</v>
      </c>
      <c r="B290" s="2" t="str">
        <f t="shared" si="24"/>
        <v>SPA21XXX</v>
      </c>
      <c r="C290" s="2" t="s">
        <v>13</v>
      </c>
      <c r="D290" s="2">
        <v>131000</v>
      </c>
      <c r="E290" s="2">
        <v>3</v>
      </c>
      <c r="F290" s="2">
        <v>0.67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1</v>
      </c>
      <c r="N290" s="2">
        <f t="shared" si="25"/>
        <v>393000</v>
      </c>
      <c r="O290" s="2">
        <f t="shared" si="26"/>
        <v>0</v>
      </c>
      <c r="P290" s="2">
        <f t="shared" si="27"/>
        <v>0</v>
      </c>
      <c r="Q290" s="2">
        <f t="shared" si="28"/>
        <v>0</v>
      </c>
      <c r="R290" s="2">
        <f t="shared" si="29"/>
        <v>131000</v>
      </c>
    </row>
    <row r="291" spans="1:18" x14ac:dyDescent="0.35">
      <c r="A291" s="2" t="s">
        <v>78</v>
      </c>
      <c r="B291" s="2" t="str">
        <f t="shared" si="24"/>
        <v>SPA21XXX</v>
      </c>
      <c r="C291" s="2" t="s">
        <v>14</v>
      </c>
      <c r="D291" s="2">
        <v>61000</v>
      </c>
      <c r="E291" s="2">
        <v>4</v>
      </c>
      <c r="F291" s="2">
        <v>0.89</v>
      </c>
      <c r="G291" s="2">
        <v>0</v>
      </c>
      <c r="H291" s="2">
        <v>1</v>
      </c>
      <c r="I291" s="2">
        <v>0</v>
      </c>
      <c r="J291" s="2">
        <v>0</v>
      </c>
      <c r="K291" s="2">
        <v>1</v>
      </c>
      <c r="L291" s="2">
        <v>0</v>
      </c>
      <c r="M291" s="2">
        <v>0</v>
      </c>
      <c r="N291" s="2">
        <f t="shared" si="25"/>
        <v>244000</v>
      </c>
      <c r="O291" s="2">
        <f t="shared" si="26"/>
        <v>61000</v>
      </c>
      <c r="P291" s="2">
        <f t="shared" si="27"/>
        <v>61000</v>
      </c>
      <c r="Q291" s="2">
        <f t="shared" si="28"/>
        <v>0</v>
      </c>
      <c r="R291" s="2">
        <f t="shared" si="29"/>
        <v>0</v>
      </c>
    </row>
    <row r="292" spans="1:18" x14ac:dyDescent="0.35">
      <c r="A292" s="2" t="s">
        <v>78</v>
      </c>
      <c r="B292" s="2" t="str">
        <f t="shared" si="24"/>
        <v>SPA21XXX</v>
      </c>
      <c r="C292" s="2" t="s">
        <v>15</v>
      </c>
      <c r="D292" s="2">
        <v>37500</v>
      </c>
      <c r="E292" s="2">
        <v>16</v>
      </c>
      <c r="F292" s="2">
        <v>3.57</v>
      </c>
      <c r="G292" s="2">
        <v>1</v>
      </c>
      <c r="H292" s="2">
        <v>3</v>
      </c>
      <c r="I292" s="2">
        <v>0</v>
      </c>
      <c r="J292" s="2">
        <v>0</v>
      </c>
      <c r="K292" s="2">
        <v>3</v>
      </c>
      <c r="L292" s="2">
        <v>1</v>
      </c>
      <c r="M292" s="2">
        <v>1</v>
      </c>
      <c r="N292" s="2">
        <f t="shared" si="25"/>
        <v>600000</v>
      </c>
      <c r="O292" s="2">
        <f t="shared" si="26"/>
        <v>150000</v>
      </c>
      <c r="P292" s="2">
        <f t="shared" si="27"/>
        <v>112500</v>
      </c>
      <c r="Q292" s="2">
        <f t="shared" si="28"/>
        <v>37500</v>
      </c>
      <c r="R292" s="2">
        <f t="shared" si="29"/>
        <v>37500</v>
      </c>
    </row>
    <row r="293" spans="1:18" x14ac:dyDescent="0.35">
      <c r="A293" s="2" t="s">
        <v>78</v>
      </c>
      <c r="B293" s="2" t="str">
        <f t="shared" si="24"/>
        <v>SPA21XXX</v>
      </c>
      <c r="C293" s="2" t="s">
        <v>16</v>
      </c>
      <c r="D293" s="2">
        <v>23468</v>
      </c>
      <c r="E293" s="2">
        <v>3</v>
      </c>
      <c r="F293" s="2">
        <v>0.67</v>
      </c>
      <c r="G293" s="2">
        <v>0</v>
      </c>
      <c r="H293" s="2">
        <v>3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f t="shared" si="25"/>
        <v>70404</v>
      </c>
      <c r="O293" s="2">
        <f t="shared" si="26"/>
        <v>70404</v>
      </c>
      <c r="P293" s="2">
        <f t="shared" si="27"/>
        <v>0</v>
      </c>
      <c r="Q293" s="2">
        <f t="shared" si="28"/>
        <v>0</v>
      </c>
      <c r="R293" s="2">
        <f t="shared" si="29"/>
        <v>0</v>
      </c>
    </row>
    <row r="294" spans="1:18" x14ac:dyDescent="0.35">
      <c r="A294" s="2" t="s">
        <v>78</v>
      </c>
      <c r="B294" s="2" t="str">
        <f t="shared" si="24"/>
        <v>SPA21XXX</v>
      </c>
      <c r="C294" s="2" t="s">
        <v>747</v>
      </c>
      <c r="D294" s="2">
        <v>16715</v>
      </c>
      <c r="E294" s="2">
        <v>8</v>
      </c>
      <c r="F294" s="2">
        <v>1.79</v>
      </c>
      <c r="G294" s="2">
        <v>4</v>
      </c>
      <c r="H294" s="2">
        <v>3</v>
      </c>
      <c r="I294" s="2">
        <v>0</v>
      </c>
      <c r="J294" s="2">
        <v>0</v>
      </c>
      <c r="K294" s="2">
        <v>0</v>
      </c>
      <c r="L294" s="2">
        <v>2</v>
      </c>
      <c r="M294" s="2">
        <v>1</v>
      </c>
      <c r="N294" s="2">
        <f t="shared" si="25"/>
        <v>133720</v>
      </c>
      <c r="O294" s="2">
        <f t="shared" si="26"/>
        <v>117005</v>
      </c>
      <c r="P294" s="2">
        <f t="shared" si="27"/>
        <v>0</v>
      </c>
      <c r="Q294" s="2">
        <f t="shared" si="28"/>
        <v>33430</v>
      </c>
      <c r="R294" s="2">
        <f t="shared" si="29"/>
        <v>16715</v>
      </c>
    </row>
    <row r="295" spans="1:18" x14ac:dyDescent="0.35">
      <c r="A295" s="2" t="s">
        <v>78</v>
      </c>
      <c r="B295" s="2" t="str">
        <f t="shared" si="24"/>
        <v>SPA21XXX</v>
      </c>
      <c r="C295" s="2" t="s">
        <v>17</v>
      </c>
      <c r="D295" s="2">
        <v>12441</v>
      </c>
      <c r="E295" s="2">
        <v>59</v>
      </c>
      <c r="F295" s="2">
        <v>13.17</v>
      </c>
      <c r="G295" s="2">
        <v>28</v>
      </c>
      <c r="H295" s="2">
        <v>31</v>
      </c>
      <c r="I295" s="2">
        <v>0</v>
      </c>
      <c r="J295" s="2">
        <v>0</v>
      </c>
      <c r="K295" s="2">
        <v>2</v>
      </c>
      <c r="L295" s="2">
        <v>10</v>
      </c>
      <c r="M295" s="2">
        <v>0</v>
      </c>
      <c r="N295" s="2">
        <f t="shared" si="25"/>
        <v>734019</v>
      </c>
      <c r="O295" s="2">
        <f t="shared" si="26"/>
        <v>734019</v>
      </c>
      <c r="P295" s="2">
        <f t="shared" si="27"/>
        <v>24882</v>
      </c>
      <c r="Q295" s="2">
        <f t="shared" si="28"/>
        <v>124410</v>
      </c>
      <c r="R295" s="2">
        <f t="shared" si="29"/>
        <v>0</v>
      </c>
    </row>
    <row r="296" spans="1:18" x14ac:dyDescent="0.35">
      <c r="A296" s="2" t="s">
        <v>78</v>
      </c>
      <c r="B296" s="2" t="str">
        <f t="shared" si="24"/>
        <v>SPA21XXX</v>
      </c>
      <c r="C296" s="2" t="s">
        <v>18</v>
      </c>
      <c r="D296" s="2">
        <v>7584</v>
      </c>
      <c r="E296" s="2">
        <v>14</v>
      </c>
      <c r="F296" s="2">
        <v>3.13</v>
      </c>
      <c r="G296" s="2">
        <v>10</v>
      </c>
      <c r="H296" s="2">
        <v>4</v>
      </c>
      <c r="I296" s="2">
        <v>0</v>
      </c>
      <c r="J296" s="2">
        <v>0</v>
      </c>
      <c r="K296" s="2">
        <v>0</v>
      </c>
      <c r="L296" s="2">
        <v>4</v>
      </c>
      <c r="M296" s="2">
        <v>1</v>
      </c>
      <c r="N296" s="2">
        <f t="shared" si="25"/>
        <v>106176</v>
      </c>
      <c r="O296" s="2">
        <f t="shared" si="26"/>
        <v>106176</v>
      </c>
      <c r="P296" s="2">
        <f t="shared" si="27"/>
        <v>0</v>
      </c>
      <c r="Q296" s="2">
        <f t="shared" si="28"/>
        <v>30336</v>
      </c>
      <c r="R296" s="2">
        <f t="shared" si="29"/>
        <v>7584</v>
      </c>
    </row>
    <row r="297" spans="1:18" x14ac:dyDescent="0.35">
      <c r="A297" s="2" t="s">
        <v>78</v>
      </c>
      <c r="B297" s="2" t="str">
        <f t="shared" si="24"/>
        <v>SPA21XXX</v>
      </c>
      <c r="C297" s="2" t="s">
        <v>19</v>
      </c>
      <c r="D297" s="2">
        <v>3364</v>
      </c>
      <c r="E297" s="2">
        <v>57</v>
      </c>
      <c r="F297" s="2">
        <v>12.72</v>
      </c>
      <c r="G297" s="2">
        <v>38</v>
      </c>
      <c r="H297" s="2">
        <v>19</v>
      </c>
      <c r="I297" s="2">
        <v>0</v>
      </c>
      <c r="J297" s="2">
        <v>0</v>
      </c>
      <c r="K297" s="2">
        <v>15</v>
      </c>
      <c r="L297" s="2">
        <v>30</v>
      </c>
      <c r="M297" s="2">
        <v>0</v>
      </c>
      <c r="N297" s="2">
        <f t="shared" si="25"/>
        <v>191748</v>
      </c>
      <c r="O297" s="2">
        <f t="shared" si="26"/>
        <v>191748</v>
      </c>
      <c r="P297" s="2">
        <f t="shared" si="27"/>
        <v>50460</v>
      </c>
      <c r="Q297" s="2">
        <f t="shared" si="28"/>
        <v>100920</v>
      </c>
      <c r="R297" s="2">
        <f t="shared" si="29"/>
        <v>0</v>
      </c>
    </row>
    <row r="298" spans="1:18" x14ac:dyDescent="0.35">
      <c r="A298" s="2" t="s">
        <v>78</v>
      </c>
      <c r="B298" s="2" t="str">
        <f t="shared" si="24"/>
        <v>SPA21XXX</v>
      </c>
      <c r="C298" s="2" t="s">
        <v>20</v>
      </c>
      <c r="D298" s="2">
        <v>1479</v>
      </c>
      <c r="E298" s="2">
        <v>284</v>
      </c>
      <c r="F298" s="2">
        <v>63.39</v>
      </c>
      <c r="G298" s="2">
        <v>176</v>
      </c>
      <c r="H298" s="2">
        <v>108</v>
      </c>
      <c r="I298" s="2">
        <v>0</v>
      </c>
      <c r="J298" s="2">
        <v>0</v>
      </c>
      <c r="K298" s="2">
        <v>211</v>
      </c>
      <c r="L298" s="2">
        <v>171</v>
      </c>
      <c r="M298" s="2">
        <v>0</v>
      </c>
      <c r="N298" s="2">
        <f t="shared" si="25"/>
        <v>420036</v>
      </c>
      <c r="O298" s="2">
        <f t="shared" si="26"/>
        <v>420036</v>
      </c>
      <c r="P298" s="2">
        <f t="shared" si="27"/>
        <v>312069</v>
      </c>
      <c r="Q298" s="2">
        <f t="shared" si="28"/>
        <v>252909</v>
      </c>
      <c r="R298" s="2">
        <f t="shared" si="29"/>
        <v>0</v>
      </c>
    </row>
    <row r="299" spans="1:18" x14ac:dyDescent="0.35">
      <c r="A299" s="2" t="s">
        <v>79</v>
      </c>
      <c r="B299" s="2" t="str">
        <f t="shared" si="24"/>
        <v>SPA21XXX</v>
      </c>
      <c r="C299" s="2" t="s">
        <v>13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f t="shared" si="25"/>
        <v>0</v>
      </c>
      <c r="O299" s="2">
        <f t="shared" si="26"/>
        <v>0</v>
      </c>
      <c r="P299" s="2">
        <f t="shared" si="27"/>
        <v>0</v>
      </c>
      <c r="Q299" s="2">
        <f t="shared" si="28"/>
        <v>0</v>
      </c>
      <c r="R299" s="2">
        <f t="shared" si="29"/>
        <v>0</v>
      </c>
    </row>
    <row r="300" spans="1:18" x14ac:dyDescent="0.35">
      <c r="A300" s="2" t="s">
        <v>79</v>
      </c>
      <c r="B300" s="2" t="str">
        <f t="shared" si="24"/>
        <v>SPA21XXX</v>
      </c>
      <c r="C300" s="2" t="s">
        <v>14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f t="shared" si="25"/>
        <v>0</v>
      </c>
      <c r="O300" s="2">
        <f t="shared" si="26"/>
        <v>0</v>
      </c>
      <c r="P300" s="2">
        <f t="shared" si="27"/>
        <v>0</v>
      </c>
      <c r="Q300" s="2">
        <f t="shared" si="28"/>
        <v>0</v>
      </c>
      <c r="R300" s="2">
        <f t="shared" si="29"/>
        <v>0</v>
      </c>
    </row>
    <row r="301" spans="1:18" x14ac:dyDescent="0.35">
      <c r="A301" s="2" t="s">
        <v>79</v>
      </c>
      <c r="B301" s="2" t="str">
        <f t="shared" si="24"/>
        <v>SPA21XXX</v>
      </c>
      <c r="C301" s="2" t="s">
        <v>15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f t="shared" si="25"/>
        <v>0</v>
      </c>
      <c r="O301" s="2">
        <f t="shared" si="26"/>
        <v>0</v>
      </c>
      <c r="P301" s="2">
        <f t="shared" si="27"/>
        <v>0</v>
      </c>
      <c r="Q301" s="2">
        <f t="shared" si="28"/>
        <v>0</v>
      </c>
      <c r="R301" s="2">
        <f t="shared" si="29"/>
        <v>0</v>
      </c>
    </row>
    <row r="302" spans="1:18" x14ac:dyDescent="0.35">
      <c r="A302" s="2" t="s">
        <v>79</v>
      </c>
      <c r="B302" s="2" t="str">
        <f t="shared" si="24"/>
        <v>SPA21XXX</v>
      </c>
      <c r="C302" s="2" t="s">
        <v>16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f t="shared" si="25"/>
        <v>0</v>
      </c>
      <c r="O302" s="2">
        <f t="shared" si="26"/>
        <v>0</v>
      </c>
      <c r="P302" s="2">
        <f t="shared" si="27"/>
        <v>0</v>
      </c>
      <c r="Q302" s="2">
        <f t="shared" si="28"/>
        <v>0</v>
      </c>
      <c r="R302" s="2">
        <f t="shared" si="29"/>
        <v>0</v>
      </c>
    </row>
    <row r="303" spans="1:18" x14ac:dyDescent="0.35">
      <c r="A303" s="2" t="s">
        <v>79</v>
      </c>
      <c r="B303" s="2" t="str">
        <f t="shared" si="24"/>
        <v>SPA21XXX</v>
      </c>
      <c r="C303" s="2" t="s">
        <v>747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f t="shared" si="25"/>
        <v>0</v>
      </c>
      <c r="O303" s="2">
        <f t="shared" si="26"/>
        <v>0</v>
      </c>
      <c r="P303" s="2">
        <f t="shared" si="27"/>
        <v>0</v>
      </c>
      <c r="Q303" s="2">
        <f t="shared" si="28"/>
        <v>0</v>
      </c>
      <c r="R303" s="2">
        <f t="shared" si="29"/>
        <v>0</v>
      </c>
    </row>
    <row r="304" spans="1:18" x14ac:dyDescent="0.35">
      <c r="A304" s="2" t="s">
        <v>79</v>
      </c>
      <c r="B304" s="2" t="str">
        <f t="shared" si="24"/>
        <v>SPA21XXX</v>
      </c>
      <c r="C304" s="2" t="s">
        <v>17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f t="shared" si="25"/>
        <v>0</v>
      </c>
      <c r="O304" s="2">
        <f t="shared" si="26"/>
        <v>0</v>
      </c>
      <c r="P304" s="2">
        <f t="shared" si="27"/>
        <v>0</v>
      </c>
      <c r="Q304" s="2">
        <f t="shared" si="28"/>
        <v>0</v>
      </c>
      <c r="R304" s="2">
        <f t="shared" si="29"/>
        <v>0</v>
      </c>
    </row>
    <row r="305" spans="1:18" x14ac:dyDescent="0.35">
      <c r="A305" s="2" t="s">
        <v>79</v>
      </c>
      <c r="B305" s="2" t="str">
        <f t="shared" si="24"/>
        <v>SPA21XXX</v>
      </c>
      <c r="C305" s="2" t="s">
        <v>18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f t="shared" si="25"/>
        <v>0</v>
      </c>
      <c r="O305" s="2">
        <f t="shared" si="26"/>
        <v>0</v>
      </c>
      <c r="P305" s="2">
        <f t="shared" si="27"/>
        <v>0</v>
      </c>
      <c r="Q305" s="2">
        <f t="shared" si="28"/>
        <v>0</v>
      </c>
      <c r="R305" s="2">
        <f t="shared" si="29"/>
        <v>0</v>
      </c>
    </row>
    <row r="306" spans="1:18" x14ac:dyDescent="0.35">
      <c r="A306" s="2" t="s">
        <v>79</v>
      </c>
      <c r="B306" s="2" t="str">
        <f t="shared" si="24"/>
        <v>SPA21XXX</v>
      </c>
      <c r="C306" s="2" t="s">
        <v>19</v>
      </c>
      <c r="D306" s="2">
        <v>3059</v>
      </c>
      <c r="E306" s="2">
        <v>4</v>
      </c>
      <c r="F306" s="2">
        <v>100</v>
      </c>
      <c r="G306" s="2">
        <v>0</v>
      </c>
      <c r="H306" s="2">
        <v>4</v>
      </c>
      <c r="I306" s="2">
        <v>0</v>
      </c>
      <c r="J306" s="2">
        <v>0</v>
      </c>
      <c r="K306" s="2">
        <v>3</v>
      </c>
      <c r="L306" s="2">
        <v>2</v>
      </c>
      <c r="M306" s="2">
        <v>0</v>
      </c>
      <c r="N306" s="2">
        <f t="shared" si="25"/>
        <v>12236</v>
      </c>
      <c r="O306" s="2">
        <f t="shared" si="26"/>
        <v>12236</v>
      </c>
      <c r="P306" s="2">
        <f t="shared" si="27"/>
        <v>9177</v>
      </c>
      <c r="Q306" s="2">
        <f t="shared" si="28"/>
        <v>6118</v>
      </c>
      <c r="R306" s="2">
        <f t="shared" si="29"/>
        <v>0</v>
      </c>
    </row>
    <row r="307" spans="1:18" x14ac:dyDescent="0.35">
      <c r="A307" s="2" t="s">
        <v>79</v>
      </c>
      <c r="B307" s="2" t="str">
        <f t="shared" si="24"/>
        <v>SPA21XXX</v>
      </c>
      <c r="C307" s="2" t="s">
        <v>20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f t="shared" si="25"/>
        <v>0</v>
      </c>
      <c r="O307" s="2">
        <f t="shared" si="26"/>
        <v>0</v>
      </c>
      <c r="P307" s="2">
        <f t="shared" si="27"/>
        <v>0</v>
      </c>
      <c r="Q307" s="2">
        <f t="shared" si="28"/>
        <v>0</v>
      </c>
      <c r="R307" s="2">
        <f t="shared" si="29"/>
        <v>0</v>
      </c>
    </row>
    <row r="308" spans="1:18" x14ac:dyDescent="0.35">
      <c r="A308" s="2" t="s">
        <v>80</v>
      </c>
      <c r="B308" s="2" t="str">
        <f t="shared" si="24"/>
        <v>SPA21XXX</v>
      </c>
      <c r="C308" s="2" t="s">
        <v>13</v>
      </c>
      <c r="D308" s="2">
        <v>83500</v>
      </c>
      <c r="E308" s="2">
        <v>2</v>
      </c>
      <c r="F308" s="2">
        <v>5.0999999999999996</v>
      </c>
      <c r="G308" s="2">
        <v>1</v>
      </c>
      <c r="H308" s="2">
        <v>1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f t="shared" si="25"/>
        <v>167000</v>
      </c>
      <c r="O308" s="2">
        <f t="shared" si="26"/>
        <v>167000</v>
      </c>
      <c r="P308" s="2">
        <f t="shared" si="27"/>
        <v>0</v>
      </c>
      <c r="Q308" s="2">
        <f t="shared" si="28"/>
        <v>0</v>
      </c>
      <c r="R308" s="2">
        <f t="shared" si="29"/>
        <v>0</v>
      </c>
    </row>
    <row r="309" spans="1:18" x14ac:dyDescent="0.35">
      <c r="A309" s="2" t="s">
        <v>80</v>
      </c>
      <c r="B309" s="2" t="str">
        <f t="shared" si="24"/>
        <v>SPA21XXX</v>
      </c>
      <c r="C309" s="2" t="s">
        <v>14</v>
      </c>
      <c r="D309" s="2">
        <v>74000</v>
      </c>
      <c r="E309" s="2">
        <v>1</v>
      </c>
      <c r="F309" s="2">
        <v>2.6</v>
      </c>
      <c r="G309" s="2">
        <v>0</v>
      </c>
      <c r="H309" s="2">
        <v>1</v>
      </c>
      <c r="I309" s="2">
        <v>0</v>
      </c>
      <c r="J309" s="2">
        <v>0</v>
      </c>
      <c r="K309" s="2">
        <v>1</v>
      </c>
      <c r="L309" s="2">
        <v>0</v>
      </c>
      <c r="M309" s="2">
        <v>0</v>
      </c>
      <c r="N309" s="2">
        <f t="shared" si="25"/>
        <v>74000</v>
      </c>
      <c r="O309" s="2">
        <f t="shared" si="26"/>
        <v>74000</v>
      </c>
      <c r="P309" s="2">
        <f t="shared" si="27"/>
        <v>74000</v>
      </c>
      <c r="Q309" s="2">
        <f t="shared" si="28"/>
        <v>0</v>
      </c>
      <c r="R309" s="2">
        <f t="shared" si="29"/>
        <v>0</v>
      </c>
    </row>
    <row r="310" spans="1:18" x14ac:dyDescent="0.35">
      <c r="A310" s="2" t="s">
        <v>80</v>
      </c>
      <c r="B310" s="2" t="str">
        <f t="shared" si="24"/>
        <v>SPA21XXX</v>
      </c>
      <c r="C310" s="2" t="s">
        <v>15</v>
      </c>
      <c r="D310" s="2">
        <v>37000</v>
      </c>
      <c r="E310" s="2">
        <v>9</v>
      </c>
      <c r="F310" s="2">
        <v>23.1</v>
      </c>
      <c r="G310" s="2">
        <v>1</v>
      </c>
      <c r="H310" s="2">
        <v>4</v>
      </c>
      <c r="I310" s="2">
        <v>0</v>
      </c>
      <c r="J310" s="2">
        <v>0</v>
      </c>
      <c r="K310" s="2">
        <v>1</v>
      </c>
      <c r="L310" s="2">
        <v>0</v>
      </c>
      <c r="M310" s="2">
        <v>0</v>
      </c>
      <c r="N310" s="2">
        <f t="shared" si="25"/>
        <v>333000</v>
      </c>
      <c r="O310" s="2">
        <f t="shared" si="26"/>
        <v>185000</v>
      </c>
      <c r="P310" s="2">
        <f t="shared" si="27"/>
        <v>37000</v>
      </c>
      <c r="Q310" s="2">
        <f t="shared" si="28"/>
        <v>0</v>
      </c>
      <c r="R310" s="2">
        <f t="shared" si="29"/>
        <v>0</v>
      </c>
    </row>
    <row r="311" spans="1:18" x14ac:dyDescent="0.35">
      <c r="A311" s="2" t="s">
        <v>80</v>
      </c>
      <c r="B311" s="2" t="str">
        <f t="shared" si="24"/>
        <v>SPA21XXX</v>
      </c>
      <c r="C311" s="2" t="s">
        <v>16</v>
      </c>
      <c r="D311" s="2">
        <v>23000</v>
      </c>
      <c r="E311" s="2">
        <v>1</v>
      </c>
      <c r="F311" s="2">
        <v>2.6</v>
      </c>
      <c r="G311" s="2">
        <v>0</v>
      </c>
      <c r="H311" s="2">
        <v>1</v>
      </c>
      <c r="I311" s="2">
        <v>0</v>
      </c>
      <c r="J311" s="2">
        <v>0</v>
      </c>
      <c r="K311" s="2">
        <v>1</v>
      </c>
      <c r="L311" s="2">
        <v>0</v>
      </c>
      <c r="M311" s="2">
        <v>0</v>
      </c>
      <c r="N311" s="2">
        <f t="shared" si="25"/>
        <v>23000</v>
      </c>
      <c r="O311" s="2">
        <f t="shared" si="26"/>
        <v>23000</v>
      </c>
      <c r="P311" s="2">
        <f t="shared" si="27"/>
        <v>23000</v>
      </c>
      <c r="Q311" s="2">
        <f t="shared" si="28"/>
        <v>0</v>
      </c>
      <c r="R311" s="2">
        <f t="shared" si="29"/>
        <v>0</v>
      </c>
    </row>
    <row r="312" spans="1:18" x14ac:dyDescent="0.35">
      <c r="A312" s="2" t="s">
        <v>80</v>
      </c>
      <c r="B312" s="2" t="str">
        <f t="shared" si="24"/>
        <v>SPA21XXX</v>
      </c>
      <c r="C312" s="2" t="s">
        <v>747</v>
      </c>
      <c r="D312" s="2">
        <v>16000</v>
      </c>
      <c r="E312" s="2">
        <v>6</v>
      </c>
      <c r="F312" s="2">
        <v>15.4</v>
      </c>
      <c r="G312" s="2">
        <v>3</v>
      </c>
      <c r="H312" s="2">
        <v>3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f t="shared" si="25"/>
        <v>96000</v>
      </c>
      <c r="O312" s="2">
        <f t="shared" si="26"/>
        <v>96000</v>
      </c>
      <c r="P312" s="2">
        <f t="shared" si="27"/>
        <v>0</v>
      </c>
      <c r="Q312" s="2">
        <f t="shared" si="28"/>
        <v>0</v>
      </c>
      <c r="R312" s="2">
        <f t="shared" si="29"/>
        <v>0</v>
      </c>
    </row>
    <row r="313" spans="1:18" x14ac:dyDescent="0.35">
      <c r="A313" s="2" t="s">
        <v>80</v>
      </c>
      <c r="B313" s="2" t="str">
        <f t="shared" si="24"/>
        <v>SPA21XXX</v>
      </c>
      <c r="C313" s="2" t="s">
        <v>17</v>
      </c>
      <c r="D313" s="2">
        <v>14000</v>
      </c>
      <c r="E313" s="2">
        <v>9</v>
      </c>
      <c r="F313" s="2">
        <v>23.1</v>
      </c>
      <c r="G313" s="2">
        <v>6</v>
      </c>
      <c r="H313" s="2">
        <v>3</v>
      </c>
      <c r="I313" s="2">
        <v>0</v>
      </c>
      <c r="J313" s="2">
        <v>0</v>
      </c>
      <c r="K313" s="2">
        <v>0</v>
      </c>
      <c r="L313" s="2">
        <v>4</v>
      </c>
      <c r="M313" s="2">
        <v>1</v>
      </c>
      <c r="N313" s="2">
        <f t="shared" si="25"/>
        <v>126000</v>
      </c>
      <c r="O313" s="2">
        <f t="shared" si="26"/>
        <v>126000</v>
      </c>
      <c r="P313" s="2">
        <f t="shared" si="27"/>
        <v>0</v>
      </c>
      <c r="Q313" s="2">
        <f t="shared" si="28"/>
        <v>56000</v>
      </c>
      <c r="R313" s="2">
        <f t="shared" si="29"/>
        <v>14000</v>
      </c>
    </row>
    <row r="314" spans="1:18" x14ac:dyDescent="0.35">
      <c r="A314" s="2" t="s">
        <v>80</v>
      </c>
      <c r="B314" s="2" t="str">
        <f t="shared" si="24"/>
        <v>SPA21XXX</v>
      </c>
      <c r="C314" s="2" t="s">
        <v>18</v>
      </c>
      <c r="D314" s="2">
        <v>8200</v>
      </c>
      <c r="E314" s="2">
        <v>1</v>
      </c>
      <c r="F314" s="2">
        <v>2.6</v>
      </c>
      <c r="G314" s="2">
        <v>0</v>
      </c>
      <c r="H314" s="2">
        <v>1</v>
      </c>
      <c r="I314" s="2">
        <v>0</v>
      </c>
      <c r="J314" s="2">
        <v>0</v>
      </c>
      <c r="K314" s="2">
        <v>1</v>
      </c>
      <c r="L314" s="2">
        <v>1</v>
      </c>
      <c r="M314" s="2">
        <v>0</v>
      </c>
      <c r="N314" s="2">
        <f t="shared" si="25"/>
        <v>8200</v>
      </c>
      <c r="O314" s="2">
        <f t="shared" si="26"/>
        <v>8200</v>
      </c>
      <c r="P314" s="2">
        <f t="shared" si="27"/>
        <v>8200</v>
      </c>
      <c r="Q314" s="2">
        <f t="shared" si="28"/>
        <v>8200</v>
      </c>
      <c r="R314" s="2">
        <f t="shared" si="29"/>
        <v>0</v>
      </c>
    </row>
    <row r="315" spans="1:18" x14ac:dyDescent="0.35">
      <c r="A315" s="2" t="s">
        <v>80</v>
      </c>
      <c r="B315" s="2" t="str">
        <f t="shared" si="24"/>
        <v>SPA21XXX</v>
      </c>
      <c r="C315" s="2" t="s">
        <v>19</v>
      </c>
      <c r="D315" s="2">
        <v>3800</v>
      </c>
      <c r="E315" s="2">
        <v>10</v>
      </c>
      <c r="F315" s="2">
        <v>25.6</v>
      </c>
      <c r="G315" s="2">
        <v>9</v>
      </c>
      <c r="H315" s="2">
        <v>1</v>
      </c>
      <c r="I315" s="2">
        <v>0</v>
      </c>
      <c r="J315" s="2">
        <v>0</v>
      </c>
      <c r="K315" s="2">
        <v>4</v>
      </c>
      <c r="L315" s="2">
        <v>3</v>
      </c>
      <c r="M315" s="2">
        <v>2</v>
      </c>
      <c r="N315" s="2">
        <f t="shared" si="25"/>
        <v>38000</v>
      </c>
      <c r="O315" s="2">
        <f t="shared" si="26"/>
        <v>38000</v>
      </c>
      <c r="P315" s="2">
        <f t="shared" si="27"/>
        <v>15200</v>
      </c>
      <c r="Q315" s="2">
        <f t="shared" si="28"/>
        <v>11400</v>
      </c>
      <c r="R315" s="2">
        <f t="shared" si="29"/>
        <v>7600</v>
      </c>
    </row>
    <row r="316" spans="1:18" x14ac:dyDescent="0.35">
      <c r="A316" s="2" t="s">
        <v>80</v>
      </c>
      <c r="B316" s="2" t="str">
        <f t="shared" si="24"/>
        <v>SPA21XXX</v>
      </c>
      <c r="C316" s="2" t="s">
        <v>20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f t="shared" si="25"/>
        <v>0</v>
      </c>
      <c r="O316" s="2">
        <f t="shared" si="26"/>
        <v>0</v>
      </c>
      <c r="P316" s="2">
        <f t="shared" si="27"/>
        <v>0</v>
      </c>
      <c r="Q316" s="2">
        <f t="shared" si="28"/>
        <v>0</v>
      </c>
      <c r="R316" s="2">
        <f t="shared" si="29"/>
        <v>0</v>
      </c>
    </row>
    <row r="317" spans="1:18" x14ac:dyDescent="0.35">
      <c r="A317" s="2" t="s">
        <v>81</v>
      </c>
      <c r="B317" s="2" t="str">
        <f t="shared" si="24"/>
        <v>SPA21XXX</v>
      </c>
      <c r="C317" s="2" t="s">
        <v>13</v>
      </c>
      <c r="D317" s="2">
        <v>119910</v>
      </c>
      <c r="E317" s="2">
        <v>6</v>
      </c>
      <c r="F317" s="2">
        <v>1.35</v>
      </c>
      <c r="G317" s="2">
        <v>0</v>
      </c>
      <c r="H317" s="2">
        <v>5</v>
      </c>
      <c r="I317" s="2">
        <v>0</v>
      </c>
      <c r="J317" s="2">
        <v>0</v>
      </c>
      <c r="K317" s="2">
        <v>1</v>
      </c>
      <c r="L317" s="2">
        <v>0</v>
      </c>
      <c r="M317" s="2">
        <v>0</v>
      </c>
      <c r="N317" s="2">
        <f t="shared" si="25"/>
        <v>719460</v>
      </c>
      <c r="O317" s="2">
        <f t="shared" si="26"/>
        <v>599550</v>
      </c>
      <c r="P317" s="2">
        <f t="shared" si="27"/>
        <v>119910</v>
      </c>
      <c r="Q317" s="2">
        <f t="shared" si="28"/>
        <v>0</v>
      </c>
      <c r="R317" s="2">
        <f t="shared" si="29"/>
        <v>0</v>
      </c>
    </row>
    <row r="318" spans="1:18" x14ac:dyDescent="0.35">
      <c r="A318" s="2" t="s">
        <v>81</v>
      </c>
      <c r="B318" s="2" t="str">
        <f t="shared" si="24"/>
        <v>SPA21XXX</v>
      </c>
      <c r="C318" s="2" t="s">
        <v>14</v>
      </c>
      <c r="D318" s="2">
        <v>530963.77</v>
      </c>
      <c r="E318" s="2">
        <v>8</v>
      </c>
      <c r="F318" s="2">
        <v>1.8</v>
      </c>
      <c r="G318" s="2">
        <v>0</v>
      </c>
      <c r="H318" s="2">
        <v>4</v>
      </c>
      <c r="I318" s="2">
        <v>0</v>
      </c>
      <c r="J318" s="2">
        <v>0</v>
      </c>
      <c r="K318" s="2">
        <v>1</v>
      </c>
      <c r="L318" s="2">
        <v>0</v>
      </c>
      <c r="M318" s="2">
        <v>0</v>
      </c>
      <c r="N318" s="2">
        <f t="shared" si="25"/>
        <v>4247710.16</v>
      </c>
      <c r="O318" s="2">
        <f t="shared" si="26"/>
        <v>2123855.08</v>
      </c>
      <c r="P318" s="2">
        <f t="shared" si="27"/>
        <v>530963.77</v>
      </c>
      <c r="Q318" s="2">
        <f t="shared" si="28"/>
        <v>0</v>
      </c>
      <c r="R318" s="2">
        <f t="shared" si="29"/>
        <v>0</v>
      </c>
    </row>
    <row r="319" spans="1:18" x14ac:dyDescent="0.35">
      <c r="A319" s="2" t="s">
        <v>81</v>
      </c>
      <c r="B319" s="2" t="str">
        <f t="shared" si="24"/>
        <v>SPA21XXX</v>
      </c>
      <c r="C319" s="2" t="s">
        <v>15</v>
      </c>
      <c r="D319" s="2">
        <v>310780.71000000002</v>
      </c>
      <c r="E319" s="2">
        <v>30</v>
      </c>
      <c r="F319" s="2">
        <v>6.76</v>
      </c>
      <c r="G319" s="2">
        <v>6</v>
      </c>
      <c r="H319" s="2">
        <v>22</v>
      </c>
      <c r="I319" s="2">
        <v>0</v>
      </c>
      <c r="J319" s="2">
        <v>0</v>
      </c>
      <c r="K319" s="2">
        <v>9</v>
      </c>
      <c r="L319" s="2">
        <v>5</v>
      </c>
      <c r="M319" s="2">
        <v>0</v>
      </c>
      <c r="N319" s="2">
        <f t="shared" si="25"/>
        <v>9323421.3000000007</v>
      </c>
      <c r="O319" s="2">
        <f t="shared" si="26"/>
        <v>8701859.8800000008</v>
      </c>
      <c r="P319" s="2">
        <f t="shared" si="27"/>
        <v>2797026.39</v>
      </c>
      <c r="Q319" s="2">
        <f t="shared" si="28"/>
        <v>1553903.55</v>
      </c>
      <c r="R319" s="2">
        <f t="shared" si="29"/>
        <v>0</v>
      </c>
    </row>
    <row r="320" spans="1:18" x14ac:dyDescent="0.35">
      <c r="A320" s="2" t="s">
        <v>81</v>
      </c>
      <c r="B320" s="2" t="str">
        <f t="shared" si="24"/>
        <v>SPA21XXX</v>
      </c>
      <c r="C320" s="2" t="s">
        <v>16</v>
      </c>
      <c r="D320" s="2">
        <v>21856.99</v>
      </c>
      <c r="E320" s="2">
        <v>13</v>
      </c>
      <c r="F320" s="2">
        <v>2.93</v>
      </c>
      <c r="G320" s="2">
        <v>0</v>
      </c>
      <c r="H320" s="2">
        <v>9</v>
      </c>
      <c r="I320" s="2">
        <v>0</v>
      </c>
      <c r="J320" s="2">
        <v>0</v>
      </c>
      <c r="K320" s="2">
        <v>2</v>
      </c>
      <c r="L320" s="2">
        <v>1</v>
      </c>
      <c r="M320" s="2">
        <v>0</v>
      </c>
      <c r="N320" s="2">
        <f t="shared" si="25"/>
        <v>284140.87</v>
      </c>
      <c r="O320" s="2">
        <f t="shared" si="26"/>
        <v>196712.91</v>
      </c>
      <c r="P320" s="2">
        <f t="shared" si="27"/>
        <v>43713.98</v>
      </c>
      <c r="Q320" s="2">
        <f t="shared" si="28"/>
        <v>21856.99</v>
      </c>
      <c r="R320" s="2">
        <f t="shared" si="29"/>
        <v>0</v>
      </c>
    </row>
    <row r="321" spans="1:18" x14ac:dyDescent="0.35">
      <c r="A321" s="2" t="s">
        <v>81</v>
      </c>
      <c r="B321" s="2" t="str">
        <f t="shared" si="24"/>
        <v>SPA21XXX</v>
      </c>
      <c r="C321" s="2" t="s">
        <v>747</v>
      </c>
      <c r="D321" s="2">
        <v>16799.38</v>
      </c>
      <c r="E321" s="2">
        <v>24</v>
      </c>
      <c r="F321" s="2">
        <v>5.41</v>
      </c>
      <c r="G321" s="2">
        <v>7</v>
      </c>
      <c r="H321" s="2">
        <v>15</v>
      </c>
      <c r="I321" s="2">
        <v>0</v>
      </c>
      <c r="J321" s="2">
        <v>0</v>
      </c>
      <c r="K321" s="2">
        <v>11</v>
      </c>
      <c r="L321" s="2">
        <v>6</v>
      </c>
      <c r="M321" s="2">
        <v>0</v>
      </c>
      <c r="N321" s="2">
        <f t="shared" si="25"/>
        <v>403185.12</v>
      </c>
      <c r="O321" s="2">
        <f t="shared" si="26"/>
        <v>369586.36000000004</v>
      </c>
      <c r="P321" s="2">
        <f t="shared" si="27"/>
        <v>184793.18000000002</v>
      </c>
      <c r="Q321" s="2">
        <f t="shared" si="28"/>
        <v>100796.28</v>
      </c>
      <c r="R321" s="2">
        <f t="shared" si="29"/>
        <v>0</v>
      </c>
    </row>
    <row r="322" spans="1:18" x14ac:dyDescent="0.35">
      <c r="A322" s="2" t="s">
        <v>81</v>
      </c>
      <c r="B322" s="2" t="str">
        <f t="shared" ref="B322:B385" si="30">REPLACE(A322,6,3,"XXX")</f>
        <v>SPA21XXX</v>
      </c>
      <c r="C322" s="2" t="s">
        <v>17</v>
      </c>
      <c r="D322" s="2">
        <v>12090.02</v>
      </c>
      <c r="E322" s="2">
        <v>96</v>
      </c>
      <c r="F322" s="2">
        <v>21.62</v>
      </c>
      <c r="G322" s="2">
        <v>32</v>
      </c>
      <c r="H322" s="2">
        <v>64</v>
      </c>
      <c r="I322" s="2">
        <v>0</v>
      </c>
      <c r="J322" s="2">
        <v>0</v>
      </c>
      <c r="K322" s="2">
        <v>8</v>
      </c>
      <c r="L322" s="2">
        <v>20</v>
      </c>
      <c r="M322" s="2">
        <v>0</v>
      </c>
      <c r="N322" s="2">
        <f t="shared" ref="N322:N385" si="31">E322*$D322</f>
        <v>1160641.92</v>
      </c>
      <c r="O322" s="2">
        <f t="shared" ref="O322:O385" si="32">SUM(G322:J322)*$D322</f>
        <v>1160641.92</v>
      </c>
      <c r="P322" s="2">
        <f t="shared" ref="P322:P385" si="33">K322*$D322</f>
        <v>96720.16</v>
      </c>
      <c r="Q322" s="2">
        <f t="shared" ref="Q322:Q385" si="34">L322*$D322</f>
        <v>241800.40000000002</v>
      </c>
      <c r="R322" s="2">
        <f t="shared" ref="R322:R385" si="35">M322*$D322</f>
        <v>0</v>
      </c>
    </row>
    <row r="323" spans="1:18" x14ac:dyDescent="0.35">
      <c r="A323" s="2" t="s">
        <v>81</v>
      </c>
      <c r="B323" s="2" t="str">
        <f t="shared" si="30"/>
        <v>SPA21XXX</v>
      </c>
      <c r="C323" s="2" t="s">
        <v>18</v>
      </c>
      <c r="D323" s="2">
        <v>8689.35</v>
      </c>
      <c r="E323" s="2">
        <v>138</v>
      </c>
      <c r="F323" s="2">
        <v>31.08</v>
      </c>
      <c r="G323" s="2">
        <v>50</v>
      </c>
      <c r="H323" s="2">
        <v>86</v>
      </c>
      <c r="I323" s="2">
        <v>0</v>
      </c>
      <c r="J323" s="2">
        <v>0</v>
      </c>
      <c r="K323" s="2">
        <v>36</v>
      </c>
      <c r="L323" s="2">
        <v>53</v>
      </c>
      <c r="M323" s="2">
        <v>0</v>
      </c>
      <c r="N323" s="2">
        <f t="shared" si="31"/>
        <v>1199130.3</v>
      </c>
      <c r="O323" s="2">
        <f t="shared" si="32"/>
        <v>1181751.6000000001</v>
      </c>
      <c r="P323" s="2">
        <f t="shared" si="33"/>
        <v>312816.60000000003</v>
      </c>
      <c r="Q323" s="2">
        <f t="shared" si="34"/>
        <v>460535.55000000005</v>
      </c>
      <c r="R323" s="2">
        <f t="shared" si="35"/>
        <v>0</v>
      </c>
    </row>
    <row r="324" spans="1:18" x14ac:dyDescent="0.35">
      <c r="A324" s="2" t="s">
        <v>81</v>
      </c>
      <c r="B324" s="2" t="str">
        <f t="shared" si="30"/>
        <v>SPA21XXX</v>
      </c>
      <c r="C324" s="2" t="s">
        <v>19</v>
      </c>
      <c r="D324" s="2">
        <v>4154.7299999999996</v>
      </c>
      <c r="E324" s="2">
        <v>129</v>
      </c>
      <c r="F324" s="2">
        <v>29.05</v>
      </c>
      <c r="G324" s="2">
        <v>67</v>
      </c>
      <c r="H324" s="2">
        <v>55</v>
      </c>
      <c r="I324" s="2">
        <v>0</v>
      </c>
      <c r="J324" s="2">
        <v>0</v>
      </c>
      <c r="K324" s="2">
        <v>29</v>
      </c>
      <c r="L324" s="2">
        <v>106</v>
      </c>
      <c r="M324" s="2">
        <v>0</v>
      </c>
      <c r="N324" s="2">
        <f t="shared" si="31"/>
        <v>535960.16999999993</v>
      </c>
      <c r="O324" s="2">
        <f t="shared" si="32"/>
        <v>506877.05999999994</v>
      </c>
      <c r="P324" s="2">
        <f t="shared" si="33"/>
        <v>120487.16999999998</v>
      </c>
      <c r="Q324" s="2">
        <f t="shared" si="34"/>
        <v>440401.37999999995</v>
      </c>
      <c r="R324" s="2">
        <f t="shared" si="35"/>
        <v>0</v>
      </c>
    </row>
    <row r="325" spans="1:18" x14ac:dyDescent="0.35">
      <c r="A325" s="2" t="s">
        <v>81</v>
      </c>
      <c r="B325" s="2" t="str">
        <f t="shared" si="30"/>
        <v>SPA21XXX</v>
      </c>
      <c r="C325" s="2" t="s">
        <v>20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f t="shared" si="31"/>
        <v>0</v>
      </c>
      <c r="O325" s="2">
        <f t="shared" si="32"/>
        <v>0</v>
      </c>
      <c r="P325" s="2">
        <f t="shared" si="33"/>
        <v>0</v>
      </c>
      <c r="Q325" s="2">
        <f t="shared" si="34"/>
        <v>0</v>
      </c>
      <c r="R325" s="2">
        <f t="shared" si="35"/>
        <v>0</v>
      </c>
    </row>
    <row r="326" spans="1:18" x14ac:dyDescent="0.35">
      <c r="A326" s="2" t="s">
        <v>82</v>
      </c>
      <c r="B326" s="2" t="str">
        <f t="shared" si="30"/>
        <v>SPA21XXX</v>
      </c>
      <c r="C326" s="2" t="s">
        <v>13</v>
      </c>
      <c r="D326" s="2">
        <v>110419</v>
      </c>
      <c r="E326" s="2">
        <v>1</v>
      </c>
      <c r="F326" s="2">
        <v>11</v>
      </c>
      <c r="N326" s="2">
        <f t="shared" si="31"/>
        <v>110419</v>
      </c>
      <c r="O326" s="2">
        <f t="shared" si="32"/>
        <v>0</v>
      </c>
      <c r="P326" s="2">
        <f t="shared" si="33"/>
        <v>0</v>
      </c>
      <c r="Q326" s="2">
        <f t="shared" si="34"/>
        <v>0</v>
      </c>
      <c r="R326" s="2">
        <f t="shared" si="35"/>
        <v>0</v>
      </c>
    </row>
    <row r="327" spans="1:18" x14ac:dyDescent="0.35">
      <c r="A327" s="2" t="s">
        <v>82</v>
      </c>
      <c r="B327" s="2" t="str">
        <f t="shared" si="30"/>
        <v>SPA21XXX</v>
      </c>
      <c r="C327" s="2" t="s">
        <v>14</v>
      </c>
      <c r="D327" s="2">
        <v>56068</v>
      </c>
      <c r="E327" s="2">
        <v>2</v>
      </c>
      <c r="F327" s="2">
        <v>22</v>
      </c>
      <c r="L327" s="2">
        <v>1</v>
      </c>
      <c r="M327" s="2">
        <v>1</v>
      </c>
      <c r="N327" s="2">
        <f t="shared" si="31"/>
        <v>112136</v>
      </c>
      <c r="O327" s="2">
        <f t="shared" si="32"/>
        <v>0</v>
      </c>
      <c r="P327" s="2">
        <f t="shared" si="33"/>
        <v>0</v>
      </c>
      <c r="Q327" s="2">
        <f t="shared" si="34"/>
        <v>56068</v>
      </c>
      <c r="R327" s="2">
        <f t="shared" si="35"/>
        <v>56068</v>
      </c>
    </row>
    <row r="328" spans="1:18" x14ac:dyDescent="0.35">
      <c r="A328" s="2" t="s">
        <v>82</v>
      </c>
      <c r="B328" s="2" t="str">
        <f t="shared" si="30"/>
        <v>SPA21XXX</v>
      </c>
      <c r="C328" s="2" t="s">
        <v>15</v>
      </c>
      <c r="D328" s="2">
        <v>42302</v>
      </c>
      <c r="E328" s="2">
        <v>6</v>
      </c>
      <c r="F328" s="2">
        <v>67</v>
      </c>
      <c r="G328" s="2">
        <v>2</v>
      </c>
      <c r="H328" s="2">
        <v>4</v>
      </c>
      <c r="N328" s="2">
        <f t="shared" si="31"/>
        <v>253812</v>
      </c>
      <c r="O328" s="2">
        <f t="shared" si="32"/>
        <v>253812</v>
      </c>
      <c r="P328" s="2">
        <f t="shared" si="33"/>
        <v>0</v>
      </c>
      <c r="Q328" s="2">
        <f t="shared" si="34"/>
        <v>0</v>
      </c>
      <c r="R328" s="2">
        <f t="shared" si="35"/>
        <v>0</v>
      </c>
    </row>
    <row r="329" spans="1:18" x14ac:dyDescent="0.35">
      <c r="A329" s="2" t="s">
        <v>82</v>
      </c>
      <c r="B329" s="2" t="str">
        <f t="shared" si="30"/>
        <v>SPA21XXX</v>
      </c>
      <c r="C329" s="2" t="s">
        <v>16</v>
      </c>
      <c r="N329" s="2">
        <f t="shared" si="31"/>
        <v>0</v>
      </c>
      <c r="O329" s="2">
        <f t="shared" si="32"/>
        <v>0</v>
      </c>
      <c r="P329" s="2">
        <f t="shared" si="33"/>
        <v>0</v>
      </c>
      <c r="Q329" s="2">
        <f t="shared" si="34"/>
        <v>0</v>
      </c>
      <c r="R329" s="2">
        <f t="shared" si="35"/>
        <v>0</v>
      </c>
    </row>
    <row r="330" spans="1:18" x14ac:dyDescent="0.35">
      <c r="A330" s="2" t="s">
        <v>82</v>
      </c>
      <c r="B330" s="2" t="str">
        <f t="shared" si="30"/>
        <v>SPA21XXX</v>
      </c>
      <c r="C330" s="2" t="s">
        <v>747</v>
      </c>
      <c r="N330" s="2">
        <f t="shared" si="31"/>
        <v>0</v>
      </c>
      <c r="O330" s="2">
        <f t="shared" si="32"/>
        <v>0</v>
      </c>
      <c r="P330" s="2">
        <f t="shared" si="33"/>
        <v>0</v>
      </c>
      <c r="Q330" s="2">
        <f t="shared" si="34"/>
        <v>0</v>
      </c>
      <c r="R330" s="2">
        <f t="shared" si="35"/>
        <v>0</v>
      </c>
    </row>
    <row r="331" spans="1:18" x14ac:dyDescent="0.35">
      <c r="A331" s="2" t="s">
        <v>82</v>
      </c>
      <c r="B331" s="2" t="str">
        <f t="shared" si="30"/>
        <v>SPA21XXX</v>
      </c>
      <c r="C331" s="2" t="s">
        <v>17</v>
      </c>
      <c r="N331" s="2">
        <f t="shared" si="31"/>
        <v>0</v>
      </c>
      <c r="O331" s="2">
        <f t="shared" si="32"/>
        <v>0</v>
      </c>
      <c r="P331" s="2">
        <f t="shared" si="33"/>
        <v>0</v>
      </c>
      <c r="Q331" s="2">
        <f t="shared" si="34"/>
        <v>0</v>
      </c>
      <c r="R331" s="2">
        <f t="shared" si="35"/>
        <v>0</v>
      </c>
    </row>
    <row r="332" spans="1:18" x14ac:dyDescent="0.35">
      <c r="A332" s="2" t="s">
        <v>82</v>
      </c>
      <c r="B332" s="2" t="str">
        <f t="shared" si="30"/>
        <v>SPA21XXX</v>
      </c>
      <c r="C332" s="2" t="s">
        <v>18</v>
      </c>
      <c r="N332" s="2">
        <f t="shared" si="31"/>
        <v>0</v>
      </c>
      <c r="O332" s="2">
        <f t="shared" si="32"/>
        <v>0</v>
      </c>
      <c r="P332" s="2">
        <f t="shared" si="33"/>
        <v>0</v>
      </c>
      <c r="Q332" s="2">
        <f t="shared" si="34"/>
        <v>0</v>
      </c>
      <c r="R332" s="2">
        <f t="shared" si="35"/>
        <v>0</v>
      </c>
    </row>
    <row r="333" spans="1:18" x14ac:dyDescent="0.35">
      <c r="A333" s="2" t="s">
        <v>82</v>
      </c>
      <c r="B333" s="2" t="str">
        <f t="shared" si="30"/>
        <v>SPA21XXX</v>
      </c>
      <c r="C333" s="2" t="s">
        <v>19</v>
      </c>
      <c r="N333" s="2">
        <f t="shared" si="31"/>
        <v>0</v>
      </c>
      <c r="O333" s="2">
        <f t="shared" si="32"/>
        <v>0</v>
      </c>
      <c r="P333" s="2">
        <f t="shared" si="33"/>
        <v>0</v>
      </c>
      <c r="Q333" s="2">
        <f t="shared" si="34"/>
        <v>0</v>
      </c>
      <c r="R333" s="2">
        <f t="shared" si="35"/>
        <v>0</v>
      </c>
    </row>
    <row r="334" spans="1:18" x14ac:dyDescent="0.35">
      <c r="A334" s="2" t="s">
        <v>82</v>
      </c>
      <c r="B334" s="2" t="str">
        <f t="shared" si="30"/>
        <v>SPA21XXX</v>
      </c>
      <c r="C334" s="2" t="s">
        <v>20</v>
      </c>
      <c r="N334" s="2">
        <f t="shared" si="31"/>
        <v>0</v>
      </c>
      <c r="O334" s="2">
        <f t="shared" si="32"/>
        <v>0</v>
      </c>
      <c r="P334" s="2">
        <f t="shared" si="33"/>
        <v>0</v>
      </c>
      <c r="Q334" s="2">
        <f t="shared" si="34"/>
        <v>0</v>
      </c>
      <c r="R334" s="2">
        <f t="shared" si="35"/>
        <v>0</v>
      </c>
    </row>
    <row r="335" spans="1:18" x14ac:dyDescent="0.35">
      <c r="A335" s="2" t="s">
        <v>345</v>
      </c>
      <c r="B335" s="2" t="str">
        <f t="shared" si="30"/>
        <v>SPA21XXX</v>
      </c>
      <c r="C335" s="2" t="s">
        <v>13</v>
      </c>
      <c r="D335" s="2">
        <v>108955</v>
      </c>
      <c r="E335" s="2">
        <v>7.6</v>
      </c>
      <c r="F335" s="2">
        <v>7</v>
      </c>
      <c r="G335" s="2">
        <v>0</v>
      </c>
      <c r="H335" s="2">
        <v>1.2</v>
      </c>
      <c r="I335" s="2">
        <v>0</v>
      </c>
      <c r="J335" s="2">
        <v>0</v>
      </c>
      <c r="K335" s="2">
        <v>1.1000000000000001</v>
      </c>
      <c r="L335" s="2">
        <v>0</v>
      </c>
      <c r="M335" s="2">
        <v>0.1</v>
      </c>
      <c r="N335" s="2">
        <f t="shared" si="31"/>
        <v>828058</v>
      </c>
      <c r="O335" s="2">
        <f t="shared" si="32"/>
        <v>130746</v>
      </c>
      <c r="P335" s="2">
        <f t="shared" si="33"/>
        <v>119850.50000000001</v>
      </c>
      <c r="Q335" s="2">
        <f t="shared" si="34"/>
        <v>0</v>
      </c>
      <c r="R335" s="2">
        <f t="shared" si="35"/>
        <v>10895.5</v>
      </c>
    </row>
    <row r="336" spans="1:18" x14ac:dyDescent="0.35">
      <c r="A336" s="2" t="s">
        <v>345</v>
      </c>
      <c r="B336" s="2" t="str">
        <f t="shared" si="30"/>
        <v>SPA21XXX</v>
      </c>
      <c r="C336" s="2" t="s">
        <v>14</v>
      </c>
      <c r="D336" s="2">
        <v>59539</v>
      </c>
      <c r="E336" s="2">
        <v>9.1999999999999993</v>
      </c>
      <c r="F336" s="2">
        <v>8</v>
      </c>
      <c r="G336" s="2">
        <v>1</v>
      </c>
      <c r="H336" s="2">
        <v>6.1</v>
      </c>
      <c r="I336" s="2">
        <v>0</v>
      </c>
      <c r="J336" s="2">
        <v>0</v>
      </c>
      <c r="K336" s="2">
        <v>0.1</v>
      </c>
      <c r="L336" s="2">
        <v>4.0999999999999996</v>
      </c>
      <c r="M336" s="2">
        <v>1</v>
      </c>
      <c r="N336" s="2">
        <f t="shared" si="31"/>
        <v>547758.79999999993</v>
      </c>
      <c r="O336" s="2">
        <f t="shared" si="32"/>
        <v>422726.89999999997</v>
      </c>
      <c r="P336" s="2">
        <f t="shared" si="33"/>
        <v>5953.9000000000005</v>
      </c>
      <c r="Q336" s="2">
        <f t="shared" si="34"/>
        <v>244109.89999999997</v>
      </c>
      <c r="R336" s="2">
        <f t="shared" si="35"/>
        <v>59539</v>
      </c>
    </row>
    <row r="337" spans="1:18" x14ac:dyDescent="0.35">
      <c r="A337" s="2" t="s">
        <v>345</v>
      </c>
      <c r="B337" s="2" t="str">
        <f t="shared" si="30"/>
        <v>SPA21XXX</v>
      </c>
      <c r="C337" s="2" t="s">
        <v>15</v>
      </c>
      <c r="D337" s="2">
        <v>35823</v>
      </c>
      <c r="E337" s="2">
        <v>31.3</v>
      </c>
      <c r="F337" s="2">
        <v>28</v>
      </c>
      <c r="G337" s="2">
        <v>6.2</v>
      </c>
      <c r="H337" s="2">
        <v>17.7</v>
      </c>
      <c r="I337" s="2">
        <v>0</v>
      </c>
      <c r="J337" s="2">
        <v>0</v>
      </c>
      <c r="K337" s="2">
        <v>0.5</v>
      </c>
      <c r="L337" s="2">
        <v>8.5</v>
      </c>
      <c r="M337" s="2">
        <v>4</v>
      </c>
      <c r="N337" s="2">
        <f t="shared" si="31"/>
        <v>1121259.9000000001</v>
      </c>
      <c r="O337" s="2">
        <f t="shared" si="32"/>
        <v>856169.7</v>
      </c>
      <c r="P337" s="2">
        <f t="shared" si="33"/>
        <v>17911.5</v>
      </c>
      <c r="Q337" s="2">
        <f t="shared" si="34"/>
        <v>304495.5</v>
      </c>
      <c r="R337" s="2">
        <f t="shared" si="35"/>
        <v>143292</v>
      </c>
    </row>
    <row r="338" spans="1:18" x14ac:dyDescent="0.35">
      <c r="A338" s="2" t="s">
        <v>345</v>
      </c>
      <c r="B338" s="2" t="str">
        <f t="shared" si="30"/>
        <v>SPA21XXX</v>
      </c>
      <c r="C338" s="2" t="s">
        <v>16</v>
      </c>
      <c r="D338" s="2">
        <v>21593</v>
      </c>
      <c r="E338" s="2">
        <v>3.8</v>
      </c>
      <c r="F338" s="2">
        <v>3</v>
      </c>
      <c r="G338" s="2">
        <v>0</v>
      </c>
      <c r="H338" s="2">
        <v>3.7</v>
      </c>
      <c r="I338" s="2">
        <v>0</v>
      </c>
      <c r="J338" s="2">
        <v>0</v>
      </c>
      <c r="K338" s="2">
        <v>0.5</v>
      </c>
      <c r="L338" s="2">
        <v>1</v>
      </c>
      <c r="M338" s="2">
        <v>0</v>
      </c>
      <c r="N338" s="2">
        <f t="shared" si="31"/>
        <v>82053.399999999994</v>
      </c>
      <c r="O338" s="2">
        <f t="shared" si="32"/>
        <v>79894.100000000006</v>
      </c>
      <c r="P338" s="2">
        <f t="shared" si="33"/>
        <v>10796.5</v>
      </c>
      <c r="Q338" s="2">
        <f t="shared" si="34"/>
        <v>21593</v>
      </c>
      <c r="R338" s="2">
        <f t="shared" si="35"/>
        <v>0</v>
      </c>
    </row>
    <row r="339" spans="1:18" x14ac:dyDescent="0.35">
      <c r="A339" s="2" t="s">
        <v>345</v>
      </c>
      <c r="B339" s="2" t="str">
        <f t="shared" si="30"/>
        <v>SPA21XXX</v>
      </c>
      <c r="C339" s="2" t="s">
        <v>747</v>
      </c>
      <c r="D339" s="2">
        <v>17661</v>
      </c>
      <c r="E339" s="2">
        <v>5.4</v>
      </c>
      <c r="F339" s="2">
        <v>5</v>
      </c>
      <c r="G339" s="2">
        <v>0.7</v>
      </c>
      <c r="H339" s="2">
        <v>4.8</v>
      </c>
      <c r="I339" s="2">
        <v>0</v>
      </c>
      <c r="J339" s="2">
        <v>0</v>
      </c>
      <c r="K339" s="2">
        <v>0.6</v>
      </c>
      <c r="L339" s="2">
        <v>0.4</v>
      </c>
      <c r="M339" s="2">
        <v>0</v>
      </c>
      <c r="N339" s="2">
        <f t="shared" si="31"/>
        <v>95369.400000000009</v>
      </c>
      <c r="O339" s="2">
        <f t="shared" si="32"/>
        <v>97135.5</v>
      </c>
      <c r="P339" s="2">
        <f t="shared" si="33"/>
        <v>10596.6</v>
      </c>
      <c r="Q339" s="2">
        <f t="shared" si="34"/>
        <v>7064.4000000000005</v>
      </c>
      <c r="R339" s="2">
        <f t="shared" si="35"/>
        <v>0</v>
      </c>
    </row>
    <row r="340" spans="1:18" x14ac:dyDescent="0.35">
      <c r="A340" s="2" t="s">
        <v>345</v>
      </c>
      <c r="B340" s="2" t="str">
        <f t="shared" si="30"/>
        <v>SPA21XXX</v>
      </c>
      <c r="C340" s="2" t="s">
        <v>17</v>
      </c>
      <c r="D340" s="2">
        <v>12782</v>
      </c>
      <c r="E340" s="2">
        <v>13.3</v>
      </c>
      <c r="F340" s="2">
        <v>12</v>
      </c>
      <c r="G340" s="2">
        <v>4.0999999999999996</v>
      </c>
      <c r="H340" s="2">
        <v>8.3000000000000007</v>
      </c>
      <c r="I340" s="2">
        <v>0</v>
      </c>
      <c r="J340" s="2">
        <v>0</v>
      </c>
      <c r="K340" s="2">
        <v>4</v>
      </c>
      <c r="L340" s="2">
        <v>5.2</v>
      </c>
      <c r="M340" s="2">
        <v>0.1</v>
      </c>
      <c r="N340" s="2">
        <f t="shared" si="31"/>
        <v>170000.6</v>
      </c>
      <c r="O340" s="2">
        <f t="shared" si="32"/>
        <v>158496.80000000002</v>
      </c>
      <c r="P340" s="2">
        <f t="shared" si="33"/>
        <v>51128</v>
      </c>
      <c r="Q340" s="2">
        <f t="shared" si="34"/>
        <v>66466.400000000009</v>
      </c>
      <c r="R340" s="2">
        <f t="shared" si="35"/>
        <v>1278.2</v>
      </c>
    </row>
    <row r="341" spans="1:18" x14ac:dyDescent="0.35">
      <c r="A341" s="2" t="s">
        <v>345</v>
      </c>
      <c r="B341" s="2" t="str">
        <f t="shared" si="30"/>
        <v>SPA21XXX</v>
      </c>
      <c r="C341" s="2" t="s">
        <v>18</v>
      </c>
      <c r="D341" s="2">
        <v>7166</v>
      </c>
      <c r="E341" s="2">
        <v>36.6</v>
      </c>
      <c r="F341" s="2">
        <v>33</v>
      </c>
      <c r="G341" s="2">
        <v>16.899999999999999</v>
      </c>
      <c r="H341" s="2">
        <v>19.600000000000001</v>
      </c>
      <c r="I341" s="2">
        <v>0</v>
      </c>
      <c r="J341" s="2">
        <v>0</v>
      </c>
      <c r="K341" s="2">
        <v>22.8</v>
      </c>
      <c r="L341" s="2">
        <v>14.9</v>
      </c>
      <c r="M341" s="2">
        <v>0.3</v>
      </c>
      <c r="N341" s="2">
        <f t="shared" si="31"/>
        <v>262275.60000000003</v>
      </c>
      <c r="O341" s="2">
        <f t="shared" si="32"/>
        <v>261559</v>
      </c>
      <c r="P341" s="2">
        <f t="shared" si="33"/>
        <v>163384.80000000002</v>
      </c>
      <c r="Q341" s="2">
        <f t="shared" si="34"/>
        <v>106773.40000000001</v>
      </c>
      <c r="R341" s="2">
        <f t="shared" si="35"/>
        <v>2149.7999999999997</v>
      </c>
    </row>
    <row r="342" spans="1:18" x14ac:dyDescent="0.35">
      <c r="A342" s="2" t="s">
        <v>345</v>
      </c>
      <c r="B342" s="2" t="str">
        <f t="shared" si="30"/>
        <v>SPA21XXX</v>
      </c>
      <c r="C342" s="2" t="s">
        <v>19</v>
      </c>
      <c r="D342" s="2">
        <v>4091</v>
      </c>
      <c r="E342" s="2">
        <v>2</v>
      </c>
      <c r="F342" s="2">
        <v>2</v>
      </c>
      <c r="G342" s="2">
        <v>0.6</v>
      </c>
      <c r="H342" s="2">
        <v>1.5</v>
      </c>
      <c r="I342" s="2">
        <v>0</v>
      </c>
      <c r="J342" s="2">
        <v>0</v>
      </c>
      <c r="K342" s="2">
        <v>1.8</v>
      </c>
      <c r="L342" s="2">
        <v>1.1000000000000001</v>
      </c>
      <c r="M342" s="2">
        <v>0</v>
      </c>
      <c r="N342" s="2">
        <f t="shared" si="31"/>
        <v>8182</v>
      </c>
      <c r="O342" s="2">
        <f t="shared" si="32"/>
        <v>8591.1</v>
      </c>
      <c r="P342" s="2">
        <f t="shared" si="33"/>
        <v>7363.8</v>
      </c>
      <c r="Q342" s="2">
        <f t="shared" si="34"/>
        <v>4500.1000000000004</v>
      </c>
      <c r="R342" s="2">
        <f t="shared" si="35"/>
        <v>0</v>
      </c>
    </row>
    <row r="343" spans="1:18" x14ac:dyDescent="0.35">
      <c r="A343" s="2" t="s">
        <v>345</v>
      </c>
      <c r="B343" s="2" t="str">
        <f t="shared" si="30"/>
        <v>SPA21XXX</v>
      </c>
      <c r="C343" s="2" t="s">
        <v>20</v>
      </c>
      <c r="D343" s="2">
        <v>2283</v>
      </c>
      <c r="E343" s="2">
        <v>1</v>
      </c>
      <c r="F343" s="2">
        <v>1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f t="shared" si="31"/>
        <v>2283</v>
      </c>
      <c r="O343" s="2">
        <f t="shared" si="32"/>
        <v>0</v>
      </c>
      <c r="P343" s="2">
        <f t="shared" si="33"/>
        <v>0</v>
      </c>
      <c r="Q343" s="2">
        <f t="shared" si="34"/>
        <v>0</v>
      </c>
      <c r="R343" s="2">
        <f t="shared" si="35"/>
        <v>0</v>
      </c>
    </row>
    <row r="344" spans="1:18" x14ac:dyDescent="0.35">
      <c r="A344" s="2" t="s">
        <v>83</v>
      </c>
      <c r="B344" s="2" t="str">
        <f t="shared" si="30"/>
        <v>SPA21XXX</v>
      </c>
      <c r="C344" s="2" t="s">
        <v>13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f t="shared" si="31"/>
        <v>0</v>
      </c>
      <c r="O344" s="2">
        <f t="shared" si="32"/>
        <v>0</v>
      </c>
      <c r="P344" s="2">
        <f t="shared" si="33"/>
        <v>0</v>
      </c>
      <c r="Q344" s="2">
        <f t="shared" si="34"/>
        <v>0</v>
      </c>
      <c r="R344" s="2">
        <f t="shared" si="35"/>
        <v>0</v>
      </c>
    </row>
    <row r="345" spans="1:18" x14ac:dyDescent="0.35">
      <c r="A345" s="2" t="s">
        <v>83</v>
      </c>
      <c r="B345" s="2" t="str">
        <f t="shared" si="30"/>
        <v>SPA21XXX</v>
      </c>
      <c r="C345" s="2" t="s">
        <v>14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f t="shared" si="31"/>
        <v>0</v>
      </c>
      <c r="O345" s="2">
        <f t="shared" si="32"/>
        <v>0</v>
      </c>
      <c r="P345" s="2">
        <f t="shared" si="33"/>
        <v>0</v>
      </c>
      <c r="Q345" s="2">
        <f t="shared" si="34"/>
        <v>0</v>
      </c>
      <c r="R345" s="2">
        <f t="shared" si="35"/>
        <v>0</v>
      </c>
    </row>
    <row r="346" spans="1:18" x14ac:dyDescent="0.35">
      <c r="A346" s="2" t="s">
        <v>83</v>
      </c>
      <c r="B346" s="2" t="str">
        <f t="shared" si="30"/>
        <v>SPA21XXX</v>
      </c>
      <c r="C346" s="2" t="s">
        <v>15</v>
      </c>
      <c r="D346" s="2">
        <v>27943</v>
      </c>
      <c r="E346" s="2">
        <v>1</v>
      </c>
      <c r="F346" s="2">
        <v>1.49</v>
      </c>
      <c r="G346" s="2">
        <v>0</v>
      </c>
      <c r="H346" s="2">
        <v>1</v>
      </c>
      <c r="I346" s="2">
        <v>0</v>
      </c>
      <c r="J346" s="2">
        <v>0</v>
      </c>
      <c r="K346" s="2">
        <v>1</v>
      </c>
      <c r="L346" s="2">
        <v>1</v>
      </c>
      <c r="M346" s="2">
        <v>0</v>
      </c>
      <c r="N346" s="2">
        <f t="shared" si="31"/>
        <v>27943</v>
      </c>
      <c r="O346" s="2">
        <f t="shared" si="32"/>
        <v>27943</v>
      </c>
      <c r="P346" s="2">
        <f t="shared" si="33"/>
        <v>27943</v>
      </c>
      <c r="Q346" s="2">
        <f t="shared" si="34"/>
        <v>27943</v>
      </c>
      <c r="R346" s="2">
        <f t="shared" si="35"/>
        <v>0</v>
      </c>
    </row>
    <row r="347" spans="1:18" x14ac:dyDescent="0.35">
      <c r="A347" s="2" t="s">
        <v>83</v>
      </c>
      <c r="B347" s="2" t="str">
        <f t="shared" si="30"/>
        <v>SPA21XXX</v>
      </c>
      <c r="C347" s="2" t="s">
        <v>16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f t="shared" si="31"/>
        <v>0</v>
      </c>
      <c r="O347" s="2">
        <f t="shared" si="32"/>
        <v>0</v>
      </c>
      <c r="P347" s="2">
        <f t="shared" si="33"/>
        <v>0</v>
      </c>
      <c r="Q347" s="2">
        <f t="shared" si="34"/>
        <v>0</v>
      </c>
      <c r="R347" s="2">
        <f t="shared" si="35"/>
        <v>0</v>
      </c>
    </row>
    <row r="348" spans="1:18" x14ac:dyDescent="0.35">
      <c r="A348" s="2" t="s">
        <v>83</v>
      </c>
      <c r="B348" s="2" t="str">
        <f t="shared" si="30"/>
        <v>SPA21XXX</v>
      </c>
      <c r="C348" s="2" t="s">
        <v>747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f t="shared" si="31"/>
        <v>0</v>
      </c>
      <c r="O348" s="2">
        <f t="shared" si="32"/>
        <v>0</v>
      </c>
      <c r="P348" s="2">
        <f t="shared" si="33"/>
        <v>0</v>
      </c>
      <c r="Q348" s="2">
        <f t="shared" si="34"/>
        <v>0</v>
      </c>
      <c r="R348" s="2">
        <f t="shared" si="35"/>
        <v>0</v>
      </c>
    </row>
    <row r="349" spans="1:18" x14ac:dyDescent="0.35">
      <c r="A349" s="2" t="s">
        <v>83</v>
      </c>
      <c r="B349" s="2" t="str">
        <f t="shared" si="30"/>
        <v>SPA21XXX</v>
      </c>
      <c r="C349" s="2" t="s">
        <v>17</v>
      </c>
      <c r="D349" s="2">
        <v>10884</v>
      </c>
      <c r="E349" s="2">
        <v>5</v>
      </c>
      <c r="F349" s="2">
        <v>7.35</v>
      </c>
      <c r="G349" s="2">
        <v>1</v>
      </c>
      <c r="H349" s="2">
        <v>4</v>
      </c>
      <c r="I349" s="2">
        <v>0</v>
      </c>
      <c r="J349" s="2">
        <v>0</v>
      </c>
      <c r="K349" s="2">
        <v>1</v>
      </c>
      <c r="L349" s="2">
        <v>1</v>
      </c>
      <c r="M349" s="2">
        <v>0</v>
      </c>
      <c r="N349" s="2">
        <f t="shared" si="31"/>
        <v>54420</v>
      </c>
      <c r="O349" s="2">
        <f t="shared" si="32"/>
        <v>54420</v>
      </c>
      <c r="P349" s="2">
        <f t="shared" si="33"/>
        <v>10884</v>
      </c>
      <c r="Q349" s="2">
        <f t="shared" si="34"/>
        <v>10884</v>
      </c>
      <c r="R349" s="2">
        <f t="shared" si="35"/>
        <v>0</v>
      </c>
    </row>
    <row r="350" spans="1:18" x14ac:dyDescent="0.35">
      <c r="A350" s="2" t="s">
        <v>83</v>
      </c>
      <c r="B350" s="2" t="str">
        <f t="shared" si="30"/>
        <v>SPA21XXX</v>
      </c>
      <c r="C350" s="2" t="s">
        <v>18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f t="shared" si="31"/>
        <v>0</v>
      </c>
      <c r="O350" s="2">
        <f t="shared" si="32"/>
        <v>0</v>
      </c>
      <c r="P350" s="2">
        <f t="shared" si="33"/>
        <v>0</v>
      </c>
      <c r="Q350" s="2">
        <f t="shared" si="34"/>
        <v>0</v>
      </c>
      <c r="R350" s="2">
        <f t="shared" si="35"/>
        <v>0</v>
      </c>
    </row>
    <row r="351" spans="1:18" x14ac:dyDescent="0.35">
      <c r="A351" s="2" t="s">
        <v>83</v>
      </c>
      <c r="B351" s="2" t="str">
        <f t="shared" si="30"/>
        <v>SPA21XXX</v>
      </c>
      <c r="C351" s="2" t="s">
        <v>19</v>
      </c>
      <c r="D351" s="2">
        <v>3342</v>
      </c>
      <c r="E351" s="2">
        <v>62</v>
      </c>
      <c r="F351" s="2">
        <v>91.17</v>
      </c>
      <c r="G351" s="2">
        <v>8</v>
      </c>
      <c r="H351" s="2">
        <v>52</v>
      </c>
      <c r="I351" s="2">
        <v>0</v>
      </c>
      <c r="J351" s="2">
        <v>0</v>
      </c>
      <c r="K351" s="2">
        <v>40</v>
      </c>
      <c r="L351" s="2">
        <v>44</v>
      </c>
      <c r="M351" s="2">
        <v>0</v>
      </c>
      <c r="N351" s="2">
        <f t="shared" si="31"/>
        <v>207204</v>
      </c>
      <c r="O351" s="2">
        <f t="shared" si="32"/>
        <v>200520</v>
      </c>
      <c r="P351" s="2">
        <f t="shared" si="33"/>
        <v>133680</v>
      </c>
      <c r="Q351" s="2">
        <f t="shared" si="34"/>
        <v>147048</v>
      </c>
      <c r="R351" s="2">
        <f t="shared" si="35"/>
        <v>0</v>
      </c>
    </row>
    <row r="352" spans="1:18" x14ac:dyDescent="0.35">
      <c r="A352" s="2" t="s">
        <v>83</v>
      </c>
      <c r="B352" s="2" t="str">
        <f t="shared" si="30"/>
        <v>SPA21XXX</v>
      </c>
      <c r="C352" s="2" t="s">
        <v>20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f t="shared" si="31"/>
        <v>0</v>
      </c>
      <c r="O352" s="2">
        <f t="shared" si="32"/>
        <v>0</v>
      </c>
      <c r="P352" s="2">
        <f t="shared" si="33"/>
        <v>0</v>
      </c>
      <c r="Q352" s="2">
        <f t="shared" si="34"/>
        <v>0</v>
      </c>
      <c r="R352" s="2">
        <f t="shared" si="35"/>
        <v>0</v>
      </c>
    </row>
    <row r="353" spans="1:18" x14ac:dyDescent="0.35">
      <c r="A353" s="2" t="s">
        <v>84</v>
      </c>
      <c r="B353" s="2" t="str">
        <f t="shared" si="30"/>
        <v>SPA21XXX</v>
      </c>
      <c r="C353" s="2" t="s">
        <v>13</v>
      </c>
      <c r="D353" s="2">
        <v>97500</v>
      </c>
      <c r="E353" s="2">
        <v>1</v>
      </c>
      <c r="F353" s="2">
        <v>33.33</v>
      </c>
      <c r="G353" s="2">
        <v>0</v>
      </c>
      <c r="H353" s="2">
        <v>1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f t="shared" si="31"/>
        <v>97500</v>
      </c>
      <c r="O353" s="2">
        <f t="shared" si="32"/>
        <v>97500</v>
      </c>
      <c r="P353" s="2">
        <f t="shared" si="33"/>
        <v>0</v>
      </c>
      <c r="Q353" s="2">
        <f t="shared" si="34"/>
        <v>0</v>
      </c>
      <c r="R353" s="2">
        <f t="shared" si="35"/>
        <v>0</v>
      </c>
    </row>
    <row r="354" spans="1:18" x14ac:dyDescent="0.35">
      <c r="A354" s="2" t="s">
        <v>84</v>
      </c>
      <c r="B354" s="2" t="str">
        <f t="shared" si="30"/>
        <v>SPA21XXX</v>
      </c>
      <c r="C354" s="2" t="s">
        <v>14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f t="shared" si="31"/>
        <v>0</v>
      </c>
      <c r="O354" s="2">
        <f t="shared" si="32"/>
        <v>0</v>
      </c>
      <c r="P354" s="2">
        <f t="shared" si="33"/>
        <v>0</v>
      </c>
      <c r="Q354" s="2">
        <f t="shared" si="34"/>
        <v>0</v>
      </c>
      <c r="R354" s="2">
        <f t="shared" si="35"/>
        <v>0</v>
      </c>
    </row>
    <row r="355" spans="1:18" x14ac:dyDescent="0.35">
      <c r="A355" s="2" t="s">
        <v>84</v>
      </c>
      <c r="B355" s="2" t="str">
        <f t="shared" si="30"/>
        <v>SPA21XXX</v>
      </c>
      <c r="C355" s="2" t="s">
        <v>15</v>
      </c>
      <c r="D355" s="2">
        <v>26590</v>
      </c>
      <c r="E355" s="2">
        <v>1</v>
      </c>
      <c r="F355" s="2">
        <v>33.33</v>
      </c>
      <c r="G355" s="2">
        <v>0</v>
      </c>
      <c r="H355" s="2">
        <v>1</v>
      </c>
      <c r="I355" s="2">
        <v>0</v>
      </c>
      <c r="J355" s="2">
        <v>0</v>
      </c>
      <c r="K355" s="2">
        <v>1</v>
      </c>
      <c r="L355" s="2">
        <v>0</v>
      </c>
      <c r="M355" s="2">
        <v>0</v>
      </c>
      <c r="N355" s="2">
        <f t="shared" si="31"/>
        <v>26590</v>
      </c>
      <c r="O355" s="2">
        <f t="shared" si="32"/>
        <v>26590</v>
      </c>
      <c r="P355" s="2">
        <f t="shared" si="33"/>
        <v>26590</v>
      </c>
      <c r="Q355" s="2">
        <f t="shared" si="34"/>
        <v>0</v>
      </c>
      <c r="R355" s="2">
        <f t="shared" si="35"/>
        <v>0</v>
      </c>
    </row>
    <row r="356" spans="1:18" x14ac:dyDescent="0.35">
      <c r="A356" s="2" t="s">
        <v>84</v>
      </c>
      <c r="B356" s="2" t="str">
        <f t="shared" si="30"/>
        <v>SPA21XXX</v>
      </c>
      <c r="C356" s="2" t="s">
        <v>16</v>
      </c>
      <c r="D356" s="2">
        <v>23323</v>
      </c>
      <c r="E356" s="2">
        <v>1</v>
      </c>
      <c r="F356" s="2">
        <v>33.33</v>
      </c>
      <c r="G356" s="2">
        <v>0</v>
      </c>
      <c r="H356" s="2">
        <v>1</v>
      </c>
      <c r="I356" s="2">
        <v>0</v>
      </c>
      <c r="J356" s="2">
        <v>0</v>
      </c>
      <c r="K356" s="2">
        <v>1</v>
      </c>
      <c r="L356" s="2">
        <v>1</v>
      </c>
      <c r="M356" s="2">
        <v>0</v>
      </c>
      <c r="N356" s="2">
        <f t="shared" si="31"/>
        <v>23323</v>
      </c>
      <c r="O356" s="2">
        <f t="shared" si="32"/>
        <v>23323</v>
      </c>
      <c r="P356" s="2">
        <f t="shared" si="33"/>
        <v>23323</v>
      </c>
      <c r="Q356" s="2">
        <f t="shared" si="34"/>
        <v>23323</v>
      </c>
      <c r="R356" s="2">
        <f t="shared" si="35"/>
        <v>0</v>
      </c>
    </row>
    <row r="357" spans="1:18" x14ac:dyDescent="0.35">
      <c r="A357" s="2" t="s">
        <v>84</v>
      </c>
      <c r="B357" s="2" t="str">
        <f t="shared" si="30"/>
        <v>SPA21XXX</v>
      </c>
      <c r="C357" s="2" t="s">
        <v>747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f t="shared" si="31"/>
        <v>0</v>
      </c>
      <c r="O357" s="2">
        <f t="shared" si="32"/>
        <v>0</v>
      </c>
      <c r="P357" s="2">
        <f t="shared" si="33"/>
        <v>0</v>
      </c>
      <c r="Q357" s="2">
        <f t="shared" si="34"/>
        <v>0</v>
      </c>
      <c r="R357" s="2">
        <f t="shared" si="35"/>
        <v>0</v>
      </c>
    </row>
    <row r="358" spans="1:18" x14ac:dyDescent="0.35">
      <c r="A358" s="2" t="s">
        <v>84</v>
      </c>
      <c r="B358" s="2" t="str">
        <f t="shared" si="30"/>
        <v>SPA21XXX</v>
      </c>
      <c r="C358" s="2" t="s">
        <v>17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f t="shared" si="31"/>
        <v>0</v>
      </c>
      <c r="O358" s="2">
        <f t="shared" si="32"/>
        <v>0</v>
      </c>
      <c r="P358" s="2">
        <f t="shared" si="33"/>
        <v>0</v>
      </c>
      <c r="Q358" s="2">
        <f t="shared" si="34"/>
        <v>0</v>
      </c>
      <c r="R358" s="2">
        <f t="shared" si="35"/>
        <v>0</v>
      </c>
    </row>
    <row r="359" spans="1:18" x14ac:dyDescent="0.35">
      <c r="A359" s="2" t="s">
        <v>84</v>
      </c>
      <c r="B359" s="2" t="str">
        <f t="shared" si="30"/>
        <v>SPA21XXX</v>
      </c>
      <c r="C359" s="2" t="s">
        <v>18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f t="shared" si="31"/>
        <v>0</v>
      </c>
      <c r="O359" s="2">
        <f t="shared" si="32"/>
        <v>0</v>
      </c>
      <c r="P359" s="2">
        <f t="shared" si="33"/>
        <v>0</v>
      </c>
      <c r="Q359" s="2">
        <f t="shared" si="34"/>
        <v>0</v>
      </c>
      <c r="R359" s="2">
        <f t="shared" si="35"/>
        <v>0</v>
      </c>
    </row>
    <row r="360" spans="1:18" x14ac:dyDescent="0.35">
      <c r="A360" s="2" t="s">
        <v>84</v>
      </c>
      <c r="B360" s="2" t="str">
        <f t="shared" si="30"/>
        <v>SPA21XXX</v>
      </c>
      <c r="C360" s="2" t="s">
        <v>19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f t="shared" si="31"/>
        <v>0</v>
      </c>
      <c r="O360" s="2">
        <f t="shared" si="32"/>
        <v>0</v>
      </c>
      <c r="P360" s="2">
        <f t="shared" si="33"/>
        <v>0</v>
      </c>
      <c r="Q360" s="2">
        <f t="shared" si="34"/>
        <v>0</v>
      </c>
      <c r="R360" s="2">
        <f t="shared" si="35"/>
        <v>0</v>
      </c>
    </row>
    <row r="361" spans="1:18" x14ac:dyDescent="0.35">
      <c r="A361" s="2" t="s">
        <v>84</v>
      </c>
      <c r="B361" s="2" t="str">
        <f t="shared" si="30"/>
        <v>SPA21XXX</v>
      </c>
      <c r="C361" s="2" t="s">
        <v>20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f t="shared" si="31"/>
        <v>0</v>
      </c>
      <c r="O361" s="2">
        <f t="shared" si="32"/>
        <v>0</v>
      </c>
      <c r="P361" s="2">
        <f t="shared" si="33"/>
        <v>0</v>
      </c>
      <c r="Q361" s="2">
        <f t="shared" si="34"/>
        <v>0</v>
      </c>
      <c r="R361" s="2">
        <f t="shared" si="35"/>
        <v>0</v>
      </c>
    </row>
    <row r="362" spans="1:18" x14ac:dyDescent="0.35">
      <c r="A362" s="2" t="s">
        <v>85</v>
      </c>
      <c r="B362" s="2" t="str">
        <f t="shared" si="30"/>
        <v>SPA21XXX</v>
      </c>
      <c r="C362" s="2" t="s">
        <v>13</v>
      </c>
      <c r="N362" s="2">
        <f t="shared" si="31"/>
        <v>0</v>
      </c>
      <c r="O362" s="2">
        <f t="shared" si="32"/>
        <v>0</v>
      </c>
      <c r="P362" s="2">
        <f t="shared" si="33"/>
        <v>0</v>
      </c>
      <c r="Q362" s="2">
        <f t="shared" si="34"/>
        <v>0</v>
      </c>
      <c r="R362" s="2">
        <f t="shared" si="35"/>
        <v>0</v>
      </c>
    </row>
    <row r="363" spans="1:18" x14ac:dyDescent="0.35">
      <c r="A363" s="2" t="s">
        <v>85</v>
      </c>
      <c r="B363" s="2" t="str">
        <f t="shared" si="30"/>
        <v>SPA21XXX</v>
      </c>
      <c r="C363" s="2" t="s">
        <v>14</v>
      </c>
      <c r="N363" s="2">
        <f t="shared" si="31"/>
        <v>0</v>
      </c>
      <c r="O363" s="2">
        <f t="shared" si="32"/>
        <v>0</v>
      </c>
      <c r="P363" s="2">
        <f t="shared" si="33"/>
        <v>0</v>
      </c>
      <c r="Q363" s="2">
        <f t="shared" si="34"/>
        <v>0</v>
      </c>
      <c r="R363" s="2">
        <f t="shared" si="35"/>
        <v>0</v>
      </c>
    </row>
    <row r="364" spans="1:18" x14ac:dyDescent="0.35">
      <c r="A364" s="2" t="s">
        <v>85</v>
      </c>
      <c r="B364" s="2" t="str">
        <f t="shared" si="30"/>
        <v>SPA21XXX</v>
      </c>
      <c r="C364" s="2" t="s">
        <v>15</v>
      </c>
      <c r="N364" s="2">
        <f t="shared" si="31"/>
        <v>0</v>
      </c>
      <c r="O364" s="2">
        <f t="shared" si="32"/>
        <v>0</v>
      </c>
      <c r="P364" s="2">
        <f t="shared" si="33"/>
        <v>0</v>
      </c>
      <c r="Q364" s="2">
        <f t="shared" si="34"/>
        <v>0</v>
      </c>
      <c r="R364" s="2">
        <f t="shared" si="35"/>
        <v>0</v>
      </c>
    </row>
    <row r="365" spans="1:18" x14ac:dyDescent="0.35">
      <c r="A365" s="2" t="s">
        <v>85</v>
      </c>
      <c r="B365" s="2" t="str">
        <f t="shared" si="30"/>
        <v>SPA21XXX</v>
      </c>
      <c r="C365" s="2" t="s">
        <v>16</v>
      </c>
      <c r="N365" s="2">
        <f t="shared" si="31"/>
        <v>0</v>
      </c>
      <c r="O365" s="2">
        <f t="shared" si="32"/>
        <v>0</v>
      </c>
      <c r="P365" s="2">
        <f t="shared" si="33"/>
        <v>0</v>
      </c>
      <c r="Q365" s="2">
        <f t="shared" si="34"/>
        <v>0</v>
      </c>
      <c r="R365" s="2">
        <f t="shared" si="35"/>
        <v>0</v>
      </c>
    </row>
    <row r="366" spans="1:18" x14ac:dyDescent="0.35">
      <c r="A366" s="2" t="s">
        <v>85</v>
      </c>
      <c r="B366" s="2" t="str">
        <f t="shared" si="30"/>
        <v>SPA21XXX</v>
      </c>
      <c r="C366" s="2" t="s">
        <v>747</v>
      </c>
      <c r="N366" s="2">
        <f t="shared" si="31"/>
        <v>0</v>
      </c>
      <c r="O366" s="2">
        <f t="shared" si="32"/>
        <v>0</v>
      </c>
      <c r="P366" s="2">
        <f t="shared" si="33"/>
        <v>0</v>
      </c>
      <c r="Q366" s="2">
        <f t="shared" si="34"/>
        <v>0</v>
      </c>
      <c r="R366" s="2">
        <f t="shared" si="35"/>
        <v>0</v>
      </c>
    </row>
    <row r="367" spans="1:18" x14ac:dyDescent="0.35">
      <c r="A367" s="2" t="s">
        <v>85</v>
      </c>
      <c r="B367" s="2" t="str">
        <f t="shared" si="30"/>
        <v>SPA21XXX</v>
      </c>
      <c r="C367" s="2" t="s">
        <v>17</v>
      </c>
      <c r="N367" s="2">
        <f t="shared" si="31"/>
        <v>0</v>
      </c>
      <c r="O367" s="2">
        <f t="shared" si="32"/>
        <v>0</v>
      </c>
      <c r="P367" s="2">
        <f t="shared" si="33"/>
        <v>0</v>
      </c>
      <c r="Q367" s="2">
        <f t="shared" si="34"/>
        <v>0</v>
      </c>
      <c r="R367" s="2">
        <f t="shared" si="35"/>
        <v>0</v>
      </c>
    </row>
    <row r="368" spans="1:18" x14ac:dyDescent="0.35">
      <c r="A368" s="2" t="s">
        <v>85</v>
      </c>
      <c r="B368" s="2" t="str">
        <f t="shared" si="30"/>
        <v>SPA21XXX</v>
      </c>
      <c r="C368" s="2" t="s">
        <v>18</v>
      </c>
      <c r="N368" s="2">
        <f t="shared" si="31"/>
        <v>0</v>
      </c>
      <c r="O368" s="2">
        <f t="shared" si="32"/>
        <v>0</v>
      </c>
      <c r="P368" s="2">
        <f t="shared" si="33"/>
        <v>0</v>
      </c>
      <c r="Q368" s="2">
        <f t="shared" si="34"/>
        <v>0</v>
      </c>
      <c r="R368" s="2">
        <f t="shared" si="35"/>
        <v>0</v>
      </c>
    </row>
    <row r="369" spans="1:18" x14ac:dyDescent="0.35">
      <c r="A369" s="2" t="s">
        <v>85</v>
      </c>
      <c r="B369" s="2" t="str">
        <f t="shared" si="30"/>
        <v>SPA21XXX</v>
      </c>
      <c r="C369" s="2" t="s">
        <v>19</v>
      </c>
      <c r="N369" s="2">
        <f t="shared" si="31"/>
        <v>0</v>
      </c>
      <c r="O369" s="2">
        <f t="shared" si="32"/>
        <v>0</v>
      </c>
      <c r="P369" s="2">
        <f t="shared" si="33"/>
        <v>0</v>
      </c>
      <c r="Q369" s="2">
        <f t="shared" si="34"/>
        <v>0</v>
      </c>
      <c r="R369" s="2">
        <f t="shared" si="35"/>
        <v>0</v>
      </c>
    </row>
    <row r="370" spans="1:18" x14ac:dyDescent="0.35">
      <c r="A370" s="2" t="s">
        <v>85</v>
      </c>
      <c r="B370" s="2" t="str">
        <f t="shared" si="30"/>
        <v>SPA21XXX</v>
      </c>
      <c r="C370" s="2" t="s">
        <v>20</v>
      </c>
      <c r="N370" s="2">
        <f t="shared" si="31"/>
        <v>0</v>
      </c>
      <c r="O370" s="2">
        <f t="shared" si="32"/>
        <v>0</v>
      </c>
      <c r="P370" s="2">
        <f t="shared" si="33"/>
        <v>0</v>
      </c>
      <c r="Q370" s="2">
        <f t="shared" si="34"/>
        <v>0</v>
      </c>
      <c r="R370" s="2">
        <f t="shared" si="35"/>
        <v>0</v>
      </c>
    </row>
    <row r="371" spans="1:18" x14ac:dyDescent="0.35">
      <c r="A371" s="2" t="s">
        <v>86</v>
      </c>
      <c r="B371" s="2" t="str">
        <f t="shared" si="30"/>
        <v>SPA21XXX</v>
      </c>
      <c r="C371" s="2" t="s">
        <v>13</v>
      </c>
      <c r="D371" s="2">
        <v>97500</v>
      </c>
      <c r="E371" s="2">
        <v>2</v>
      </c>
      <c r="F371" s="2">
        <v>1.1000000000000001</v>
      </c>
      <c r="G371" s="2">
        <v>0</v>
      </c>
      <c r="H371" s="2">
        <v>0</v>
      </c>
      <c r="I371" s="2">
        <v>2</v>
      </c>
      <c r="J371" s="2">
        <v>0</v>
      </c>
      <c r="K371" s="2">
        <v>1</v>
      </c>
      <c r="L371" s="2">
        <v>1</v>
      </c>
      <c r="M371" s="2">
        <v>0</v>
      </c>
      <c r="N371" s="2">
        <f t="shared" si="31"/>
        <v>195000</v>
      </c>
      <c r="O371" s="2">
        <f t="shared" si="32"/>
        <v>195000</v>
      </c>
      <c r="P371" s="2">
        <f t="shared" si="33"/>
        <v>97500</v>
      </c>
      <c r="Q371" s="2">
        <f t="shared" si="34"/>
        <v>97500</v>
      </c>
      <c r="R371" s="2">
        <f t="shared" si="35"/>
        <v>0</v>
      </c>
    </row>
    <row r="372" spans="1:18" x14ac:dyDescent="0.35">
      <c r="A372" s="2" t="s">
        <v>86</v>
      </c>
      <c r="B372" s="2" t="str">
        <f t="shared" si="30"/>
        <v>SPA21XXX</v>
      </c>
      <c r="C372" s="2" t="s">
        <v>14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f t="shared" si="31"/>
        <v>0</v>
      </c>
      <c r="O372" s="2">
        <f t="shared" si="32"/>
        <v>0</v>
      </c>
      <c r="P372" s="2">
        <f t="shared" si="33"/>
        <v>0</v>
      </c>
      <c r="Q372" s="2">
        <f t="shared" si="34"/>
        <v>0</v>
      </c>
      <c r="R372" s="2">
        <f t="shared" si="35"/>
        <v>0</v>
      </c>
    </row>
    <row r="373" spans="1:18" x14ac:dyDescent="0.35">
      <c r="A373" s="2" t="s">
        <v>86</v>
      </c>
      <c r="B373" s="2" t="str">
        <f t="shared" si="30"/>
        <v>SPA21XXX</v>
      </c>
      <c r="C373" s="2" t="s">
        <v>15</v>
      </c>
      <c r="D373" s="2">
        <v>35000</v>
      </c>
      <c r="E373" s="2">
        <v>17</v>
      </c>
      <c r="F373" s="2">
        <v>9.6999999999999993</v>
      </c>
      <c r="G373" s="2">
        <v>9</v>
      </c>
      <c r="H373" s="2">
        <v>4</v>
      </c>
      <c r="I373" s="2">
        <v>1</v>
      </c>
      <c r="J373" s="2">
        <v>0</v>
      </c>
      <c r="K373" s="2">
        <v>0</v>
      </c>
      <c r="L373" s="2">
        <v>4</v>
      </c>
      <c r="M373" s="2">
        <v>0</v>
      </c>
      <c r="N373" s="2">
        <f t="shared" si="31"/>
        <v>595000</v>
      </c>
      <c r="O373" s="2">
        <f t="shared" si="32"/>
        <v>490000</v>
      </c>
      <c r="P373" s="2">
        <f t="shared" si="33"/>
        <v>0</v>
      </c>
      <c r="Q373" s="2">
        <f t="shared" si="34"/>
        <v>140000</v>
      </c>
      <c r="R373" s="2">
        <f t="shared" si="35"/>
        <v>0</v>
      </c>
    </row>
    <row r="374" spans="1:18" x14ac:dyDescent="0.35">
      <c r="A374" s="2" t="s">
        <v>86</v>
      </c>
      <c r="B374" s="2" t="str">
        <f t="shared" si="30"/>
        <v>SPA21XXX</v>
      </c>
      <c r="C374" s="2" t="s">
        <v>16</v>
      </c>
      <c r="D374" s="2">
        <v>23500</v>
      </c>
      <c r="E374" s="2">
        <v>15</v>
      </c>
      <c r="F374" s="2">
        <v>8.6</v>
      </c>
      <c r="G374" s="2">
        <v>9</v>
      </c>
      <c r="H374" s="2">
        <v>4</v>
      </c>
      <c r="I374" s="2">
        <v>0</v>
      </c>
      <c r="J374" s="2">
        <v>0</v>
      </c>
      <c r="K374" s="2">
        <v>0</v>
      </c>
      <c r="L374" s="2">
        <v>3</v>
      </c>
      <c r="M374" s="2">
        <v>0</v>
      </c>
      <c r="N374" s="2">
        <f t="shared" si="31"/>
        <v>352500</v>
      </c>
      <c r="O374" s="2">
        <f t="shared" si="32"/>
        <v>305500</v>
      </c>
      <c r="P374" s="2">
        <f t="shared" si="33"/>
        <v>0</v>
      </c>
      <c r="Q374" s="2">
        <f t="shared" si="34"/>
        <v>70500</v>
      </c>
      <c r="R374" s="2">
        <f t="shared" si="35"/>
        <v>0</v>
      </c>
    </row>
    <row r="375" spans="1:18" x14ac:dyDescent="0.35">
      <c r="A375" s="2" t="s">
        <v>86</v>
      </c>
      <c r="B375" s="2" t="str">
        <f t="shared" si="30"/>
        <v>SPA21XXX</v>
      </c>
      <c r="C375" s="2" t="s">
        <v>747</v>
      </c>
      <c r="D375" s="2">
        <v>18000</v>
      </c>
      <c r="E375" s="2">
        <v>30</v>
      </c>
      <c r="F375" s="2">
        <v>17.100000000000001</v>
      </c>
      <c r="G375" s="2">
        <v>21</v>
      </c>
      <c r="H375" s="2">
        <v>9</v>
      </c>
      <c r="I375" s="2">
        <v>0</v>
      </c>
      <c r="J375" s="2">
        <v>0</v>
      </c>
      <c r="K375" s="2">
        <v>0</v>
      </c>
      <c r="L375" s="2">
        <v>7</v>
      </c>
      <c r="M375" s="2">
        <v>0</v>
      </c>
      <c r="N375" s="2">
        <f t="shared" si="31"/>
        <v>540000</v>
      </c>
      <c r="O375" s="2">
        <f t="shared" si="32"/>
        <v>540000</v>
      </c>
      <c r="P375" s="2">
        <f t="shared" si="33"/>
        <v>0</v>
      </c>
      <c r="Q375" s="2">
        <f t="shared" si="34"/>
        <v>126000</v>
      </c>
      <c r="R375" s="2">
        <f t="shared" si="35"/>
        <v>0</v>
      </c>
    </row>
    <row r="376" spans="1:18" x14ac:dyDescent="0.35">
      <c r="A376" s="2" t="s">
        <v>86</v>
      </c>
      <c r="B376" s="2" t="str">
        <f t="shared" si="30"/>
        <v>SPA21XXX</v>
      </c>
      <c r="C376" s="2" t="s">
        <v>17</v>
      </c>
      <c r="D376" s="2">
        <v>13500</v>
      </c>
      <c r="E376" s="2">
        <v>43</v>
      </c>
      <c r="F376" s="2">
        <v>24.6</v>
      </c>
      <c r="G376" s="2">
        <v>31</v>
      </c>
      <c r="H376" s="2">
        <v>11</v>
      </c>
      <c r="I376" s="2">
        <v>0</v>
      </c>
      <c r="J376" s="2">
        <v>0</v>
      </c>
      <c r="K376" s="2">
        <v>0</v>
      </c>
      <c r="L376" s="2">
        <v>14</v>
      </c>
      <c r="M376" s="2">
        <v>0</v>
      </c>
      <c r="N376" s="2">
        <f t="shared" si="31"/>
        <v>580500</v>
      </c>
      <c r="O376" s="2">
        <f t="shared" si="32"/>
        <v>567000</v>
      </c>
      <c r="P376" s="2">
        <f t="shared" si="33"/>
        <v>0</v>
      </c>
      <c r="Q376" s="2">
        <f t="shared" si="34"/>
        <v>189000</v>
      </c>
      <c r="R376" s="2">
        <f t="shared" si="35"/>
        <v>0</v>
      </c>
    </row>
    <row r="377" spans="1:18" x14ac:dyDescent="0.35">
      <c r="A377" s="2" t="s">
        <v>86</v>
      </c>
      <c r="B377" s="2" t="str">
        <f t="shared" si="30"/>
        <v>SPA21XXX</v>
      </c>
      <c r="C377" s="2" t="s">
        <v>18</v>
      </c>
      <c r="D377" s="2">
        <v>7500</v>
      </c>
      <c r="E377" s="2">
        <v>37</v>
      </c>
      <c r="F377" s="2">
        <v>21.1</v>
      </c>
      <c r="G377" s="2">
        <v>26</v>
      </c>
      <c r="H377" s="2">
        <v>11</v>
      </c>
      <c r="I377" s="2">
        <v>0</v>
      </c>
      <c r="J377" s="2">
        <v>0</v>
      </c>
      <c r="K377" s="2">
        <v>0</v>
      </c>
      <c r="L377" s="2">
        <v>9</v>
      </c>
      <c r="M377" s="2">
        <v>0</v>
      </c>
      <c r="N377" s="2">
        <f t="shared" si="31"/>
        <v>277500</v>
      </c>
      <c r="O377" s="2">
        <f t="shared" si="32"/>
        <v>277500</v>
      </c>
      <c r="P377" s="2">
        <f t="shared" si="33"/>
        <v>0</v>
      </c>
      <c r="Q377" s="2">
        <f t="shared" si="34"/>
        <v>67500</v>
      </c>
      <c r="R377" s="2">
        <f t="shared" si="35"/>
        <v>0</v>
      </c>
    </row>
    <row r="378" spans="1:18" x14ac:dyDescent="0.35">
      <c r="A378" s="2" t="s">
        <v>86</v>
      </c>
      <c r="B378" s="2" t="str">
        <f t="shared" si="30"/>
        <v>SPA21XXX</v>
      </c>
      <c r="C378" s="2" t="s">
        <v>19</v>
      </c>
      <c r="D378" s="2">
        <v>4600</v>
      </c>
      <c r="E378" s="2">
        <v>31</v>
      </c>
      <c r="F378" s="2">
        <v>17.7</v>
      </c>
      <c r="G378" s="2">
        <v>20</v>
      </c>
      <c r="H378" s="2">
        <v>11</v>
      </c>
      <c r="I378" s="2">
        <v>0</v>
      </c>
      <c r="J378" s="2">
        <v>0</v>
      </c>
      <c r="K378" s="2">
        <v>13</v>
      </c>
      <c r="L378" s="2">
        <v>24</v>
      </c>
      <c r="M378" s="2">
        <v>0</v>
      </c>
      <c r="N378" s="2">
        <f t="shared" si="31"/>
        <v>142600</v>
      </c>
      <c r="O378" s="2">
        <f t="shared" si="32"/>
        <v>142600</v>
      </c>
      <c r="P378" s="2">
        <f t="shared" si="33"/>
        <v>59800</v>
      </c>
      <c r="Q378" s="2">
        <f t="shared" si="34"/>
        <v>110400</v>
      </c>
      <c r="R378" s="2">
        <f t="shared" si="35"/>
        <v>0</v>
      </c>
    </row>
    <row r="379" spans="1:18" x14ac:dyDescent="0.35">
      <c r="A379" s="2" t="s">
        <v>86</v>
      </c>
      <c r="B379" s="2" t="str">
        <f t="shared" si="30"/>
        <v>SPA21XXX</v>
      </c>
      <c r="C379" s="2" t="s">
        <v>20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f t="shared" si="31"/>
        <v>0</v>
      </c>
      <c r="O379" s="2">
        <f t="shared" si="32"/>
        <v>0</v>
      </c>
      <c r="P379" s="2">
        <f t="shared" si="33"/>
        <v>0</v>
      </c>
      <c r="Q379" s="2">
        <f t="shared" si="34"/>
        <v>0</v>
      </c>
      <c r="R379" s="2">
        <f t="shared" si="35"/>
        <v>0</v>
      </c>
    </row>
    <row r="380" spans="1:18" x14ac:dyDescent="0.35">
      <c r="A380" s="2" t="s">
        <v>87</v>
      </c>
      <c r="B380" s="2" t="str">
        <f t="shared" si="30"/>
        <v>SPA21XXX</v>
      </c>
      <c r="C380" s="2" t="s">
        <v>13</v>
      </c>
      <c r="D380" s="2">
        <v>117746.4</v>
      </c>
      <c r="E380" s="2">
        <v>109</v>
      </c>
      <c r="F380" s="2">
        <v>3</v>
      </c>
      <c r="G380" s="2">
        <v>6</v>
      </c>
      <c r="H380" s="2">
        <v>53</v>
      </c>
      <c r="I380" s="2">
        <v>3</v>
      </c>
      <c r="J380" s="2">
        <v>0</v>
      </c>
      <c r="K380" s="2">
        <v>9</v>
      </c>
      <c r="L380" s="2">
        <v>6</v>
      </c>
      <c r="M380" s="2">
        <v>0</v>
      </c>
      <c r="N380" s="2">
        <f t="shared" si="31"/>
        <v>12834357.6</v>
      </c>
      <c r="O380" s="2">
        <f t="shared" si="32"/>
        <v>7300276.7999999998</v>
      </c>
      <c r="P380" s="2">
        <f t="shared" si="33"/>
        <v>1059717.5999999999</v>
      </c>
      <c r="Q380" s="2">
        <f t="shared" si="34"/>
        <v>706478.39999999991</v>
      </c>
      <c r="R380" s="2">
        <f t="shared" si="35"/>
        <v>0</v>
      </c>
    </row>
    <row r="381" spans="1:18" x14ac:dyDescent="0.35">
      <c r="A381" s="2" t="s">
        <v>87</v>
      </c>
      <c r="B381" s="2" t="str">
        <f t="shared" si="30"/>
        <v>SPA21XXX</v>
      </c>
      <c r="C381" s="2" t="s">
        <v>14</v>
      </c>
      <c r="D381" s="2">
        <v>60449.78</v>
      </c>
      <c r="E381" s="2">
        <v>100</v>
      </c>
      <c r="F381" s="2">
        <v>3</v>
      </c>
      <c r="G381" s="2">
        <v>7</v>
      </c>
      <c r="H381" s="2">
        <v>66</v>
      </c>
      <c r="I381" s="2">
        <v>3</v>
      </c>
      <c r="J381" s="2">
        <v>0</v>
      </c>
      <c r="K381" s="2">
        <v>14</v>
      </c>
      <c r="L381" s="2">
        <v>9</v>
      </c>
      <c r="M381" s="2">
        <v>0</v>
      </c>
      <c r="N381" s="2">
        <f t="shared" si="31"/>
        <v>6044978</v>
      </c>
      <c r="O381" s="2">
        <f t="shared" si="32"/>
        <v>4594183.28</v>
      </c>
      <c r="P381" s="2">
        <f t="shared" si="33"/>
        <v>846296.91999999993</v>
      </c>
      <c r="Q381" s="2">
        <f t="shared" si="34"/>
        <v>544048.02</v>
      </c>
      <c r="R381" s="2">
        <f t="shared" si="35"/>
        <v>0</v>
      </c>
    </row>
    <row r="382" spans="1:18" x14ac:dyDescent="0.35">
      <c r="A382" s="2" t="s">
        <v>87</v>
      </c>
      <c r="B382" s="2" t="str">
        <f t="shared" si="30"/>
        <v>SPA21XXX</v>
      </c>
      <c r="C382" s="2" t="s">
        <v>15</v>
      </c>
      <c r="D382" s="2">
        <v>34569.14</v>
      </c>
      <c r="E382" s="2">
        <v>304</v>
      </c>
      <c r="F382" s="2">
        <v>9</v>
      </c>
      <c r="G382" s="2">
        <v>42</v>
      </c>
      <c r="H382" s="2">
        <v>217</v>
      </c>
      <c r="I382" s="2">
        <v>6</v>
      </c>
      <c r="J382" s="2">
        <v>0</v>
      </c>
      <c r="K382" s="2">
        <v>58</v>
      </c>
      <c r="L382" s="2">
        <v>61</v>
      </c>
      <c r="M382" s="2">
        <v>3</v>
      </c>
      <c r="N382" s="2">
        <f t="shared" si="31"/>
        <v>10509018.560000001</v>
      </c>
      <c r="O382" s="2">
        <f t="shared" si="32"/>
        <v>9160822.0999999996</v>
      </c>
      <c r="P382" s="2">
        <f t="shared" si="33"/>
        <v>2005010.1199999999</v>
      </c>
      <c r="Q382" s="2">
        <f t="shared" si="34"/>
        <v>2108717.54</v>
      </c>
      <c r="R382" s="2">
        <f t="shared" si="35"/>
        <v>103707.42</v>
      </c>
    </row>
    <row r="383" spans="1:18" x14ac:dyDescent="0.35">
      <c r="A383" s="2" t="s">
        <v>87</v>
      </c>
      <c r="B383" s="2" t="str">
        <f t="shared" si="30"/>
        <v>SPA21XXX</v>
      </c>
      <c r="C383" s="2" t="s">
        <v>16</v>
      </c>
      <c r="D383" s="2">
        <v>22115.759999999998</v>
      </c>
      <c r="E383" s="2">
        <v>144</v>
      </c>
      <c r="F383" s="2">
        <v>4</v>
      </c>
      <c r="G383" s="2">
        <v>36</v>
      </c>
      <c r="H383" s="2">
        <v>101</v>
      </c>
      <c r="I383" s="2">
        <v>0</v>
      </c>
      <c r="J383" s="2">
        <v>0</v>
      </c>
      <c r="K383" s="2">
        <v>27</v>
      </c>
      <c r="L383" s="2">
        <v>36</v>
      </c>
      <c r="M383" s="2">
        <v>3</v>
      </c>
      <c r="N383" s="2">
        <f t="shared" si="31"/>
        <v>3184669.44</v>
      </c>
      <c r="O383" s="2">
        <f t="shared" si="32"/>
        <v>3029859.1199999996</v>
      </c>
      <c r="P383" s="2">
        <f t="shared" si="33"/>
        <v>597125.5199999999</v>
      </c>
      <c r="Q383" s="2">
        <f t="shared" si="34"/>
        <v>796167.36</v>
      </c>
      <c r="R383" s="2">
        <f t="shared" si="35"/>
        <v>66347.28</v>
      </c>
    </row>
    <row r="384" spans="1:18" x14ac:dyDescent="0.35">
      <c r="A384" s="2" t="s">
        <v>87</v>
      </c>
      <c r="B384" s="2" t="str">
        <f t="shared" si="30"/>
        <v>SPA21XXX</v>
      </c>
      <c r="C384" s="2" t="s">
        <v>747</v>
      </c>
      <c r="D384" s="2">
        <v>16949.41</v>
      </c>
      <c r="E384" s="2">
        <v>502</v>
      </c>
      <c r="F384" s="2">
        <v>15</v>
      </c>
      <c r="G384" s="2">
        <v>211</v>
      </c>
      <c r="H384" s="2">
        <v>283</v>
      </c>
      <c r="I384" s="2">
        <v>0</v>
      </c>
      <c r="J384" s="2">
        <v>0</v>
      </c>
      <c r="K384" s="2">
        <v>71</v>
      </c>
      <c r="L384" s="2">
        <v>201</v>
      </c>
      <c r="M384" s="2">
        <v>4</v>
      </c>
      <c r="N384" s="2">
        <f t="shared" si="31"/>
        <v>8508603.8200000003</v>
      </c>
      <c r="O384" s="2">
        <f t="shared" si="32"/>
        <v>8373008.54</v>
      </c>
      <c r="P384" s="2">
        <f t="shared" si="33"/>
        <v>1203408.1100000001</v>
      </c>
      <c r="Q384" s="2">
        <f t="shared" si="34"/>
        <v>3406831.41</v>
      </c>
      <c r="R384" s="2">
        <f t="shared" si="35"/>
        <v>67797.64</v>
      </c>
    </row>
    <row r="385" spans="1:18" x14ac:dyDescent="0.35">
      <c r="A385" s="2" t="s">
        <v>87</v>
      </c>
      <c r="B385" s="2" t="str">
        <f t="shared" si="30"/>
        <v>SPA21XXX</v>
      </c>
      <c r="C385" s="2" t="s">
        <v>17</v>
      </c>
      <c r="D385" s="2">
        <v>12071.18</v>
      </c>
      <c r="E385" s="2">
        <v>1057</v>
      </c>
      <c r="F385" s="2">
        <v>32</v>
      </c>
      <c r="G385" s="2">
        <v>470</v>
      </c>
      <c r="H385" s="2">
        <v>579</v>
      </c>
      <c r="I385" s="2">
        <v>0</v>
      </c>
      <c r="J385" s="2">
        <v>0</v>
      </c>
      <c r="K385" s="2">
        <v>536</v>
      </c>
      <c r="L385" s="2">
        <v>493</v>
      </c>
      <c r="M385" s="2">
        <v>8</v>
      </c>
      <c r="N385" s="2">
        <f t="shared" si="31"/>
        <v>12759237.26</v>
      </c>
      <c r="O385" s="2">
        <f t="shared" si="32"/>
        <v>12662667.82</v>
      </c>
      <c r="P385" s="2">
        <f t="shared" si="33"/>
        <v>6470152.4800000004</v>
      </c>
      <c r="Q385" s="2">
        <f t="shared" si="34"/>
        <v>5951091.7400000002</v>
      </c>
      <c r="R385" s="2">
        <f t="shared" si="35"/>
        <v>96569.44</v>
      </c>
    </row>
    <row r="386" spans="1:18" x14ac:dyDescent="0.35">
      <c r="A386" s="2" t="s">
        <v>87</v>
      </c>
      <c r="B386" s="2" t="str">
        <f t="shared" ref="B386:B449" si="36">REPLACE(A386,6,3,"XXX")</f>
        <v>SPA21XXX</v>
      </c>
      <c r="C386" s="2" t="s">
        <v>18</v>
      </c>
      <c r="D386" s="2">
        <v>7663.48</v>
      </c>
      <c r="E386" s="2">
        <v>711</v>
      </c>
      <c r="F386" s="2">
        <v>22</v>
      </c>
      <c r="G386" s="2">
        <v>318</v>
      </c>
      <c r="H386" s="2">
        <v>389</v>
      </c>
      <c r="I386" s="2">
        <v>0</v>
      </c>
      <c r="J386" s="2">
        <v>0</v>
      </c>
      <c r="K386" s="2">
        <v>323</v>
      </c>
      <c r="L386" s="2">
        <v>381</v>
      </c>
      <c r="M386" s="2">
        <v>1</v>
      </c>
      <c r="N386" s="2">
        <f t="shared" ref="N386:N449" si="37">E386*$D386</f>
        <v>5448734.2799999993</v>
      </c>
      <c r="O386" s="2">
        <f t="shared" ref="O386:O449" si="38">SUM(G386:J386)*$D386</f>
        <v>5418080.3599999994</v>
      </c>
      <c r="P386" s="2">
        <f t="shared" ref="P386:P449" si="39">K386*$D386</f>
        <v>2475304.04</v>
      </c>
      <c r="Q386" s="2">
        <f t="shared" ref="Q386:Q449" si="40">L386*$D386</f>
        <v>2919785.88</v>
      </c>
      <c r="R386" s="2">
        <f t="shared" ref="R386:R449" si="41">M386*$D386</f>
        <v>7663.48</v>
      </c>
    </row>
    <row r="387" spans="1:18" x14ac:dyDescent="0.35">
      <c r="A387" s="2" t="s">
        <v>87</v>
      </c>
      <c r="B387" s="2" t="str">
        <f t="shared" si="36"/>
        <v>SPA21XXX</v>
      </c>
      <c r="C387" s="2" t="s">
        <v>19</v>
      </c>
      <c r="D387" s="2">
        <v>2938.55</v>
      </c>
      <c r="E387" s="2">
        <v>370</v>
      </c>
      <c r="F387" s="2">
        <v>11</v>
      </c>
      <c r="G387" s="2">
        <v>129</v>
      </c>
      <c r="H387" s="2">
        <v>208</v>
      </c>
      <c r="I387" s="2">
        <v>30</v>
      </c>
      <c r="J387" s="2">
        <v>0</v>
      </c>
      <c r="K387" s="2">
        <v>194</v>
      </c>
      <c r="L387" s="2">
        <v>324</v>
      </c>
      <c r="M387" s="2">
        <v>62</v>
      </c>
      <c r="N387" s="2">
        <f t="shared" si="37"/>
        <v>1087263.5</v>
      </c>
      <c r="O387" s="2">
        <f t="shared" si="38"/>
        <v>1078447.8500000001</v>
      </c>
      <c r="P387" s="2">
        <f t="shared" si="39"/>
        <v>570078.70000000007</v>
      </c>
      <c r="Q387" s="2">
        <f t="shared" si="40"/>
        <v>952090.20000000007</v>
      </c>
      <c r="R387" s="2">
        <f t="shared" si="41"/>
        <v>182190.1</v>
      </c>
    </row>
    <row r="388" spans="1:18" x14ac:dyDescent="0.35">
      <c r="A388" s="2" t="s">
        <v>87</v>
      </c>
      <c r="B388" s="2" t="str">
        <f t="shared" si="36"/>
        <v>SPA21XXX</v>
      </c>
      <c r="C388" s="2" t="s">
        <v>20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f t="shared" si="37"/>
        <v>0</v>
      </c>
      <c r="O388" s="2">
        <f t="shared" si="38"/>
        <v>0</v>
      </c>
      <c r="P388" s="2">
        <f t="shared" si="39"/>
        <v>0</v>
      </c>
      <c r="Q388" s="2">
        <f t="shared" si="40"/>
        <v>0</v>
      </c>
      <c r="R388" s="2">
        <f t="shared" si="41"/>
        <v>0</v>
      </c>
    </row>
    <row r="389" spans="1:18" x14ac:dyDescent="0.35">
      <c r="A389" s="2" t="s">
        <v>88</v>
      </c>
      <c r="B389" s="2" t="str">
        <f t="shared" si="36"/>
        <v>SPA21XXX</v>
      </c>
      <c r="C389" s="2" t="s">
        <v>13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f t="shared" si="37"/>
        <v>0</v>
      </c>
      <c r="O389" s="2">
        <f t="shared" si="38"/>
        <v>0</v>
      </c>
      <c r="P389" s="2">
        <f t="shared" si="39"/>
        <v>0</v>
      </c>
      <c r="Q389" s="2">
        <f t="shared" si="40"/>
        <v>0</v>
      </c>
      <c r="R389" s="2">
        <f t="shared" si="41"/>
        <v>0</v>
      </c>
    </row>
    <row r="390" spans="1:18" x14ac:dyDescent="0.35">
      <c r="A390" s="2" t="s">
        <v>88</v>
      </c>
      <c r="B390" s="2" t="str">
        <f t="shared" si="36"/>
        <v>SPA21XXX</v>
      </c>
      <c r="C390" s="2" t="s">
        <v>14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f t="shared" si="37"/>
        <v>0</v>
      </c>
      <c r="O390" s="2">
        <f t="shared" si="38"/>
        <v>0</v>
      </c>
      <c r="P390" s="2">
        <f t="shared" si="39"/>
        <v>0</v>
      </c>
      <c r="Q390" s="2">
        <f t="shared" si="40"/>
        <v>0</v>
      </c>
      <c r="R390" s="2">
        <f t="shared" si="41"/>
        <v>0</v>
      </c>
    </row>
    <row r="391" spans="1:18" x14ac:dyDescent="0.35">
      <c r="A391" s="2" t="s">
        <v>88</v>
      </c>
      <c r="B391" s="2" t="str">
        <f t="shared" si="36"/>
        <v>SPA21XXX</v>
      </c>
      <c r="C391" s="2" t="s">
        <v>15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f t="shared" si="37"/>
        <v>0</v>
      </c>
      <c r="O391" s="2">
        <f t="shared" si="38"/>
        <v>0</v>
      </c>
      <c r="P391" s="2">
        <f t="shared" si="39"/>
        <v>0</v>
      </c>
      <c r="Q391" s="2">
        <f t="shared" si="40"/>
        <v>0</v>
      </c>
      <c r="R391" s="2">
        <f t="shared" si="41"/>
        <v>0</v>
      </c>
    </row>
    <row r="392" spans="1:18" x14ac:dyDescent="0.35">
      <c r="A392" s="2" t="s">
        <v>88</v>
      </c>
      <c r="B392" s="2" t="str">
        <f t="shared" si="36"/>
        <v>SPA21XXX</v>
      </c>
      <c r="C392" s="2" t="s">
        <v>16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f t="shared" si="37"/>
        <v>0</v>
      </c>
      <c r="O392" s="2">
        <f t="shared" si="38"/>
        <v>0</v>
      </c>
      <c r="P392" s="2">
        <f t="shared" si="39"/>
        <v>0</v>
      </c>
      <c r="Q392" s="2">
        <f t="shared" si="40"/>
        <v>0</v>
      </c>
      <c r="R392" s="2">
        <f t="shared" si="41"/>
        <v>0</v>
      </c>
    </row>
    <row r="393" spans="1:18" x14ac:dyDescent="0.35">
      <c r="A393" s="2" t="s">
        <v>88</v>
      </c>
      <c r="B393" s="2" t="str">
        <f t="shared" si="36"/>
        <v>SPA21XXX</v>
      </c>
      <c r="C393" s="2" t="s">
        <v>747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f t="shared" si="37"/>
        <v>0</v>
      </c>
      <c r="O393" s="2">
        <f t="shared" si="38"/>
        <v>0</v>
      </c>
      <c r="P393" s="2">
        <f t="shared" si="39"/>
        <v>0</v>
      </c>
      <c r="Q393" s="2">
        <f t="shared" si="40"/>
        <v>0</v>
      </c>
      <c r="R393" s="2">
        <f t="shared" si="41"/>
        <v>0</v>
      </c>
    </row>
    <row r="394" spans="1:18" x14ac:dyDescent="0.35">
      <c r="A394" s="2" t="s">
        <v>88</v>
      </c>
      <c r="B394" s="2" t="str">
        <f t="shared" si="36"/>
        <v>SPA21XXX</v>
      </c>
      <c r="C394" s="2" t="s">
        <v>17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f t="shared" si="37"/>
        <v>0</v>
      </c>
      <c r="O394" s="2">
        <f t="shared" si="38"/>
        <v>0</v>
      </c>
      <c r="P394" s="2">
        <f t="shared" si="39"/>
        <v>0</v>
      </c>
      <c r="Q394" s="2">
        <f t="shared" si="40"/>
        <v>0</v>
      </c>
      <c r="R394" s="2">
        <f t="shared" si="41"/>
        <v>0</v>
      </c>
    </row>
    <row r="395" spans="1:18" x14ac:dyDescent="0.35">
      <c r="A395" s="2" t="s">
        <v>88</v>
      </c>
      <c r="B395" s="2" t="str">
        <f t="shared" si="36"/>
        <v>SPA21XXX</v>
      </c>
      <c r="C395" s="2" t="s">
        <v>18</v>
      </c>
      <c r="D395" s="2">
        <v>6000</v>
      </c>
      <c r="E395" s="2">
        <v>3</v>
      </c>
      <c r="F395" s="2">
        <v>75</v>
      </c>
      <c r="G395" s="2">
        <v>0</v>
      </c>
      <c r="H395" s="2">
        <v>1</v>
      </c>
      <c r="I395" s="2">
        <v>2</v>
      </c>
      <c r="J395" s="2">
        <v>0</v>
      </c>
      <c r="K395" s="2">
        <v>1</v>
      </c>
      <c r="L395" s="2">
        <v>2</v>
      </c>
      <c r="M395" s="2">
        <v>0</v>
      </c>
      <c r="N395" s="2">
        <f t="shared" si="37"/>
        <v>18000</v>
      </c>
      <c r="O395" s="2">
        <f t="shared" si="38"/>
        <v>18000</v>
      </c>
      <c r="P395" s="2">
        <f t="shared" si="39"/>
        <v>6000</v>
      </c>
      <c r="Q395" s="2">
        <f t="shared" si="40"/>
        <v>12000</v>
      </c>
      <c r="R395" s="2">
        <f t="shared" si="41"/>
        <v>0</v>
      </c>
    </row>
    <row r="396" spans="1:18" x14ac:dyDescent="0.35">
      <c r="A396" s="2" t="s">
        <v>88</v>
      </c>
      <c r="B396" s="2" t="str">
        <f t="shared" si="36"/>
        <v>SPA21XXX</v>
      </c>
      <c r="C396" s="2" t="s">
        <v>19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f t="shared" si="37"/>
        <v>0</v>
      </c>
      <c r="O396" s="2">
        <f t="shared" si="38"/>
        <v>0</v>
      </c>
      <c r="P396" s="2">
        <f t="shared" si="39"/>
        <v>0</v>
      </c>
      <c r="Q396" s="2">
        <f t="shared" si="40"/>
        <v>0</v>
      </c>
      <c r="R396" s="2">
        <f t="shared" si="41"/>
        <v>0</v>
      </c>
    </row>
    <row r="397" spans="1:18" x14ac:dyDescent="0.35">
      <c r="A397" s="2" t="s">
        <v>88</v>
      </c>
      <c r="B397" s="2" t="str">
        <f t="shared" si="36"/>
        <v>SPA21XXX</v>
      </c>
      <c r="C397" s="2" t="s">
        <v>20</v>
      </c>
      <c r="D397" s="2">
        <v>1000</v>
      </c>
      <c r="E397" s="2">
        <v>1</v>
      </c>
      <c r="F397" s="2">
        <v>25</v>
      </c>
      <c r="G397" s="2">
        <v>1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f t="shared" si="37"/>
        <v>1000</v>
      </c>
      <c r="O397" s="2">
        <f t="shared" si="38"/>
        <v>1000</v>
      </c>
      <c r="P397" s="2">
        <f t="shared" si="39"/>
        <v>0</v>
      </c>
      <c r="Q397" s="2">
        <f t="shared" si="40"/>
        <v>0</v>
      </c>
      <c r="R397" s="2">
        <f t="shared" si="41"/>
        <v>0</v>
      </c>
    </row>
    <row r="398" spans="1:18" x14ac:dyDescent="0.35">
      <c r="A398" s="2" t="s">
        <v>346</v>
      </c>
      <c r="B398" s="2" t="str">
        <f t="shared" si="36"/>
        <v>SPA21XXX</v>
      </c>
      <c r="C398" s="2" t="s">
        <v>13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f t="shared" si="37"/>
        <v>0</v>
      </c>
      <c r="O398" s="2">
        <f t="shared" si="38"/>
        <v>0</v>
      </c>
      <c r="P398" s="2">
        <f t="shared" si="39"/>
        <v>0</v>
      </c>
      <c r="Q398" s="2">
        <f t="shared" si="40"/>
        <v>0</v>
      </c>
      <c r="R398" s="2">
        <f t="shared" si="41"/>
        <v>0</v>
      </c>
    </row>
    <row r="399" spans="1:18" x14ac:dyDescent="0.35">
      <c r="A399" s="2" t="s">
        <v>346</v>
      </c>
      <c r="B399" s="2" t="str">
        <f t="shared" si="36"/>
        <v>SPA21XXX</v>
      </c>
      <c r="C399" s="2" t="s">
        <v>14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f t="shared" si="37"/>
        <v>0</v>
      </c>
      <c r="O399" s="2">
        <f t="shared" si="38"/>
        <v>0</v>
      </c>
      <c r="P399" s="2">
        <f t="shared" si="39"/>
        <v>0</v>
      </c>
      <c r="Q399" s="2">
        <f t="shared" si="40"/>
        <v>0</v>
      </c>
      <c r="R399" s="2">
        <f t="shared" si="41"/>
        <v>0</v>
      </c>
    </row>
    <row r="400" spans="1:18" x14ac:dyDescent="0.35">
      <c r="A400" s="2" t="s">
        <v>346</v>
      </c>
      <c r="B400" s="2" t="str">
        <f t="shared" si="36"/>
        <v>SPA21XXX</v>
      </c>
      <c r="C400" s="2" t="s">
        <v>15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f t="shared" si="37"/>
        <v>0</v>
      </c>
      <c r="O400" s="2">
        <f t="shared" si="38"/>
        <v>0</v>
      </c>
      <c r="P400" s="2">
        <f t="shared" si="39"/>
        <v>0</v>
      </c>
      <c r="Q400" s="2">
        <f t="shared" si="40"/>
        <v>0</v>
      </c>
      <c r="R400" s="2">
        <f t="shared" si="41"/>
        <v>0</v>
      </c>
    </row>
    <row r="401" spans="1:18" x14ac:dyDescent="0.35">
      <c r="A401" s="2" t="s">
        <v>346</v>
      </c>
      <c r="B401" s="2" t="str">
        <f t="shared" si="36"/>
        <v>SPA21XXX</v>
      </c>
      <c r="C401" s="2" t="s">
        <v>16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f t="shared" si="37"/>
        <v>0</v>
      </c>
      <c r="O401" s="2">
        <f t="shared" si="38"/>
        <v>0</v>
      </c>
      <c r="P401" s="2">
        <f t="shared" si="39"/>
        <v>0</v>
      </c>
      <c r="Q401" s="2">
        <f t="shared" si="40"/>
        <v>0</v>
      </c>
      <c r="R401" s="2">
        <f t="shared" si="41"/>
        <v>0</v>
      </c>
    </row>
    <row r="402" spans="1:18" x14ac:dyDescent="0.35">
      <c r="A402" s="2" t="s">
        <v>346</v>
      </c>
      <c r="B402" s="2" t="str">
        <f t="shared" si="36"/>
        <v>SPA21XXX</v>
      </c>
      <c r="C402" s="2" t="s">
        <v>747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f t="shared" si="37"/>
        <v>0</v>
      </c>
      <c r="O402" s="2">
        <f t="shared" si="38"/>
        <v>0</v>
      </c>
      <c r="P402" s="2">
        <f t="shared" si="39"/>
        <v>0</v>
      </c>
      <c r="Q402" s="2">
        <f t="shared" si="40"/>
        <v>0</v>
      </c>
      <c r="R402" s="2">
        <f t="shared" si="41"/>
        <v>0</v>
      </c>
    </row>
    <row r="403" spans="1:18" x14ac:dyDescent="0.35">
      <c r="A403" s="2" t="s">
        <v>346</v>
      </c>
      <c r="B403" s="2" t="str">
        <f t="shared" si="36"/>
        <v>SPA21XXX</v>
      </c>
      <c r="C403" s="2" t="s">
        <v>17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f t="shared" si="37"/>
        <v>0</v>
      </c>
      <c r="O403" s="2">
        <f t="shared" si="38"/>
        <v>0</v>
      </c>
      <c r="P403" s="2">
        <f t="shared" si="39"/>
        <v>0</v>
      </c>
      <c r="Q403" s="2">
        <f t="shared" si="40"/>
        <v>0</v>
      </c>
      <c r="R403" s="2">
        <f t="shared" si="41"/>
        <v>0</v>
      </c>
    </row>
    <row r="404" spans="1:18" x14ac:dyDescent="0.35">
      <c r="A404" s="2" t="s">
        <v>346</v>
      </c>
      <c r="B404" s="2" t="str">
        <f t="shared" si="36"/>
        <v>SPA21XXX</v>
      </c>
      <c r="C404" s="2" t="s">
        <v>18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f t="shared" si="37"/>
        <v>0</v>
      </c>
      <c r="O404" s="2">
        <f t="shared" si="38"/>
        <v>0</v>
      </c>
      <c r="P404" s="2">
        <f t="shared" si="39"/>
        <v>0</v>
      </c>
      <c r="Q404" s="2">
        <f t="shared" si="40"/>
        <v>0</v>
      </c>
      <c r="R404" s="2">
        <f t="shared" si="41"/>
        <v>0</v>
      </c>
    </row>
    <row r="405" spans="1:18" x14ac:dyDescent="0.35">
      <c r="A405" s="2" t="s">
        <v>346</v>
      </c>
      <c r="B405" s="2" t="str">
        <f t="shared" si="36"/>
        <v>SPA21XXX</v>
      </c>
      <c r="C405" s="2" t="s">
        <v>19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f t="shared" si="37"/>
        <v>0</v>
      </c>
      <c r="O405" s="2">
        <f t="shared" si="38"/>
        <v>0</v>
      </c>
      <c r="P405" s="2">
        <f t="shared" si="39"/>
        <v>0</v>
      </c>
      <c r="Q405" s="2">
        <f t="shared" si="40"/>
        <v>0</v>
      </c>
      <c r="R405" s="2">
        <f t="shared" si="41"/>
        <v>0</v>
      </c>
    </row>
    <row r="406" spans="1:18" x14ac:dyDescent="0.35">
      <c r="A406" s="2" t="s">
        <v>346</v>
      </c>
      <c r="B406" s="2" t="str">
        <f t="shared" si="36"/>
        <v>SPA21XXX</v>
      </c>
      <c r="C406" s="2" t="s">
        <v>20</v>
      </c>
      <c r="D406" s="2">
        <v>0</v>
      </c>
      <c r="E406" s="2">
        <v>13</v>
      </c>
      <c r="F406" s="2">
        <v>100</v>
      </c>
      <c r="G406" s="2">
        <v>6</v>
      </c>
      <c r="H406" s="2">
        <v>7</v>
      </c>
      <c r="I406" s="2">
        <v>0</v>
      </c>
      <c r="J406" s="2">
        <v>0</v>
      </c>
      <c r="K406" s="2">
        <v>13</v>
      </c>
      <c r="L406" s="2">
        <v>4</v>
      </c>
      <c r="M406" s="2">
        <v>3</v>
      </c>
      <c r="N406" s="2">
        <f t="shared" si="37"/>
        <v>0</v>
      </c>
      <c r="O406" s="2">
        <f t="shared" si="38"/>
        <v>0</v>
      </c>
      <c r="P406" s="2">
        <f t="shared" si="39"/>
        <v>0</v>
      </c>
      <c r="Q406" s="2">
        <f t="shared" si="40"/>
        <v>0</v>
      </c>
      <c r="R406" s="2">
        <f t="shared" si="41"/>
        <v>0</v>
      </c>
    </row>
    <row r="407" spans="1:18" x14ac:dyDescent="0.35">
      <c r="A407" s="2" t="s">
        <v>89</v>
      </c>
      <c r="B407" s="2" t="str">
        <f t="shared" si="36"/>
        <v>SPA21XXX</v>
      </c>
      <c r="C407" s="2" t="s">
        <v>13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f t="shared" si="37"/>
        <v>0</v>
      </c>
      <c r="O407" s="2">
        <f t="shared" si="38"/>
        <v>0</v>
      </c>
      <c r="P407" s="2">
        <f t="shared" si="39"/>
        <v>0</v>
      </c>
      <c r="Q407" s="2">
        <f t="shared" si="40"/>
        <v>0</v>
      </c>
      <c r="R407" s="2">
        <f t="shared" si="41"/>
        <v>0</v>
      </c>
    </row>
    <row r="408" spans="1:18" x14ac:dyDescent="0.35">
      <c r="A408" s="2" t="s">
        <v>89</v>
      </c>
      <c r="B408" s="2" t="str">
        <f t="shared" si="36"/>
        <v>SPA21XXX</v>
      </c>
      <c r="C408" s="2" t="s">
        <v>14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f t="shared" si="37"/>
        <v>0</v>
      </c>
      <c r="O408" s="2">
        <f t="shared" si="38"/>
        <v>0</v>
      </c>
      <c r="P408" s="2">
        <f t="shared" si="39"/>
        <v>0</v>
      </c>
      <c r="Q408" s="2">
        <f t="shared" si="40"/>
        <v>0</v>
      </c>
      <c r="R408" s="2">
        <f t="shared" si="41"/>
        <v>0</v>
      </c>
    </row>
    <row r="409" spans="1:18" x14ac:dyDescent="0.35">
      <c r="A409" s="2" t="s">
        <v>89</v>
      </c>
      <c r="B409" s="2" t="str">
        <f t="shared" si="36"/>
        <v>SPA21XXX</v>
      </c>
      <c r="C409" s="2" t="s">
        <v>15</v>
      </c>
      <c r="D409" s="2">
        <v>25000</v>
      </c>
      <c r="E409" s="2">
        <v>1</v>
      </c>
      <c r="F409" s="2">
        <v>25</v>
      </c>
      <c r="G409" s="2">
        <v>0</v>
      </c>
      <c r="H409" s="2">
        <v>1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f t="shared" si="37"/>
        <v>25000</v>
      </c>
      <c r="O409" s="2">
        <f t="shared" si="38"/>
        <v>25000</v>
      </c>
      <c r="P409" s="2">
        <f t="shared" si="39"/>
        <v>0</v>
      </c>
      <c r="Q409" s="2">
        <f t="shared" si="40"/>
        <v>0</v>
      </c>
      <c r="R409" s="2">
        <f t="shared" si="41"/>
        <v>0</v>
      </c>
    </row>
    <row r="410" spans="1:18" x14ac:dyDescent="0.35">
      <c r="A410" s="2" t="s">
        <v>89</v>
      </c>
      <c r="B410" s="2" t="str">
        <f t="shared" si="36"/>
        <v>SPA21XXX</v>
      </c>
      <c r="C410" s="2" t="s">
        <v>16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f t="shared" si="37"/>
        <v>0</v>
      </c>
      <c r="O410" s="2">
        <f t="shared" si="38"/>
        <v>0</v>
      </c>
      <c r="P410" s="2">
        <f t="shared" si="39"/>
        <v>0</v>
      </c>
      <c r="Q410" s="2">
        <f t="shared" si="40"/>
        <v>0</v>
      </c>
      <c r="R410" s="2">
        <f t="shared" si="41"/>
        <v>0</v>
      </c>
    </row>
    <row r="411" spans="1:18" x14ac:dyDescent="0.35">
      <c r="A411" s="2" t="s">
        <v>89</v>
      </c>
      <c r="B411" s="2" t="str">
        <f t="shared" si="36"/>
        <v>SPA21XXX</v>
      </c>
      <c r="C411" s="2" t="s">
        <v>747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f t="shared" si="37"/>
        <v>0</v>
      </c>
      <c r="O411" s="2">
        <f t="shared" si="38"/>
        <v>0</v>
      </c>
      <c r="P411" s="2">
        <f t="shared" si="39"/>
        <v>0</v>
      </c>
      <c r="Q411" s="2">
        <f t="shared" si="40"/>
        <v>0</v>
      </c>
      <c r="R411" s="2">
        <f t="shared" si="41"/>
        <v>0</v>
      </c>
    </row>
    <row r="412" spans="1:18" x14ac:dyDescent="0.35">
      <c r="A412" s="2" t="s">
        <v>89</v>
      </c>
      <c r="B412" s="2" t="str">
        <f t="shared" si="36"/>
        <v>SPA21XXX</v>
      </c>
      <c r="C412" s="2" t="s">
        <v>17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f t="shared" si="37"/>
        <v>0</v>
      </c>
      <c r="O412" s="2">
        <f t="shared" si="38"/>
        <v>0</v>
      </c>
      <c r="P412" s="2">
        <f t="shared" si="39"/>
        <v>0</v>
      </c>
      <c r="Q412" s="2">
        <f t="shared" si="40"/>
        <v>0</v>
      </c>
      <c r="R412" s="2">
        <f t="shared" si="41"/>
        <v>0</v>
      </c>
    </row>
    <row r="413" spans="1:18" x14ac:dyDescent="0.35">
      <c r="A413" s="2" t="s">
        <v>89</v>
      </c>
      <c r="B413" s="2" t="str">
        <f t="shared" si="36"/>
        <v>SPA21XXX</v>
      </c>
      <c r="C413" s="2" t="s">
        <v>18</v>
      </c>
      <c r="D413" s="2">
        <v>9400</v>
      </c>
      <c r="E413" s="2">
        <v>1</v>
      </c>
      <c r="F413" s="2">
        <v>25</v>
      </c>
      <c r="G413" s="2">
        <v>0</v>
      </c>
      <c r="H413" s="2">
        <v>1</v>
      </c>
      <c r="I413" s="2">
        <v>0</v>
      </c>
      <c r="J413" s="2">
        <v>0</v>
      </c>
      <c r="K413" s="2">
        <v>1</v>
      </c>
      <c r="L413" s="2">
        <v>0</v>
      </c>
      <c r="M413" s="2">
        <v>0</v>
      </c>
      <c r="N413" s="2">
        <f t="shared" si="37"/>
        <v>9400</v>
      </c>
      <c r="O413" s="2">
        <f t="shared" si="38"/>
        <v>9400</v>
      </c>
      <c r="P413" s="2">
        <f t="shared" si="39"/>
        <v>9400</v>
      </c>
      <c r="Q413" s="2">
        <f t="shared" si="40"/>
        <v>0</v>
      </c>
      <c r="R413" s="2">
        <f t="shared" si="41"/>
        <v>0</v>
      </c>
    </row>
    <row r="414" spans="1:18" x14ac:dyDescent="0.35">
      <c r="A414" s="2" t="s">
        <v>89</v>
      </c>
      <c r="B414" s="2" t="str">
        <f t="shared" si="36"/>
        <v>SPA21XXX</v>
      </c>
      <c r="C414" s="2" t="s">
        <v>19</v>
      </c>
      <c r="D414" s="2">
        <v>4000</v>
      </c>
      <c r="E414" s="2">
        <v>2</v>
      </c>
      <c r="F414" s="2">
        <v>50</v>
      </c>
      <c r="G414" s="2">
        <v>0</v>
      </c>
      <c r="H414" s="2">
        <v>2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f t="shared" si="37"/>
        <v>8000</v>
      </c>
      <c r="O414" s="2">
        <f t="shared" si="38"/>
        <v>8000</v>
      </c>
      <c r="P414" s="2">
        <f t="shared" si="39"/>
        <v>0</v>
      </c>
      <c r="Q414" s="2">
        <f t="shared" si="40"/>
        <v>0</v>
      </c>
      <c r="R414" s="2">
        <f t="shared" si="41"/>
        <v>0</v>
      </c>
    </row>
    <row r="415" spans="1:18" x14ac:dyDescent="0.35">
      <c r="A415" s="2" t="s">
        <v>89</v>
      </c>
      <c r="B415" s="2" t="str">
        <f t="shared" si="36"/>
        <v>SPA21XXX</v>
      </c>
      <c r="C415" s="2" t="s">
        <v>20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f t="shared" si="37"/>
        <v>0</v>
      </c>
      <c r="O415" s="2">
        <f t="shared" si="38"/>
        <v>0</v>
      </c>
      <c r="P415" s="2">
        <f t="shared" si="39"/>
        <v>0</v>
      </c>
      <c r="Q415" s="2">
        <f t="shared" si="40"/>
        <v>0</v>
      </c>
      <c r="R415" s="2">
        <f t="shared" si="41"/>
        <v>0</v>
      </c>
    </row>
    <row r="416" spans="1:18" x14ac:dyDescent="0.35">
      <c r="A416" s="2" t="s">
        <v>90</v>
      </c>
      <c r="B416" s="2" t="str">
        <f t="shared" si="36"/>
        <v>SPA21XXX</v>
      </c>
      <c r="C416" s="2" t="s">
        <v>13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f t="shared" si="37"/>
        <v>0</v>
      </c>
      <c r="O416" s="2">
        <f t="shared" si="38"/>
        <v>0</v>
      </c>
      <c r="P416" s="2">
        <f t="shared" si="39"/>
        <v>0</v>
      </c>
      <c r="Q416" s="2">
        <f t="shared" si="40"/>
        <v>0</v>
      </c>
      <c r="R416" s="2">
        <f t="shared" si="41"/>
        <v>0</v>
      </c>
    </row>
    <row r="417" spans="1:18" x14ac:dyDescent="0.35">
      <c r="A417" s="2" t="s">
        <v>90</v>
      </c>
      <c r="B417" s="2" t="str">
        <f t="shared" si="36"/>
        <v>SPA21XXX</v>
      </c>
      <c r="C417" s="2" t="s">
        <v>14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f t="shared" si="37"/>
        <v>0</v>
      </c>
      <c r="O417" s="2">
        <f t="shared" si="38"/>
        <v>0</v>
      </c>
      <c r="P417" s="2">
        <f t="shared" si="39"/>
        <v>0</v>
      </c>
      <c r="Q417" s="2">
        <f t="shared" si="40"/>
        <v>0</v>
      </c>
      <c r="R417" s="2">
        <f t="shared" si="41"/>
        <v>0</v>
      </c>
    </row>
    <row r="418" spans="1:18" x14ac:dyDescent="0.35">
      <c r="A418" s="2" t="s">
        <v>90</v>
      </c>
      <c r="B418" s="2" t="str">
        <f t="shared" si="36"/>
        <v>SPA21XXX</v>
      </c>
      <c r="C418" s="2" t="s">
        <v>15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f t="shared" si="37"/>
        <v>0</v>
      </c>
      <c r="O418" s="2">
        <f t="shared" si="38"/>
        <v>0</v>
      </c>
      <c r="P418" s="2">
        <f t="shared" si="39"/>
        <v>0</v>
      </c>
      <c r="Q418" s="2">
        <f t="shared" si="40"/>
        <v>0</v>
      </c>
      <c r="R418" s="2">
        <f t="shared" si="41"/>
        <v>0</v>
      </c>
    </row>
    <row r="419" spans="1:18" x14ac:dyDescent="0.35">
      <c r="A419" s="2" t="s">
        <v>90</v>
      </c>
      <c r="B419" s="2" t="str">
        <f t="shared" si="36"/>
        <v>SPA21XXX</v>
      </c>
      <c r="C419" s="2" t="s">
        <v>16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f t="shared" si="37"/>
        <v>0</v>
      </c>
      <c r="O419" s="2">
        <f t="shared" si="38"/>
        <v>0</v>
      </c>
      <c r="P419" s="2">
        <f t="shared" si="39"/>
        <v>0</v>
      </c>
      <c r="Q419" s="2">
        <f t="shared" si="40"/>
        <v>0</v>
      </c>
      <c r="R419" s="2">
        <f t="shared" si="41"/>
        <v>0</v>
      </c>
    </row>
    <row r="420" spans="1:18" x14ac:dyDescent="0.35">
      <c r="A420" s="2" t="s">
        <v>90</v>
      </c>
      <c r="B420" s="2" t="str">
        <f t="shared" si="36"/>
        <v>SPA21XXX</v>
      </c>
      <c r="C420" s="2" t="s">
        <v>747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f t="shared" si="37"/>
        <v>0</v>
      </c>
      <c r="O420" s="2">
        <f t="shared" si="38"/>
        <v>0</v>
      </c>
      <c r="P420" s="2">
        <f t="shared" si="39"/>
        <v>0</v>
      </c>
      <c r="Q420" s="2">
        <f t="shared" si="40"/>
        <v>0</v>
      </c>
      <c r="R420" s="2">
        <f t="shared" si="41"/>
        <v>0</v>
      </c>
    </row>
    <row r="421" spans="1:18" x14ac:dyDescent="0.35">
      <c r="A421" s="2" t="s">
        <v>90</v>
      </c>
      <c r="B421" s="2" t="str">
        <f t="shared" si="36"/>
        <v>SPA21XXX</v>
      </c>
      <c r="C421" s="2" t="s">
        <v>17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f t="shared" si="37"/>
        <v>0</v>
      </c>
      <c r="O421" s="2">
        <f t="shared" si="38"/>
        <v>0</v>
      </c>
      <c r="P421" s="2">
        <f t="shared" si="39"/>
        <v>0</v>
      </c>
      <c r="Q421" s="2">
        <f t="shared" si="40"/>
        <v>0</v>
      </c>
      <c r="R421" s="2">
        <f t="shared" si="41"/>
        <v>0</v>
      </c>
    </row>
    <row r="422" spans="1:18" x14ac:dyDescent="0.35">
      <c r="A422" s="2" t="s">
        <v>90</v>
      </c>
      <c r="B422" s="2" t="str">
        <f t="shared" si="36"/>
        <v>SPA21XXX</v>
      </c>
      <c r="C422" s="2" t="s">
        <v>18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f t="shared" si="37"/>
        <v>0</v>
      </c>
      <c r="O422" s="2">
        <f t="shared" si="38"/>
        <v>0</v>
      </c>
      <c r="P422" s="2">
        <f t="shared" si="39"/>
        <v>0</v>
      </c>
      <c r="Q422" s="2">
        <f t="shared" si="40"/>
        <v>0</v>
      </c>
      <c r="R422" s="2">
        <f t="shared" si="41"/>
        <v>0</v>
      </c>
    </row>
    <row r="423" spans="1:18" x14ac:dyDescent="0.35">
      <c r="A423" s="2" t="s">
        <v>90</v>
      </c>
      <c r="B423" s="2" t="str">
        <f t="shared" si="36"/>
        <v>SPA21XXX</v>
      </c>
      <c r="C423" s="2" t="s">
        <v>19</v>
      </c>
      <c r="D423" s="2">
        <v>3815.43</v>
      </c>
      <c r="E423" s="2">
        <v>7</v>
      </c>
      <c r="F423" s="2">
        <v>100</v>
      </c>
      <c r="G423" s="2">
        <v>2</v>
      </c>
      <c r="H423" s="2">
        <v>5</v>
      </c>
      <c r="I423" s="2">
        <v>0</v>
      </c>
      <c r="J423" s="2">
        <v>0</v>
      </c>
      <c r="K423" s="2">
        <v>4</v>
      </c>
      <c r="L423" s="2">
        <v>4</v>
      </c>
      <c r="M423" s="2">
        <v>0</v>
      </c>
      <c r="N423" s="2">
        <f t="shared" si="37"/>
        <v>26708.01</v>
      </c>
      <c r="O423" s="2">
        <f t="shared" si="38"/>
        <v>26708.01</v>
      </c>
      <c r="P423" s="2">
        <f t="shared" si="39"/>
        <v>15261.72</v>
      </c>
      <c r="Q423" s="2">
        <f t="shared" si="40"/>
        <v>15261.72</v>
      </c>
      <c r="R423" s="2">
        <f t="shared" si="41"/>
        <v>0</v>
      </c>
    </row>
    <row r="424" spans="1:18" x14ac:dyDescent="0.35">
      <c r="A424" s="2" t="s">
        <v>90</v>
      </c>
      <c r="B424" s="2" t="str">
        <f t="shared" si="36"/>
        <v>SPA21XXX</v>
      </c>
      <c r="C424" s="2" t="s">
        <v>20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f t="shared" si="37"/>
        <v>0</v>
      </c>
      <c r="O424" s="2">
        <f t="shared" si="38"/>
        <v>0</v>
      </c>
      <c r="P424" s="2">
        <f t="shared" si="39"/>
        <v>0</v>
      </c>
      <c r="Q424" s="2">
        <f t="shared" si="40"/>
        <v>0</v>
      </c>
      <c r="R424" s="2">
        <f t="shared" si="41"/>
        <v>0</v>
      </c>
    </row>
    <row r="425" spans="1:18" x14ac:dyDescent="0.35">
      <c r="A425" s="2" t="s">
        <v>91</v>
      </c>
      <c r="B425" s="2" t="str">
        <f t="shared" si="36"/>
        <v>SPA21XXX</v>
      </c>
      <c r="C425" s="2" t="s">
        <v>13</v>
      </c>
      <c r="N425" s="2">
        <f t="shared" si="37"/>
        <v>0</v>
      </c>
      <c r="O425" s="2">
        <f t="shared" si="38"/>
        <v>0</v>
      </c>
      <c r="P425" s="2">
        <f t="shared" si="39"/>
        <v>0</v>
      </c>
      <c r="Q425" s="2">
        <f t="shared" si="40"/>
        <v>0</v>
      </c>
      <c r="R425" s="2">
        <f t="shared" si="41"/>
        <v>0</v>
      </c>
    </row>
    <row r="426" spans="1:18" x14ac:dyDescent="0.35">
      <c r="A426" s="2" t="s">
        <v>91</v>
      </c>
      <c r="B426" s="2" t="str">
        <f t="shared" si="36"/>
        <v>SPA21XXX</v>
      </c>
      <c r="C426" s="2" t="s">
        <v>14</v>
      </c>
      <c r="N426" s="2">
        <f t="shared" si="37"/>
        <v>0</v>
      </c>
      <c r="O426" s="2">
        <f t="shared" si="38"/>
        <v>0</v>
      </c>
      <c r="P426" s="2">
        <f t="shared" si="39"/>
        <v>0</v>
      </c>
      <c r="Q426" s="2">
        <f t="shared" si="40"/>
        <v>0</v>
      </c>
      <c r="R426" s="2">
        <f t="shared" si="41"/>
        <v>0</v>
      </c>
    </row>
    <row r="427" spans="1:18" x14ac:dyDescent="0.35">
      <c r="A427" s="2" t="s">
        <v>91</v>
      </c>
      <c r="B427" s="2" t="str">
        <f t="shared" si="36"/>
        <v>SPA21XXX</v>
      </c>
      <c r="C427" s="2" t="s">
        <v>15</v>
      </c>
      <c r="D427" s="2">
        <v>34000</v>
      </c>
      <c r="E427" s="2">
        <v>0.125</v>
      </c>
      <c r="F427" s="2">
        <v>3.4</v>
      </c>
      <c r="N427" s="2">
        <f t="shared" si="37"/>
        <v>4250</v>
      </c>
      <c r="O427" s="2">
        <f t="shared" si="38"/>
        <v>0</v>
      </c>
      <c r="P427" s="2">
        <f t="shared" si="39"/>
        <v>0</v>
      </c>
      <c r="Q427" s="2">
        <f t="shared" si="40"/>
        <v>0</v>
      </c>
      <c r="R427" s="2">
        <f t="shared" si="41"/>
        <v>0</v>
      </c>
    </row>
    <row r="428" spans="1:18" x14ac:dyDescent="0.35">
      <c r="A428" s="2" t="s">
        <v>91</v>
      </c>
      <c r="B428" s="2" t="str">
        <f t="shared" si="36"/>
        <v>SPA21XXX</v>
      </c>
      <c r="C428" s="2" t="s">
        <v>16</v>
      </c>
      <c r="D428" s="2">
        <v>23550</v>
      </c>
      <c r="E428" s="2">
        <v>0.875</v>
      </c>
      <c r="F428" s="2">
        <v>24.1</v>
      </c>
      <c r="H428" s="2">
        <v>0.75</v>
      </c>
      <c r="L428" s="2">
        <v>0.125</v>
      </c>
      <c r="N428" s="2">
        <f t="shared" si="37"/>
        <v>20606.25</v>
      </c>
      <c r="O428" s="2">
        <f t="shared" si="38"/>
        <v>17662.5</v>
      </c>
      <c r="P428" s="2">
        <f t="shared" si="39"/>
        <v>0</v>
      </c>
      <c r="Q428" s="2">
        <f t="shared" si="40"/>
        <v>2943.75</v>
      </c>
      <c r="R428" s="2">
        <f t="shared" si="41"/>
        <v>0</v>
      </c>
    </row>
    <row r="429" spans="1:18" x14ac:dyDescent="0.35">
      <c r="A429" s="2" t="s">
        <v>91</v>
      </c>
      <c r="B429" s="2" t="str">
        <f t="shared" si="36"/>
        <v>SPA21XXX</v>
      </c>
      <c r="C429" s="2" t="s">
        <v>747</v>
      </c>
      <c r="D429" s="2">
        <v>19810</v>
      </c>
      <c r="E429" s="2">
        <v>0.625</v>
      </c>
      <c r="F429" s="2">
        <v>17.2</v>
      </c>
      <c r="H429" s="2">
        <v>0.375</v>
      </c>
      <c r="K429" s="2">
        <v>0.125</v>
      </c>
      <c r="N429" s="2">
        <f t="shared" si="37"/>
        <v>12381.25</v>
      </c>
      <c r="O429" s="2">
        <f t="shared" si="38"/>
        <v>7428.75</v>
      </c>
      <c r="P429" s="2">
        <f t="shared" si="39"/>
        <v>2476.25</v>
      </c>
      <c r="Q429" s="2">
        <f t="shared" si="40"/>
        <v>0</v>
      </c>
      <c r="R429" s="2">
        <f t="shared" si="41"/>
        <v>0</v>
      </c>
    </row>
    <row r="430" spans="1:18" x14ac:dyDescent="0.35">
      <c r="A430" s="2" t="s">
        <v>91</v>
      </c>
      <c r="B430" s="2" t="str">
        <f t="shared" si="36"/>
        <v>SPA21XXX</v>
      </c>
      <c r="C430" s="2" t="s">
        <v>17</v>
      </c>
      <c r="N430" s="2">
        <f t="shared" si="37"/>
        <v>0</v>
      </c>
      <c r="O430" s="2">
        <f t="shared" si="38"/>
        <v>0</v>
      </c>
      <c r="P430" s="2">
        <f t="shared" si="39"/>
        <v>0</v>
      </c>
      <c r="Q430" s="2">
        <f t="shared" si="40"/>
        <v>0</v>
      </c>
      <c r="R430" s="2">
        <f t="shared" si="41"/>
        <v>0</v>
      </c>
    </row>
    <row r="431" spans="1:18" x14ac:dyDescent="0.35">
      <c r="A431" s="2" t="s">
        <v>91</v>
      </c>
      <c r="B431" s="2" t="str">
        <f t="shared" si="36"/>
        <v>SPA21XXX</v>
      </c>
      <c r="C431" s="2" t="s">
        <v>18</v>
      </c>
      <c r="D431" s="2">
        <v>10000</v>
      </c>
      <c r="E431" s="2">
        <v>2</v>
      </c>
      <c r="F431" s="2">
        <v>55.2</v>
      </c>
      <c r="G431" s="2">
        <v>2</v>
      </c>
      <c r="N431" s="2">
        <f t="shared" si="37"/>
        <v>20000</v>
      </c>
      <c r="O431" s="2">
        <f t="shared" si="38"/>
        <v>20000</v>
      </c>
      <c r="P431" s="2">
        <f t="shared" si="39"/>
        <v>0</v>
      </c>
      <c r="Q431" s="2">
        <f t="shared" si="40"/>
        <v>0</v>
      </c>
      <c r="R431" s="2">
        <f t="shared" si="41"/>
        <v>0</v>
      </c>
    </row>
    <row r="432" spans="1:18" x14ac:dyDescent="0.35">
      <c r="A432" s="2" t="s">
        <v>91</v>
      </c>
      <c r="B432" s="2" t="str">
        <f t="shared" si="36"/>
        <v>SPA21XXX</v>
      </c>
      <c r="C432" s="2" t="s">
        <v>19</v>
      </c>
      <c r="N432" s="2">
        <f t="shared" si="37"/>
        <v>0</v>
      </c>
      <c r="O432" s="2">
        <f t="shared" si="38"/>
        <v>0</v>
      </c>
      <c r="P432" s="2">
        <f t="shared" si="39"/>
        <v>0</v>
      </c>
      <c r="Q432" s="2">
        <f t="shared" si="40"/>
        <v>0</v>
      </c>
      <c r="R432" s="2">
        <f t="shared" si="41"/>
        <v>0</v>
      </c>
    </row>
    <row r="433" spans="1:18" x14ac:dyDescent="0.35">
      <c r="A433" s="2" t="s">
        <v>91</v>
      </c>
      <c r="B433" s="2" t="str">
        <f t="shared" si="36"/>
        <v>SPA21XXX</v>
      </c>
      <c r="C433" s="2" t="s">
        <v>20</v>
      </c>
      <c r="N433" s="2">
        <f t="shared" si="37"/>
        <v>0</v>
      </c>
      <c r="O433" s="2">
        <f t="shared" si="38"/>
        <v>0</v>
      </c>
      <c r="P433" s="2">
        <f t="shared" si="39"/>
        <v>0</v>
      </c>
      <c r="Q433" s="2">
        <f t="shared" si="40"/>
        <v>0</v>
      </c>
      <c r="R433" s="2">
        <f t="shared" si="41"/>
        <v>0</v>
      </c>
    </row>
    <row r="434" spans="1:18" x14ac:dyDescent="0.35">
      <c r="A434" s="2" t="s">
        <v>92</v>
      </c>
      <c r="B434" s="2" t="str">
        <f t="shared" si="36"/>
        <v>SPA21XXX</v>
      </c>
      <c r="C434" s="2" t="s">
        <v>13</v>
      </c>
      <c r="N434" s="2">
        <f t="shared" si="37"/>
        <v>0</v>
      </c>
      <c r="O434" s="2">
        <f t="shared" si="38"/>
        <v>0</v>
      </c>
      <c r="P434" s="2">
        <f t="shared" si="39"/>
        <v>0</v>
      </c>
      <c r="Q434" s="2">
        <f t="shared" si="40"/>
        <v>0</v>
      </c>
      <c r="R434" s="2">
        <f t="shared" si="41"/>
        <v>0</v>
      </c>
    </row>
    <row r="435" spans="1:18" x14ac:dyDescent="0.35">
      <c r="A435" s="2" t="s">
        <v>92</v>
      </c>
      <c r="B435" s="2" t="str">
        <f t="shared" si="36"/>
        <v>SPA21XXX</v>
      </c>
      <c r="C435" s="2" t="s">
        <v>14</v>
      </c>
      <c r="N435" s="2">
        <f t="shared" si="37"/>
        <v>0</v>
      </c>
      <c r="O435" s="2">
        <f t="shared" si="38"/>
        <v>0</v>
      </c>
      <c r="P435" s="2">
        <f t="shared" si="39"/>
        <v>0</v>
      </c>
      <c r="Q435" s="2">
        <f t="shared" si="40"/>
        <v>0</v>
      </c>
      <c r="R435" s="2">
        <f t="shared" si="41"/>
        <v>0</v>
      </c>
    </row>
    <row r="436" spans="1:18" x14ac:dyDescent="0.35">
      <c r="A436" s="2" t="s">
        <v>92</v>
      </c>
      <c r="B436" s="2" t="str">
        <f t="shared" si="36"/>
        <v>SPA21XXX</v>
      </c>
      <c r="C436" s="2" t="s">
        <v>15</v>
      </c>
      <c r="D436" s="2">
        <v>34000</v>
      </c>
      <c r="E436" s="2">
        <v>0.125</v>
      </c>
      <c r="F436" s="2">
        <v>2.7</v>
      </c>
      <c r="H436" s="2">
        <v>0.125</v>
      </c>
      <c r="N436" s="2">
        <f t="shared" si="37"/>
        <v>4250</v>
      </c>
      <c r="O436" s="2">
        <f t="shared" si="38"/>
        <v>4250</v>
      </c>
      <c r="P436" s="2">
        <f t="shared" si="39"/>
        <v>0</v>
      </c>
      <c r="Q436" s="2">
        <f t="shared" si="40"/>
        <v>0</v>
      </c>
      <c r="R436" s="2">
        <f t="shared" si="41"/>
        <v>0</v>
      </c>
    </row>
    <row r="437" spans="1:18" x14ac:dyDescent="0.35">
      <c r="A437" s="2" t="s">
        <v>92</v>
      </c>
      <c r="B437" s="2" t="str">
        <f t="shared" si="36"/>
        <v>SPA21XXX</v>
      </c>
      <c r="C437" s="2" t="s">
        <v>16</v>
      </c>
      <c r="D437" s="2">
        <v>23550</v>
      </c>
      <c r="E437" s="2">
        <v>0.875</v>
      </c>
      <c r="F437" s="2">
        <v>18.899999999999999</v>
      </c>
      <c r="H437" s="2">
        <v>0.875</v>
      </c>
      <c r="L437" s="2">
        <v>0.125</v>
      </c>
      <c r="N437" s="2">
        <f t="shared" si="37"/>
        <v>20606.25</v>
      </c>
      <c r="O437" s="2">
        <f t="shared" si="38"/>
        <v>20606.25</v>
      </c>
      <c r="P437" s="2">
        <f t="shared" si="39"/>
        <v>0</v>
      </c>
      <c r="Q437" s="2">
        <f t="shared" si="40"/>
        <v>2943.75</v>
      </c>
      <c r="R437" s="2">
        <f t="shared" si="41"/>
        <v>0</v>
      </c>
    </row>
    <row r="438" spans="1:18" x14ac:dyDescent="0.35">
      <c r="A438" s="2" t="s">
        <v>92</v>
      </c>
      <c r="B438" s="2" t="str">
        <f t="shared" si="36"/>
        <v>SPA21XXX</v>
      </c>
      <c r="C438" s="2" t="s">
        <v>747</v>
      </c>
      <c r="D438" s="2">
        <v>19810</v>
      </c>
      <c r="E438" s="2">
        <v>0.625</v>
      </c>
      <c r="F438" s="2">
        <v>13.51</v>
      </c>
      <c r="H438" s="2">
        <v>0.625</v>
      </c>
      <c r="K438" s="2">
        <v>0.125</v>
      </c>
      <c r="N438" s="2">
        <f t="shared" si="37"/>
        <v>12381.25</v>
      </c>
      <c r="O438" s="2">
        <f t="shared" si="38"/>
        <v>12381.25</v>
      </c>
      <c r="P438" s="2">
        <f t="shared" si="39"/>
        <v>2476.25</v>
      </c>
      <c r="Q438" s="2">
        <f t="shared" si="40"/>
        <v>0</v>
      </c>
      <c r="R438" s="2">
        <f t="shared" si="41"/>
        <v>0</v>
      </c>
    </row>
    <row r="439" spans="1:18" x14ac:dyDescent="0.35">
      <c r="A439" s="2" t="s">
        <v>92</v>
      </c>
      <c r="B439" s="2" t="str">
        <f t="shared" si="36"/>
        <v>SPA21XXX</v>
      </c>
      <c r="C439" s="2" t="s">
        <v>17</v>
      </c>
      <c r="N439" s="2">
        <f t="shared" si="37"/>
        <v>0</v>
      </c>
      <c r="O439" s="2">
        <f t="shared" si="38"/>
        <v>0</v>
      </c>
      <c r="P439" s="2">
        <f t="shared" si="39"/>
        <v>0</v>
      </c>
      <c r="Q439" s="2">
        <f t="shared" si="40"/>
        <v>0</v>
      </c>
      <c r="R439" s="2">
        <f t="shared" si="41"/>
        <v>0</v>
      </c>
    </row>
    <row r="440" spans="1:18" x14ac:dyDescent="0.35">
      <c r="A440" s="2" t="s">
        <v>92</v>
      </c>
      <c r="B440" s="2" t="str">
        <f t="shared" si="36"/>
        <v>SPA21XXX</v>
      </c>
      <c r="C440" s="2" t="s">
        <v>18</v>
      </c>
      <c r="D440" s="2">
        <v>10000</v>
      </c>
      <c r="E440" s="2">
        <v>3</v>
      </c>
      <c r="F440" s="2">
        <v>64.86</v>
      </c>
      <c r="G440" s="2">
        <v>2</v>
      </c>
      <c r="K440" s="2">
        <v>2</v>
      </c>
      <c r="N440" s="2">
        <f t="shared" si="37"/>
        <v>30000</v>
      </c>
      <c r="O440" s="2">
        <f t="shared" si="38"/>
        <v>20000</v>
      </c>
      <c r="P440" s="2">
        <f t="shared" si="39"/>
        <v>20000</v>
      </c>
      <c r="Q440" s="2">
        <f t="shared" si="40"/>
        <v>0</v>
      </c>
      <c r="R440" s="2">
        <f t="shared" si="41"/>
        <v>0</v>
      </c>
    </row>
    <row r="441" spans="1:18" x14ac:dyDescent="0.35">
      <c r="A441" s="2" t="s">
        <v>92</v>
      </c>
      <c r="B441" s="2" t="str">
        <f t="shared" si="36"/>
        <v>SPA21XXX</v>
      </c>
      <c r="C441" s="2" t="s">
        <v>19</v>
      </c>
      <c r="N441" s="2">
        <f t="shared" si="37"/>
        <v>0</v>
      </c>
      <c r="O441" s="2">
        <f t="shared" si="38"/>
        <v>0</v>
      </c>
      <c r="P441" s="2">
        <f t="shared" si="39"/>
        <v>0</v>
      </c>
      <c r="Q441" s="2">
        <f t="shared" si="40"/>
        <v>0</v>
      </c>
      <c r="R441" s="2">
        <f t="shared" si="41"/>
        <v>0</v>
      </c>
    </row>
    <row r="442" spans="1:18" x14ac:dyDescent="0.35">
      <c r="A442" s="2" t="s">
        <v>92</v>
      </c>
      <c r="B442" s="2" t="str">
        <f t="shared" si="36"/>
        <v>SPA21XXX</v>
      </c>
      <c r="C442" s="2" t="s">
        <v>20</v>
      </c>
      <c r="N442" s="2">
        <f t="shared" si="37"/>
        <v>0</v>
      </c>
      <c r="O442" s="2">
        <f t="shared" si="38"/>
        <v>0</v>
      </c>
      <c r="P442" s="2">
        <f t="shared" si="39"/>
        <v>0</v>
      </c>
      <c r="Q442" s="2">
        <f t="shared" si="40"/>
        <v>0</v>
      </c>
      <c r="R442" s="2">
        <f t="shared" si="41"/>
        <v>0</v>
      </c>
    </row>
    <row r="443" spans="1:18" x14ac:dyDescent="0.35">
      <c r="A443" s="2" t="s">
        <v>93</v>
      </c>
      <c r="B443" s="2" t="str">
        <f t="shared" si="36"/>
        <v>SPA21XXX</v>
      </c>
      <c r="C443" s="2" t="s">
        <v>13</v>
      </c>
      <c r="D443" s="2">
        <v>83805.759999999995</v>
      </c>
      <c r="E443" s="2">
        <v>0.16</v>
      </c>
      <c r="F443" s="2">
        <v>20</v>
      </c>
      <c r="H443" s="2">
        <v>0.16</v>
      </c>
      <c r="N443" s="2">
        <f t="shared" si="37"/>
        <v>13408.9216</v>
      </c>
      <c r="O443" s="2">
        <f t="shared" si="38"/>
        <v>13408.9216</v>
      </c>
      <c r="P443" s="2">
        <f t="shared" si="39"/>
        <v>0</v>
      </c>
      <c r="Q443" s="2">
        <f t="shared" si="40"/>
        <v>0</v>
      </c>
      <c r="R443" s="2">
        <f t="shared" si="41"/>
        <v>0</v>
      </c>
    </row>
    <row r="444" spans="1:18" x14ac:dyDescent="0.35">
      <c r="A444" s="2" t="s">
        <v>93</v>
      </c>
      <c r="B444" s="2" t="str">
        <f t="shared" si="36"/>
        <v>SPA21XXX</v>
      </c>
      <c r="C444" s="2" t="s">
        <v>14</v>
      </c>
      <c r="D444" s="2">
        <v>52610.03</v>
      </c>
      <c r="E444" s="2">
        <v>0.08</v>
      </c>
      <c r="F444" s="2">
        <v>10</v>
      </c>
      <c r="H444" s="2">
        <v>0.08</v>
      </c>
      <c r="N444" s="2">
        <f t="shared" si="37"/>
        <v>4208.8023999999996</v>
      </c>
      <c r="O444" s="2">
        <f t="shared" si="38"/>
        <v>4208.8023999999996</v>
      </c>
      <c r="P444" s="2">
        <f t="shared" si="39"/>
        <v>0</v>
      </c>
      <c r="Q444" s="2">
        <f t="shared" si="40"/>
        <v>0</v>
      </c>
      <c r="R444" s="2">
        <f t="shared" si="41"/>
        <v>0</v>
      </c>
    </row>
    <row r="445" spans="1:18" x14ac:dyDescent="0.35">
      <c r="A445" s="2" t="s">
        <v>93</v>
      </c>
      <c r="B445" s="2" t="str">
        <f t="shared" si="36"/>
        <v>SPA21XXX</v>
      </c>
      <c r="C445" s="2" t="s">
        <v>15</v>
      </c>
      <c r="D445" s="2">
        <v>33609.629999999997</v>
      </c>
      <c r="E445" s="2">
        <v>0.56000000000000005</v>
      </c>
      <c r="F445" s="2">
        <v>70</v>
      </c>
      <c r="H445" s="2">
        <v>0.56000000000000005</v>
      </c>
      <c r="N445" s="2">
        <f t="shared" si="37"/>
        <v>18821.392800000001</v>
      </c>
      <c r="O445" s="2">
        <f t="shared" si="38"/>
        <v>18821.392800000001</v>
      </c>
      <c r="P445" s="2">
        <f t="shared" si="39"/>
        <v>0</v>
      </c>
      <c r="Q445" s="2">
        <f t="shared" si="40"/>
        <v>0</v>
      </c>
      <c r="R445" s="2">
        <f t="shared" si="41"/>
        <v>0</v>
      </c>
    </row>
    <row r="446" spans="1:18" x14ac:dyDescent="0.35">
      <c r="A446" s="2" t="s">
        <v>93</v>
      </c>
      <c r="B446" s="2" t="str">
        <f t="shared" si="36"/>
        <v>SPA21XXX</v>
      </c>
      <c r="C446" s="2" t="s">
        <v>16</v>
      </c>
      <c r="N446" s="2">
        <f t="shared" si="37"/>
        <v>0</v>
      </c>
      <c r="O446" s="2">
        <f t="shared" si="38"/>
        <v>0</v>
      </c>
      <c r="P446" s="2">
        <f t="shared" si="39"/>
        <v>0</v>
      </c>
      <c r="Q446" s="2">
        <f t="shared" si="40"/>
        <v>0</v>
      </c>
      <c r="R446" s="2">
        <f t="shared" si="41"/>
        <v>0</v>
      </c>
    </row>
    <row r="447" spans="1:18" x14ac:dyDescent="0.35">
      <c r="A447" s="2" t="s">
        <v>93</v>
      </c>
      <c r="B447" s="2" t="str">
        <f t="shared" si="36"/>
        <v>SPA21XXX</v>
      </c>
      <c r="C447" s="2" t="s">
        <v>747</v>
      </c>
      <c r="N447" s="2">
        <f t="shared" si="37"/>
        <v>0</v>
      </c>
      <c r="O447" s="2">
        <f t="shared" si="38"/>
        <v>0</v>
      </c>
      <c r="P447" s="2">
        <f t="shared" si="39"/>
        <v>0</v>
      </c>
      <c r="Q447" s="2">
        <f t="shared" si="40"/>
        <v>0</v>
      </c>
      <c r="R447" s="2">
        <f t="shared" si="41"/>
        <v>0</v>
      </c>
    </row>
    <row r="448" spans="1:18" x14ac:dyDescent="0.35">
      <c r="A448" s="2" t="s">
        <v>93</v>
      </c>
      <c r="B448" s="2" t="str">
        <f t="shared" si="36"/>
        <v>SPA21XXX</v>
      </c>
      <c r="C448" s="2" t="s">
        <v>17</v>
      </c>
      <c r="N448" s="2">
        <f t="shared" si="37"/>
        <v>0</v>
      </c>
      <c r="O448" s="2">
        <f t="shared" si="38"/>
        <v>0</v>
      </c>
      <c r="P448" s="2">
        <f t="shared" si="39"/>
        <v>0</v>
      </c>
      <c r="Q448" s="2">
        <f t="shared" si="40"/>
        <v>0</v>
      </c>
      <c r="R448" s="2">
        <f t="shared" si="41"/>
        <v>0</v>
      </c>
    </row>
    <row r="449" spans="1:18" x14ac:dyDescent="0.35">
      <c r="A449" s="2" t="s">
        <v>93</v>
      </c>
      <c r="B449" s="2" t="str">
        <f t="shared" si="36"/>
        <v>SPA21XXX</v>
      </c>
      <c r="C449" s="2" t="s">
        <v>18</v>
      </c>
      <c r="N449" s="2">
        <f t="shared" si="37"/>
        <v>0</v>
      </c>
      <c r="O449" s="2">
        <f t="shared" si="38"/>
        <v>0</v>
      </c>
      <c r="P449" s="2">
        <f t="shared" si="39"/>
        <v>0</v>
      </c>
      <c r="Q449" s="2">
        <f t="shared" si="40"/>
        <v>0</v>
      </c>
      <c r="R449" s="2">
        <f t="shared" si="41"/>
        <v>0</v>
      </c>
    </row>
    <row r="450" spans="1:18" x14ac:dyDescent="0.35">
      <c r="A450" s="2" t="s">
        <v>93</v>
      </c>
      <c r="B450" s="2" t="str">
        <f t="shared" ref="B450:B513" si="42">REPLACE(A450,6,3,"XXX")</f>
        <v>SPA21XXX</v>
      </c>
      <c r="C450" s="2" t="s">
        <v>19</v>
      </c>
      <c r="N450" s="2">
        <f t="shared" ref="N450:N513" si="43">E450*$D450</f>
        <v>0</v>
      </c>
      <c r="O450" s="2">
        <f t="shared" ref="O450:O513" si="44">SUM(G450:J450)*$D450</f>
        <v>0</v>
      </c>
      <c r="P450" s="2">
        <f t="shared" ref="P450:P513" si="45">K450*$D450</f>
        <v>0</v>
      </c>
      <c r="Q450" s="2">
        <f t="shared" ref="Q450:Q513" si="46">L450*$D450</f>
        <v>0</v>
      </c>
      <c r="R450" s="2">
        <f t="shared" ref="R450:R513" si="47">M450*$D450</f>
        <v>0</v>
      </c>
    </row>
    <row r="451" spans="1:18" x14ac:dyDescent="0.35">
      <c r="A451" s="2" t="s">
        <v>93</v>
      </c>
      <c r="B451" s="2" t="str">
        <f t="shared" si="42"/>
        <v>SPA21XXX</v>
      </c>
      <c r="C451" s="2" t="s">
        <v>20</v>
      </c>
      <c r="N451" s="2">
        <f t="shared" si="43"/>
        <v>0</v>
      </c>
      <c r="O451" s="2">
        <f t="shared" si="44"/>
        <v>0</v>
      </c>
      <c r="P451" s="2">
        <f t="shared" si="45"/>
        <v>0</v>
      </c>
      <c r="Q451" s="2">
        <f t="shared" si="46"/>
        <v>0</v>
      </c>
      <c r="R451" s="2">
        <f t="shared" si="47"/>
        <v>0</v>
      </c>
    </row>
    <row r="452" spans="1:18" x14ac:dyDescent="0.35">
      <c r="A452" s="2" t="s">
        <v>94</v>
      </c>
      <c r="B452" s="2" t="str">
        <f t="shared" si="42"/>
        <v>SPA21XXX</v>
      </c>
      <c r="C452" s="2" t="s">
        <v>13</v>
      </c>
      <c r="D452" s="2">
        <v>129389.52</v>
      </c>
      <c r="E452" s="2">
        <v>66.2</v>
      </c>
      <c r="F452" s="2">
        <v>6</v>
      </c>
      <c r="G452" s="2">
        <v>8.1199999999999992</v>
      </c>
      <c r="H452" s="2">
        <v>25.79</v>
      </c>
      <c r="I452" s="2">
        <v>5.12</v>
      </c>
      <c r="J452" s="2">
        <v>0</v>
      </c>
      <c r="K452" s="2">
        <v>8.1199999999999992</v>
      </c>
      <c r="L452" s="2">
        <v>2.56</v>
      </c>
      <c r="M452" s="2">
        <v>0</v>
      </c>
      <c r="N452" s="2">
        <f t="shared" si="43"/>
        <v>8565586.2240000013</v>
      </c>
      <c r="O452" s="2">
        <f t="shared" si="44"/>
        <v>5050072.9655999998</v>
      </c>
      <c r="P452" s="2">
        <f t="shared" si="45"/>
        <v>1050642.9024</v>
      </c>
      <c r="Q452" s="2">
        <f t="shared" si="46"/>
        <v>331237.17120000004</v>
      </c>
      <c r="R452" s="2">
        <f t="shared" si="47"/>
        <v>0</v>
      </c>
    </row>
    <row r="453" spans="1:18" x14ac:dyDescent="0.35">
      <c r="A453" s="2" t="s">
        <v>94</v>
      </c>
      <c r="B453" s="2" t="str">
        <f t="shared" si="42"/>
        <v>SPA21XXX</v>
      </c>
      <c r="C453" s="2" t="s">
        <v>14</v>
      </c>
      <c r="D453" s="2">
        <v>59870.8</v>
      </c>
      <c r="E453" s="2">
        <v>41.02</v>
      </c>
      <c r="F453" s="2">
        <v>3.7</v>
      </c>
      <c r="G453" s="2">
        <v>2.5099999999999998</v>
      </c>
      <c r="H453" s="2">
        <v>28.51</v>
      </c>
      <c r="I453" s="2">
        <v>1</v>
      </c>
      <c r="J453" s="2">
        <v>0</v>
      </c>
      <c r="K453" s="2">
        <v>5</v>
      </c>
      <c r="L453" s="2">
        <v>3.8</v>
      </c>
      <c r="M453" s="2">
        <v>0</v>
      </c>
      <c r="N453" s="2">
        <f t="shared" si="43"/>
        <v>2455900.2160000005</v>
      </c>
      <c r="O453" s="2">
        <f t="shared" si="44"/>
        <v>1917063.0160000003</v>
      </c>
      <c r="P453" s="2">
        <f t="shared" si="45"/>
        <v>299354</v>
      </c>
      <c r="Q453" s="2">
        <f t="shared" si="46"/>
        <v>227509.04</v>
      </c>
      <c r="R453" s="2">
        <f t="shared" si="47"/>
        <v>0</v>
      </c>
    </row>
    <row r="454" spans="1:18" x14ac:dyDescent="0.35">
      <c r="A454" s="2" t="s">
        <v>94</v>
      </c>
      <c r="B454" s="2" t="str">
        <f t="shared" si="42"/>
        <v>SPA21XXX</v>
      </c>
      <c r="C454" s="2" t="s">
        <v>15</v>
      </c>
      <c r="D454" s="2">
        <v>33855.06</v>
      </c>
      <c r="E454" s="2">
        <v>93.93</v>
      </c>
      <c r="F454" s="2">
        <v>8.5</v>
      </c>
      <c r="G454" s="2">
        <v>15</v>
      </c>
      <c r="H454" s="2">
        <v>68.569999999999993</v>
      </c>
      <c r="I454" s="2">
        <v>0</v>
      </c>
      <c r="J454" s="2">
        <v>0</v>
      </c>
      <c r="K454" s="2">
        <v>28.56</v>
      </c>
      <c r="L454" s="2">
        <v>19.8</v>
      </c>
      <c r="M454" s="2">
        <v>1</v>
      </c>
      <c r="N454" s="2">
        <f t="shared" si="43"/>
        <v>3180005.7858000002</v>
      </c>
      <c r="O454" s="2">
        <f t="shared" si="44"/>
        <v>2829267.3641999997</v>
      </c>
      <c r="P454" s="2">
        <f t="shared" si="45"/>
        <v>966900.51359999995</v>
      </c>
      <c r="Q454" s="2">
        <f t="shared" si="46"/>
        <v>670330.18799999997</v>
      </c>
      <c r="R454" s="2">
        <f t="shared" si="47"/>
        <v>33855.06</v>
      </c>
    </row>
    <row r="455" spans="1:18" x14ac:dyDescent="0.35">
      <c r="A455" s="2" t="s">
        <v>94</v>
      </c>
      <c r="B455" s="2" t="str">
        <f t="shared" si="42"/>
        <v>SPA21XXX</v>
      </c>
      <c r="C455" s="2" t="s">
        <v>16</v>
      </c>
      <c r="D455" s="2">
        <v>22259.29</v>
      </c>
      <c r="E455" s="2">
        <v>49</v>
      </c>
      <c r="F455" s="2">
        <v>4.4000000000000004</v>
      </c>
      <c r="G455" s="2">
        <v>13</v>
      </c>
      <c r="H455" s="2">
        <v>35</v>
      </c>
      <c r="I455" s="2">
        <v>0</v>
      </c>
      <c r="J455" s="2">
        <v>0</v>
      </c>
      <c r="K455" s="2">
        <v>21</v>
      </c>
      <c r="L455" s="2">
        <v>6</v>
      </c>
      <c r="M455" s="2">
        <v>0</v>
      </c>
      <c r="N455" s="2">
        <f t="shared" si="43"/>
        <v>1090705.21</v>
      </c>
      <c r="O455" s="2">
        <f t="shared" si="44"/>
        <v>1068445.92</v>
      </c>
      <c r="P455" s="2">
        <f t="shared" si="45"/>
        <v>467445.09</v>
      </c>
      <c r="Q455" s="2">
        <f t="shared" si="46"/>
        <v>133555.74</v>
      </c>
      <c r="R455" s="2">
        <f t="shared" si="47"/>
        <v>0</v>
      </c>
    </row>
    <row r="456" spans="1:18" x14ac:dyDescent="0.35">
      <c r="A456" s="2" t="s">
        <v>94</v>
      </c>
      <c r="B456" s="2" t="str">
        <f t="shared" si="42"/>
        <v>SPA21XXX</v>
      </c>
      <c r="C456" s="2" t="s">
        <v>747</v>
      </c>
      <c r="D456" s="2">
        <v>16953.95</v>
      </c>
      <c r="E456" s="2">
        <v>91</v>
      </c>
      <c r="F456" s="2">
        <v>8.1999999999999993</v>
      </c>
      <c r="G456" s="2">
        <v>35</v>
      </c>
      <c r="H456" s="2">
        <v>56</v>
      </c>
      <c r="I456" s="2">
        <v>0</v>
      </c>
      <c r="J456" s="2">
        <v>0</v>
      </c>
      <c r="K456" s="2">
        <v>26</v>
      </c>
      <c r="L456" s="2">
        <v>11</v>
      </c>
      <c r="M456" s="2">
        <v>1</v>
      </c>
      <c r="N456" s="2">
        <f t="shared" si="43"/>
        <v>1542809.45</v>
      </c>
      <c r="O456" s="2">
        <f t="shared" si="44"/>
        <v>1542809.45</v>
      </c>
      <c r="P456" s="2">
        <f t="shared" si="45"/>
        <v>440802.7</v>
      </c>
      <c r="Q456" s="2">
        <f t="shared" si="46"/>
        <v>186493.45</v>
      </c>
      <c r="R456" s="2">
        <f t="shared" si="47"/>
        <v>16953.95</v>
      </c>
    </row>
    <row r="457" spans="1:18" x14ac:dyDescent="0.35">
      <c r="A457" s="2" t="s">
        <v>94</v>
      </c>
      <c r="B457" s="2" t="str">
        <f t="shared" si="42"/>
        <v>SPA21XXX</v>
      </c>
      <c r="C457" s="2" t="s">
        <v>17</v>
      </c>
      <c r="D457" s="2">
        <v>12251.4</v>
      </c>
      <c r="E457" s="2">
        <v>339</v>
      </c>
      <c r="F457" s="2">
        <v>30.6</v>
      </c>
      <c r="G457" s="2">
        <v>166</v>
      </c>
      <c r="H457" s="2">
        <v>173</v>
      </c>
      <c r="I457" s="2">
        <v>0</v>
      </c>
      <c r="J457" s="2">
        <v>0</v>
      </c>
      <c r="K457" s="2">
        <v>98</v>
      </c>
      <c r="L457" s="2">
        <v>121</v>
      </c>
      <c r="M457" s="2">
        <v>7</v>
      </c>
      <c r="N457" s="2">
        <f t="shared" si="43"/>
        <v>4153224.6</v>
      </c>
      <c r="O457" s="2">
        <f t="shared" si="44"/>
        <v>4153224.6</v>
      </c>
      <c r="P457" s="2">
        <f t="shared" si="45"/>
        <v>1200637.2</v>
      </c>
      <c r="Q457" s="2">
        <f t="shared" si="46"/>
        <v>1482419.4</v>
      </c>
      <c r="R457" s="2">
        <f t="shared" si="47"/>
        <v>85759.8</v>
      </c>
    </row>
    <row r="458" spans="1:18" x14ac:dyDescent="0.35">
      <c r="A458" s="2" t="s">
        <v>94</v>
      </c>
      <c r="B458" s="2" t="str">
        <f t="shared" si="42"/>
        <v>SPA21XXX</v>
      </c>
      <c r="C458" s="2" t="s">
        <v>18</v>
      </c>
      <c r="D458" s="2">
        <v>7484.44</v>
      </c>
      <c r="E458" s="2">
        <v>407</v>
      </c>
      <c r="F458" s="2">
        <v>36.700000000000003</v>
      </c>
      <c r="G458" s="2">
        <v>255</v>
      </c>
      <c r="H458" s="2">
        <v>152</v>
      </c>
      <c r="I458" s="2">
        <v>0</v>
      </c>
      <c r="J458" s="2">
        <v>0</v>
      </c>
      <c r="K458" s="2">
        <v>373</v>
      </c>
      <c r="L458" s="2">
        <v>132</v>
      </c>
      <c r="M458" s="2">
        <v>23</v>
      </c>
      <c r="N458" s="2">
        <f t="shared" si="43"/>
        <v>3046167.0799999996</v>
      </c>
      <c r="O458" s="2">
        <f t="shared" si="44"/>
        <v>3046167.0799999996</v>
      </c>
      <c r="P458" s="2">
        <f t="shared" si="45"/>
        <v>2791696.1199999996</v>
      </c>
      <c r="Q458" s="2">
        <f t="shared" si="46"/>
        <v>987946.08</v>
      </c>
      <c r="R458" s="2">
        <f t="shared" si="47"/>
        <v>172142.12</v>
      </c>
    </row>
    <row r="459" spans="1:18" x14ac:dyDescent="0.35">
      <c r="A459" s="2" t="s">
        <v>94</v>
      </c>
      <c r="B459" s="2" t="str">
        <f t="shared" si="42"/>
        <v>SPA21XXX</v>
      </c>
      <c r="C459" s="2" t="s">
        <v>19</v>
      </c>
      <c r="D459" s="2">
        <v>3626.56</v>
      </c>
      <c r="E459" s="2">
        <v>22</v>
      </c>
      <c r="F459" s="2">
        <v>2</v>
      </c>
      <c r="G459" s="2">
        <v>9</v>
      </c>
      <c r="H459" s="2">
        <v>13</v>
      </c>
      <c r="I459" s="2">
        <v>0</v>
      </c>
      <c r="J459" s="2">
        <v>0</v>
      </c>
      <c r="K459" s="2">
        <v>15</v>
      </c>
      <c r="L459" s="2">
        <v>19</v>
      </c>
      <c r="M459" s="2">
        <v>0</v>
      </c>
      <c r="N459" s="2">
        <f t="shared" si="43"/>
        <v>79784.319999999992</v>
      </c>
      <c r="O459" s="2">
        <f t="shared" si="44"/>
        <v>79784.319999999992</v>
      </c>
      <c r="P459" s="2">
        <f t="shared" si="45"/>
        <v>54398.400000000001</v>
      </c>
      <c r="Q459" s="2">
        <f t="shared" si="46"/>
        <v>68904.639999999999</v>
      </c>
      <c r="R459" s="2">
        <f t="shared" si="47"/>
        <v>0</v>
      </c>
    </row>
    <row r="460" spans="1:18" x14ac:dyDescent="0.35">
      <c r="A460" s="2" t="s">
        <v>94</v>
      </c>
      <c r="B460" s="2" t="str">
        <f t="shared" si="42"/>
        <v>SPA21XXX</v>
      </c>
      <c r="C460" s="2" t="s">
        <v>20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f t="shared" si="43"/>
        <v>0</v>
      </c>
      <c r="O460" s="2">
        <f t="shared" si="44"/>
        <v>0</v>
      </c>
      <c r="P460" s="2">
        <f t="shared" si="45"/>
        <v>0</v>
      </c>
      <c r="Q460" s="2">
        <f t="shared" si="46"/>
        <v>0</v>
      </c>
      <c r="R460" s="2">
        <f t="shared" si="47"/>
        <v>0</v>
      </c>
    </row>
    <row r="461" spans="1:18" x14ac:dyDescent="0.35">
      <c r="A461" s="2" t="s">
        <v>95</v>
      </c>
      <c r="B461" s="2" t="str">
        <f t="shared" si="42"/>
        <v>SPA21XXX</v>
      </c>
      <c r="C461" s="2" t="s">
        <v>13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f t="shared" si="43"/>
        <v>0</v>
      </c>
      <c r="O461" s="2">
        <f t="shared" si="44"/>
        <v>0</v>
      </c>
      <c r="P461" s="2">
        <f t="shared" si="45"/>
        <v>0</v>
      </c>
      <c r="Q461" s="2">
        <f t="shared" si="46"/>
        <v>0</v>
      </c>
      <c r="R461" s="2">
        <f t="shared" si="47"/>
        <v>0</v>
      </c>
    </row>
    <row r="462" spans="1:18" x14ac:dyDescent="0.35">
      <c r="A462" s="2" t="s">
        <v>95</v>
      </c>
      <c r="B462" s="2" t="str">
        <f t="shared" si="42"/>
        <v>SPA21XXX</v>
      </c>
      <c r="C462" s="2" t="s">
        <v>14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f t="shared" si="43"/>
        <v>0</v>
      </c>
      <c r="O462" s="2">
        <f t="shared" si="44"/>
        <v>0</v>
      </c>
      <c r="P462" s="2">
        <f t="shared" si="45"/>
        <v>0</v>
      </c>
      <c r="Q462" s="2">
        <f t="shared" si="46"/>
        <v>0</v>
      </c>
      <c r="R462" s="2">
        <f t="shared" si="47"/>
        <v>0</v>
      </c>
    </row>
    <row r="463" spans="1:18" x14ac:dyDescent="0.35">
      <c r="A463" s="2" t="s">
        <v>95</v>
      </c>
      <c r="B463" s="2" t="str">
        <f t="shared" si="42"/>
        <v>SPA21XXX</v>
      </c>
      <c r="C463" s="2" t="s">
        <v>15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f t="shared" si="43"/>
        <v>0</v>
      </c>
      <c r="O463" s="2">
        <f t="shared" si="44"/>
        <v>0</v>
      </c>
      <c r="P463" s="2">
        <f t="shared" si="45"/>
        <v>0</v>
      </c>
      <c r="Q463" s="2">
        <f t="shared" si="46"/>
        <v>0</v>
      </c>
      <c r="R463" s="2">
        <f t="shared" si="47"/>
        <v>0</v>
      </c>
    </row>
    <row r="464" spans="1:18" x14ac:dyDescent="0.35">
      <c r="A464" s="2" t="s">
        <v>95</v>
      </c>
      <c r="B464" s="2" t="str">
        <f t="shared" si="42"/>
        <v>SPA21XXX</v>
      </c>
      <c r="C464" s="2" t="s">
        <v>16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f t="shared" si="43"/>
        <v>0</v>
      </c>
      <c r="O464" s="2">
        <f t="shared" si="44"/>
        <v>0</v>
      </c>
      <c r="P464" s="2">
        <f t="shared" si="45"/>
        <v>0</v>
      </c>
      <c r="Q464" s="2">
        <f t="shared" si="46"/>
        <v>0</v>
      </c>
      <c r="R464" s="2">
        <f t="shared" si="47"/>
        <v>0</v>
      </c>
    </row>
    <row r="465" spans="1:18" x14ac:dyDescent="0.35">
      <c r="A465" s="2" t="s">
        <v>95</v>
      </c>
      <c r="B465" s="2" t="str">
        <f t="shared" si="42"/>
        <v>SPA21XXX</v>
      </c>
      <c r="C465" s="2" t="s">
        <v>747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f t="shared" si="43"/>
        <v>0</v>
      </c>
      <c r="O465" s="2">
        <f t="shared" si="44"/>
        <v>0</v>
      </c>
      <c r="P465" s="2">
        <f t="shared" si="45"/>
        <v>0</v>
      </c>
      <c r="Q465" s="2">
        <f t="shared" si="46"/>
        <v>0</v>
      </c>
      <c r="R465" s="2">
        <f t="shared" si="47"/>
        <v>0</v>
      </c>
    </row>
    <row r="466" spans="1:18" x14ac:dyDescent="0.35">
      <c r="A466" s="2" t="s">
        <v>95</v>
      </c>
      <c r="B466" s="2" t="str">
        <f t="shared" si="42"/>
        <v>SPA21XXX</v>
      </c>
      <c r="C466" s="2" t="s">
        <v>17</v>
      </c>
      <c r="D466" s="2">
        <v>10527</v>
      </c>
      <c r="E466" s="2">
        <v>0.5</v>
      </c>
      <c r="F466" s="2">
        <v>17</v>
      </c>
      <c r="G466" s="2">
        <v>0</v>
      </c>
      <c r="H466" s="2">
        <v>0.5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f t="shared" si="43"/>
        <v>5263.5</v>
      </c>
      <c r="O466" s="2">
        <f t="shared" si="44"/>
        <v>5263.5</v>
      </c>
      <c r="P466" s="2">
        <f t="shared" si="45"/>
        <v>0</v>
      </c>
      <c r="Q466" s="2">
        <f t="shared" si="46"/>
        <v>0</v>
      </c>
      <c r="R466" s="2">
        <f t="shared" si="47"/>
        <v>0</v>
      </c>
    </row>
    <row r="467" spans="1:18" x14ac:dyDescent="0.35">
      <c r="A467" s="2" t="s">
        <v>95</v>
      </c>
      <c r="B467" s="2" t="str">
        <f t="shared" si="42"/>
        <v>SPA21XXX</v>
      </c>
      <c r="C467" s="2" t="s">
        <v>18</v>
      </c>
      <c r="D467" s="2">
        <v>6870</v>
      </c>
      <c r="E467" s="2">
        <v>1.5</v>
      </c>
      <c r="F467" s="2">
        <v>50</v>
      </c>
      <c r="G467" s="2">
        <v>0</v>
      </c>
      <c r="H467" s="2">
        <v>1.5</v>
      </c>
      <c r="I467" s="2">
        <v>0</v>
      </c>
      <c r="J467" s="2">
        <v>0</v>
      </c>
      <c r="K467" s="2">
        <v>0</v>
      </c>
      <c r="L467" s="2">
        <v>0.5</v>
      </c>
      <c r="M467" s="2">
        <v>0</v>
      </c>
      <c r="N467" s="2">
        <f t="shared" si="43"/>
        <v>10305</v>
      </c>
      <c r="O467" s="2">
        <f t="shared" si="44"/>
        <v>10305</v>
      </c>
      <c r="P467" s="2">
        <f t="shared" si="45"/>
        <v>0</v>
      </c>
      <c r="Q467" s="2">
        <f t="shared" si="46"/>
        <v>3435</v>
      </c>
      <c r="R467" s="2">
        <f t="shared" si="47"/>
        <v>0</v>
      </c>
    </row>
    <row r="468" spans="1:18" x14ac:dyDescent="0.35">
      <c r="A468" s="2" t="s">
        <v>95</v>
      </c>
      <c r="B468" s="2" t="str">
        <f t="shared" si="42"/>
        <v>SPA21XXX</v>
      </c>
      <c r="C468" s="2" t="s">
        <v>19</v>
      </c>
      <c r="D468" s="2">
        <v>3824</v>
      </c>
      <c r="E468" s="2">
        <v>1</v>
      </c>
      <c r="F468" s="2">
        <v>33</v>
      </c>
      <c r="G468" s="2">
        <v>0</v>
      </c>
      <c r="H468" s="2">
        <v>1</v>
      </c>
      <c r="I468" s="2">
        <v>0</v>
      </c>
      <c r="J468" s="2">
        <v>0</v>
      </c>
      <c r="K468" s="2">
        <v>0</v>
      </c>
      <c r="L468" s="2">
        <v>0.5</v>
      </c>
      <c r="M468" s="2">
        <v>0</v>
      </c>
      <c r="N468" s="2">
        <f t="shared" si="43"/>
        <v>3824</v>
      </c>
      <c r="O468" s="2">
        <f t="shared" si="44"/>
        <v>3824</v>
      </c>
      <c r="P468" s="2">
        <f t="shared" si="45"/>
        <v>0</v>
      </c>
      <c r="Q468" s="2">
        <f t="shared" si="46"/>
        <v>1912</v>
      </c>
      <c r="R468" s="2">
        <f t="shared" si="47"/>
        <v>0</v>
      </c>
    </row>
    <row r="469" spans="1:18" x14ac:dyDescent="0.35">
      <c r="A469" s="2" t="s">
        <v>95</v>
      </c>
      <c r="B469" s="2" t="str">
        <f t="shared" si="42"/>
        <v>SPA21XXX</v>
      </c>
      <c r="C469" s="2" t="s">
        <v>20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f t="shared" si="43"/>
        <v>0</v>
      </c>
      <c r="O469" s="2">
        <f t="shared" si="44"/>
        <v>0</v>
      </c>
      <c r="P469" s="2">
        <f t="shared" si="45"/>
        <v>0</v>
      </c>
      <c r="Q469" s="2">
        <f t="shared" si="46"/>
        <v>0</v>
      </c>
      <c r="R469" s="2">
        <f t="shared" si="47"/>
        <v>0</v>
      </c>
    </row>
    <row r="470" spans="1:18" x14ac:dyDescent="0.35">
      <c r="A470" s="2" t="s">
        <v>96</v>
      </c>
      <c r="B470" s="2" t="str">
        <f t="shared" si="42"/>
        <v>SPA21XXX</v>
      </c>
      <c r="C470" s="2" t="s">
        <v>13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f t="shared" si="43"/>
        <v>0</v>
      </c>
      <c r="O470" s="2">
        <f t="shared" si="44"/>
        <v>0</v>
      </c>
      <c r="P470" s="2">
        <f t="shared" si="45"/>
        <v>0</v>
      </c>
      <c r="Q470" s="2">
        <f t="shared" si="46"/>
        <v>0</v>
      </c>
      <c r="R470" s="2">
        <f t="shared" si="47"/>
        <v>0</v>
      </c>
    </row>
    <row r="471" spans="1:18" x14ac:dyDescent="0.35">
      <c r="A471" s="2" t="s">
        <v>96</v>
      </c>
      <c r="B471" s="2" t="str">
        <f t="shared" si="42"/>
        <v>SPA21XXX</v>
      </c>
      <c r="C471" s="2" t="s">
        <v>14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f t="shared" si="43"/>
        <v>0</v>
      </c>
      <c r="O471" s="2">
        <f t="shared" si="44"/>
        <v>0</v>
      </c>
      <c r="P471" s="2">
        <f t="shared" si="45"/>
        <v>0</v>
      </c>
      <c r="Q471" s="2">
        <f t="shared" si="46"/>
        <v>0</v>
      </c>
      <c r="R471" s="2">
        <f t="shared" si="47"/>
        <v>0</v>
      </c>
    </row>
    <row r="472" spans="1:18" x14ac:dyDescent="0.35">
      <c r="A472" s="2" t="s">
        <v>96</v>
      </c>
      <c r="B472" s="2" t="str">
        <f t="shared" si="42"/>
        <v>SPA21XXX</v>
      </c>
      <c r="C472" s="2" t="s">
        <v>15</v>
      </c>
      <c r="D472" s="2">
        <v>28700.14</v>
      </c>
      <c r="E472" s="2">
        <v>5.5</v>
      </c>
      <c r="F472" s="2">
        <v>2.66</v>
      </c>
      <c r="G472" s="2">
        <v>0</v>
      </c>
      <c r="H472" s="2">
        <v>2.5</v>
      </c>
      <c r="I472" s="2">
        <v>0</v>
      </c>
      <c r="J472" s="2">
        <v>0</v>
      </c>
      <c r="K472" s="2">
        <v>3</v>
      </c>
      <c r="L472" s="2">
        <v>0</v>
      </c>
      <c r="M472" s="2">
        <v>1</v>
      </c>
      <c r="N472" s="2">
        <f t="shared" si="43"/>
        <v>157850.76999999999</v>
      </c>
      <c r="O472" s="2">
        <f t="shared" si="44"/>
        <v>71750.350000000006</v>
      </c>
      <c r="P472" s="2">
        <f t="shared" si="45"/>
        <v>86100.42</v>
      </c>
      <c r="Q472" s="2">
        <f t="shared" si="46"/>
        <v>0</v>
      </c>
      <c r="R472" s="2">
        <f t="shared" si="47"/>
        <v>28700.14</v>
      </c>
    </row>
    <row r="473" spans="1:18" x14ac:dyDescent="0.35">
      <c r="A473" s="2" t="s">
        <v>96</v>
      </c>
      <c r="B473" s="2" t="str">
        <f t="shared" si="42"/>
        <v>SPA21XXX</v>
      </c>
      <c r="C473" s="2" t="s">
        <v>16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f t="shared" si="43"/>
        <v>0</v>
      </c>
      <c r="O473" s="2">
        <f t="shared" si="44"/>
        <v>0</v>
      </c>
      <c r="P473" s="2">
        <f t="shared" si="45"/>
        <v>0</v>
      </c>
      <c r="Q473" s="2">
        <f t="shared" si="46"/>
        <v>0</v>
      </c>
      <c r="R473" s="2">
        <f t="shared" si="47"/>
        <v>0</v>
      </c>
    </row>
    <row r="474" spans="1:18" x14ac:dyDescent="0.35">
      <c r="A474" s="2" t="s">
        <v>96</v>
      </c>
      <c r="B474" s="2" t="str">
        <f t="shared" si="42"/>
        <v>SPA21XXX</v>
      </c>
      <c r="C474" s="2" t="s">
        <v>747</v>
      </c>
      <c r="D474" s="2">
        <v>15827.72</v>
      </c>
      <c r="E474" s="2">
        <v>3</v>
      </c>
      <c r="F474" s="2">
        <v>1.45</v>
      </c>
      <c r="G474" s="2">
        <v>1</v>
      </c>
      <c r="H474" s="2">
        <v>1</v>
      </c>
      <c r="I474" s="2">
        <v>0</v>
      </c>
      <c r="J474" s="2">
        <v>0</v>
      </c>
      <c r="K474" s="2">
        <v>2</v>
      </c>
      <c r="L474" s="2">
        <v>1</v>
      </c>
      <c r="M474" s="2">
        <v>0</v>
      </c>
      <c r="N474" s="2">
        <f t="shared" si="43"/>
        <v>47483.159999999996</v>
      </c>
      <c r="O474" s="2">
        <f t="shared" si="44"/>
        <v>31655.439999999999</v>
      </c>
      <c r="P474" s="2">
        <f t="shared" si="45"/>
        <v>31655.439999999999</v>
      </c>
      <c r="Q474" s="2">
        <f t="shared" si="46"/>
        <v>15827.72</v>
      </c>
      <c r="R474" s="2">
        <f t="shared" si="47"/>
        <v>0</v>
      </c>
    </row>
    <row r="475" spans="1:18" x14ac:dyDescent="0.35">
      <c r="A475" s="2" t="s">
        <v>96</v>
      </c>
      <c r="B475" s="2" t="str">
        <f t="shared" si="42"/>
        <v>SPA21XXX</v>
      </c>
      <c r="C475" s="2" t="s">
        <v>17</v>
      </c>
      <c r="D475" s="2">
        <v>12378.06</v>
      </c>
      <c r="E475" s="2">
        <v>4</v>
      </c>
      <c r="F475" s="2">
        <v>1.94</v>
      </c>
      <c r="G475" s="2">
        <v>1.5</v>
      </c>
      <c r="H475" s="2">
        <v>0</v>
      </c>
      <c r="I475" s="2">
        <v>0</v>
      </c>
      <c r="J475" s="2">
        <v>0</v>
      </c>
      <c r="K475" s="2">
        <v>2</v>
      </c>
      <c r="L475" s="2">
        <v>1</v>
      </c>
      <c r="M475" s="2">
        <v>1</v>
      </c>
      <c r="N475" s="2">
        <f t="shared" si="43"/>
        <v>49512.24</v>
      </c>
      <c r="O475" s="2">
        <f t="shared" si="44"/>
        <v>18567.09</v>
      </c>
      <c r="P475" s="2">
        <f t="shared" si="45"/>
        <v>24756.12</v>
      </c>
      <c r="Q475" s="2">
        <f t="shared" si="46"/>
        <v>12378.06</v>
      </c>
      <c r="R475" s="2">
        <f t="shared" si="47"/>
        <v>12378.06</v>
      </c>
    </row>
    <row r="476" spans="1:18" x14ac:dyDescent="0.35">
      <c r="A476" s="2" t="s">
        <v>96</v>
      </c>
      <c r="B476" s="2" t="str">
        <f t="shared" si="42"/>
        <v>SPA21XXX</v>
      </c>
      <c r="C476" s="2" t="s">
        <v>18</v>
      </c>
      <c r="D476" s="2">
        <v>6925.38</v>
      </c>
      <c r="E476" s="2">
        <v>20.5</v>
      </c>
      <c r="F476" s="2">
        <v>9.93</v>
      </c>
      <c r="G476" s="2">
        <v>12</v>
      </c>
      <c r="H476" s="2">
        <v>7</v>
      </c>
      <c r="I476" s="2">
        <v>0</v>
      </c>
      <c r="J476" s="2">
        <v>0</v>
      </c>
      <c r="K476" s="2">
        <v>6</v>
      </c>
      <c r="L476" s="2">
        <v>7.5</v>
      </c>
      <c r="M476" s="2">
        <v>2</v>
      </c>
      <c r="N476" s="2">
        <f t="shared" si="43"/>
        <v>141970.29</v>
      </c>
      <c r="O476" s="2">
        <f t="shared" si="44"/>
        <v>131582.22</v>
      </c>
      <c r="P476" s="2">
        <f t="shared" si="45"/>
        <v>41552.28</v>
      </c>
      <c r="Q476" s="2">
        <f t="shared" si="46"/>
        <v>51940.35</v>
      </c>
      <c r="R476" s="2">
        <f t="shared" si="47"/>
        <v>13850.76</v>
      </c>
    </row>
    <row r="477" spans="1:18" x14ac:dyDescent="0.35">
      <c r="A477" s="2" t="s">
        <v>96</v>
      </c>
      <c r="B477" s="2" t="str">
        <f t="shared" si="42"/>
        <v>SPA21XXX</v>
      </c>
      <c r="C477" s="2" t="s">
        <v>19</v>
      </c>
      <c r="D477" s="2">
        <v>3808.66</v>
      </c>
      <c r="E477" s="2">
        <v>145</v>
      </c>
      <c r="F477" s="2">
        <v>70.22</v>
      </c>
      <c r="G477" s="2">
        <v>83.5</v>
      </c>
      <c r="H477" s="2">
        <v>61.5</v>
      </c>
      <c r="I477" s="2">
        <v>0</v>
      </c>
      <c r="J477" s="2">
        <v>0</v>
      </c>
      <c r="K477" s="2">
        <v>96</v>
      </c>
      <c r="L477" s="2">
        <v>98</v>
      </c>
      <c r="M477" s="2">
        <v>19</v>
      </c>
      <c r="N477" s="2">
        <f t="shared" si="43"/>
        <v>552255.69999999995</v>
      </c>
      <c r="O477" s="2">
        <f t="shared" si="44"/>
        <v>552255.69999999995</v>
      </c>
      <c r="P477" s="2">
        <f t="shared" si="45"/>
        <v>365631.36</v>
      </c>
      <c r="Q477" s="2">
        <f t="shared" si="46"/>
        <v>373248.68</v>
      </c>
      <c r="R477" s="2">
        <f t="shared" si="47"/>
        <v>72364.539999999994</v>
      </c>
    </row>
    <row r="478" spans="1:18" x14ac:dyDescent="0.35">
      <c r="A478" s="2" t="s">
        <v>96</v>
      </c>
      <c r="B478" s="2" t="str">
        <f t="shared" si="42"/>
        <v>SPA21XXX</v>
      </c>
      <c r="C478" s="2" t="s">
        <v>20</v>
      </c>
      <c r="D478" s="2">
        <v>1387.54</v>
      </c>
      <c r="E478" s="2">
        <v>31.5</v>
      </c>
      <c r="F478" s="2">
        <v>15.25</v>
      </c>
      <c r="G478" s="2">
        <v>9</v>
      </c>
      <c r="H478" s="2">
        <v>22.5</v>
      </c>
      <c r="I478" s="2">
        <v>0</v>
      </c>
      <c r="J478" s="2">
        <v>0</v>
      </c>
      <c r="K478" s="2">
        <v>12</v>
      </c>
      <c r="L478" s="2">
        <v>27.5</v>
      </c>
      <c r="M478" s="2">
        <v>20</v>
      </c>
      <c r="N478" s="2">
        <f t="shared" si="43"/>
        <v>43707.51</v>
      </c>
      <c r="O478" s="2">
        <f t="shared" si="44"/>
        <v>43707.51</v>
      </c>
      <c r="P478" s="2">
        <f t="shared" si="45"/>
        <v>16650.48</v>
      </c>
      <c r="Q478" s="2">
        <f t="shared" si="46"/>
        <v>38157.35</v>
      </c>
      <c r="R478" s="2">
        <f t="shared" si="47"/>
        <v>27750.799999999999</v>
      </c>
    </row>
    <row r="479" spans="1:18" x14ac:dyDescent="0.35">
      <c r="A479" s="2" t="s">
        <v>97</v>
      </c>
      <c r="B479" s="2" t="str">
        <f t="shared" si="42"/>
        <v>SPA21XXX</v>
      </c>
      <c r="C479" s="2" t="s">
        <v>13</v>
      </c>
      <c r="D479" s="2">
        <v>123018.54</v>
      </c>
      <c r="E479" s="2">
        <v>30.32</v>
      </c>
      <c r="F479" s="2">
        <v>4.2</v>
      </c>
      <c r="G479" s="2">
        <v>0.88</v>
      </c>
      <c r="H479" s="2">
        <v>6.8</v>
      </c>
      <c r="I479" s="2">
        <v>1.88</v>
      </c>
      <c r="J479" s="2">
        <v>0</v>
      </c>
      <c r="K479" s="2">
        <v>1.88</v>
      </c>
      <c r="L479" s="2">
        <v>1.18</v>
      </c>
      <c r="M479" s="2">
        <v>0</v>
      </c>
      <c r="N479" s="2">
        <f t="shared" si="43"/>
        <v>3729922.1327999998</v>
      </c>
      <c r="O479" s="2">
        <f t="shared" si="44"/>
        <v>1176057.2423999999</v>
      </c>
      <c r="P479" s="2">
        <f t="shared" si="45"/>
        <v>231274.85519999996</v>
      </c>
      <c r="Q479" s="2">
        <f t="shared" si="46"/>
        <v>145161.87719999999</v>
      </c>
      <c r="R479" s="2">
        <f t="shared" si="47"/>
        <v>0</v>
      </c>
    </row>
    <row r="480" spans="1:18" x14ac:dyDescent="0.35">
      <c r="A480" s="2" t="s">
        <v>97</v>
      </c>
      <c r="B480" s="2" t="str">
        <f t="shared" si="42"/>
        <v>SPA21XXX</v>
      </c>
      <c r="C480" s="2" t="s">
        <v>14</v>
      </c>
      <c r="D480" s="2">
        <v>62135.13</v>
      </c>
      <c r="E480" s="2">
        <v>17.64</v>
      </c>
      <c r="F480" s="2">
        <v>2.5</v>
      </c>
      <c r="G480" s="2">
        <v>2</v>
      </c>
      <c r="H480" s="2">
        <v>8.64</v>
      </c>
      <c r="I480" s="2">
        <v>0</v>
      </c>
      <c r="J480" s="2">
        <v>0</v>
      </c>
      <c r="K480" s="2">
        <v>1</v>
      </c>
      <c r="L480" s="2">
        <v>2.2000000000000002</v>
      </c>
      <c r="M480" s="2">
        <v>0</v>
      </c>
      <c r="N480" s="2">
        <f t="shared" si="43"/>
        <v>1096063.6932000001</v>
      </c>
      <c r="O480" s="2">
        <f t="shared" si="44"/>
        <v>661117.78320000006</v>
      </c>
      <c r="P480" s="2">
        <f t="shared" si="45"/>
        <v>62135.13</v>
      </c>
      <c r="Q480" s="2">
        <f t="shared" si="46"/>
        <v>136697.28599999999</v>
      </c>
      <c r="R480" s="2">
        <f t="shared" si="47"/>
        <v>0</v>
      </c>
    </row>
    <row r="481" spans="1:18" x14ac:dyDescent="0.35">
      <c r="A481" s="2" t="s">
        <v>97</v>
      </c>
      <c r="B481" s="2" t="str">
        <f t="shared" si="42"/>
        <v>SPA21XXX</v>
      </c>
      <c r="C481" s="2" t="s">
        <v>15</v>
      </c>
      <c r="D481" s="2">
        <v>33776.080000000002</v>
      </c>
      <c r="E481" s="2">
        <v>29.08</v>
      </c>
      <c r="F481" s="2">
        <v>4.0999999999999996</v>
      </c>
      <c r="G481" s="2">
        <v>15</v>
      </c>
      <c r="H481" s="2">
        <v>7.44</v>
      </c>
      <c r="I481" s="2">
        <v>0</v>
      </c>
      <c r="J481" s="2">
        <v>0</v>
      </c>
      <c r="K481" s="2">
        <v>8.44</v>
      </c>
      <c r="L481" s="2">
        <v>10.199999999999999</v>
      </c>
      <c r="M481" s="2">
        <v>0</v>
      </c>
      <c r="N481" s="2">
        <f t="shared" si="43"/>
        <v>982208.40639999998</v>
      </c>
      <c r="O481" s="2">
        <f t="shared" si="44"/>
        <v>757935.23520000011</v>
      </c>
      <c r="P481" s="2">
        <f t="shared" si="45"/>
        <v>285070.1152</v>
      </c>
      <c r="Q481" s="2">
        <f t="shared" si="46"/>
        <v>344516.016</v>
      </c>
      <c r="R481" s="2">
        <f t="shared" si="47"/>
        <v>0</v>
      </c>
    </row>
    <row r="482" spans="1:18" x14ac:dyDescent="0.35">
      <c r="A482" s="2" t="s">
        <v>97</v>
      </c>
      <c r="B482" s="2" t="str">
        <f t="shared" si="42"/>
        <v>SPA21XXX</v>
      </c>
      <c r="C482" s="2" t="s">
        <v>16</v>
      </c>
      <c r="D482" s="2">
        <v>22032.23</v>
      </c>
      <c r="E482" s="2">
        <v>8</v>
      </c>
      <c r="F482" s="2">
        <v>1.1000000000000001</v>
      </c>
      <c r="G482" s="2">
        <v>2</v>
      </c>
      <c r="H482" s="2">
        <v>4</v>
      </c>
      <c r="I482" s="2">
        <v>0</v>
      </c>
      <c r="J482" s="2">
        <v>0</v>
      </c>
      <c r="K482" s="2">
        <v>2</v>
      </c>
      <c r="L482" s="2">
        <v>3</v>
      </c>
      <c r="M482" s="2">
        <v>0</v>
      </c>
      <c r="N482" s="2">
        <f t="shared" si="43"/>
        <v>176257.84</v>
      </c>
      <c r="O482" s="2">
        <f t="shared" si="44"/>
        <v>132193.38</v>
      </c>
      <c r="P482" s="2">
        <f t="shared" si="45"/>
        <v>44064.46</v>
      </c>
      <c r="Q482" s="2">
        <f t="shared" si="46"/>
        <v>66096.69</v>
      </c>
      <c r="R482" s="2">
        <f t="shared" si="47"/>
        <v>0</v>
      </c>
    </row>
    <row r="483" spans="1:18" x14ac:dyDescent="0.35">
      <c r="A483" s="2" t="s">
        <v>97</v>
      </c>
      <c r="B483" s="2" t="str">
        <f t="shared" si="42"/>
        <v>SPA21XXX</v>
      </c>
      <c r="C483" s="2" t="s">
        <v>747</v>
      </c>
      <c r="D483" s="2">
        <v>16999.54</v>
      </c>
      <c r="E483" s="2">
        <v>32</v>
      </c>
      <c r="F483" s="2">
        <v>4.5</v>
      </c>
      <c r="G483" s="2">
        <v>11</v>
      </c>
      <c r="H483" s="2">
        <v>21</v>
      </c>
      <c r="I483" s="2">
        <v>0</v>
      </c>
      <c r="J483" s="2">
        <v>0</v>
      </c>
      <c r="K483" s="2">
        <v>8</v>
      </c>
      <c r="L483" s="2">
        <v>7</v>
      </c>
      <c r="M483" s="2">
        <v>0</v>
      </c>
      <c r="N483" s="2">
        <f t="shared" si="43"/>
        <v>543985.28</v>
      </c>
      <c r="O483" s="2">
        <f t="shared" si="44"/>
        <v>543985.28</v>
      </c>
      <c r="P483" s="2">
        <f t="shared" si="45"/>
        <v>135996.32</v>
      </c>
      <c r="Q483" s="2">
        <f t="shared" si="46"/>
        <v>118996.78</v>
      </c>
      <c r="R483" s="2">
        <f t="shared" si="47"/>
        <v>0</v>
      </c>
    </row>
    <row r="484" spans="1:18" x14ac:dyDescent="0.35">
      <c r="A484" s="2" t="s">
        <v>97</v>
      </c>
      <c r="B484" s="2" t="str">
        <f t="shared" si="42"/>
        <v>SPA21XXX</v>
      </c>
      <c r="C484" s="2" t="s">
        <v>17</v>
      </c>
      <c r="D484" s="2">
        <v>11732.46</v>
      </c>
      <c r="E484" s="2">
        <v>203</v>
      </c>
      <c r="F484" s="2">
        <v>28.4</v>
      </c>
      <c r="G484" s="2">
        <v>105</v>
      </c>
      <c r="H484" s="2">
        <v>96</v>
      </c>
      <c r="I484" s="2">
        <v>0</v>
      </c>
      <c r="J484" s="2">
        <v>0</v>
      </c>
      <c r="K484" s="2">
        <v>57</v>
      </c>
      <c r="L484" s="2">
        <v>94</v>
      </c>
      <c r="M484" s="2">
        <v>1</v>
      </c>
      <c r="N484" s="2">
        <f t="shared" si="43"/>
        <v>2381689.38</v>
      </c>
      <c r="O484" s="2">
        <f t="shared" si="44"/>
        <v>2358224.46</v>
      </c>
      <c r="P484" s="2">
        <f t="shared" si="45"/>
        <v>668750.22</v>
      </c>
      <c r="Q484" s="2">
        <f t="shared" si="46"/>
        <v>1102851.24</v>
      </c>
      <c r="R484" s="2">
        <f t="shared" si="47"/>
        <v>11732.46</v>
      </c>
    </row>
    <row r="485" spans="1:18" x14ac:dyDescent="0.35">
      <c r="A485" s="2" t="s">
        <v>97</v>
      </c>
      <c r="B485" s="2" t="str">
        <f t="shared" si="42"/>
        <v>SPA21XXX</v>
      </c>
      <c r="C485" s="2" t="s">
        <v>18</v>
      </c>
      <c r="D485" s="2">
        <v>7185.95</v>
      </c>
      <c r="E485" s="2">
        <v>376</v>
      </c>
      <c r="F485" s="2">
        <v>52.5</v>
      </c>
      <c r="G485" s="2">
        <v>176</v>
      </c>
      <c r="H485" s="2">
        <v>199</v>
      </c>
      <c r="I485" s="2">
        <v>0</v>
      </c>
      <c r="J485" s="2">
        <v>0</v>
      </c>
      <c r="K485" s="2">
        <v>320</v>
      </c>
      <c r="L485" s="2">
        <v>143</v>
      </c>
      <c r="M485" s="2">
        <v>5</v>
      </c>
      <c r="N485" s="2">
        <f t="shared" si="43"/>
        <v>2701917.1999999997</v>
      </c>
      <c r="O485" s="2">
        <f t="shared" si="44"/>
        <v>2694731.25</v>
      </c>
      <c r="P485" s="2">
        <f t="shared" si="45"/>
        <v>2299504</v>
      </c>
      <c r="Q485" s="2">
        <f t="shared" si="46"/>
        <v>1027590.85</v>
      </c>
      <c r="R485" s="2">
        <f t="shared" si="47"/>
        <v>35929.75</v>
      </c>
    </row>
    <row r="486" spans="1:18" x14ac:dyDescent="0.35">
      <c r="A486" s="2" t="s">
        <v>97</v>
      </c>
      <c r="B486" s="2" t="str">
        <f t="shared" si="42"/>
        <v>SPA21XXX</v>
      </c>
      <c r="C486" s="2" t="s">
        <v>19</v>
      </c>
      <c r="D486" s="2">
        <v>3632.71</v>
      </c>
      <c r="E486" s="2">
        <v>20</v>
      </c>
      <c r="F486" s="2">
        <v>2.8</v>
      </c>
      <c r="G486" s="2">
        <v>8</v>
      </c>
      <c r="H486" s="2">
        <v>12</v>
      </c>
      <c r="I486" s="2">
        <v>0</v>
      </c>
      <c r="J486" s="2">
        <v>0</v>
      </c>
      <c r="K486" s="2">
        <v>16</v>
      </c>
      <c r="L486" s="2">
        <v>14</v>
      </c>
      <c r="M486" s="2">
        <v>0</v>
      </c>
      <c r="N486" s="2">
        <f t="shared" si="43"/>
        <v>72654.2</v>
      </c>
      <c r="O486" s="2">
        <f t="shared" si="44"/>
        <v>72654.2</v>
      </c>
      <c r="P486" s="2">
        <f t="shared" si="45"/>
        <v>58123.360000000001</v>
      </c>
      <c r="Q486" s="2">
        <f t="shared" si="46"/>
        <v>50857.94</v>
      </c>
      <c r="R486" s="2">
        <f t="shared" si="47"/>
        <v>0</v>
      </c>
    </row>
    <row r="487" spans="1:18" x14ac:dyDescent="0.35">
      <c r="A487" s="2" t="s">
        <v>97</v>
      </c>
      <c r="B487" s="2" t="str">
        <f t="shared" si="42"/>
        <v>SPA21XXX</v>
      </c>
      <c r="C487" s="2" t="s">
        <v>20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f t="shared" si="43"/>
        <v>0</v>
      </c>
      <c r="O487" s="2">
        <f t="shared" si="44"/>
        <v>0</v>
      </c>
      <c r="P487" s="2">
        <f t="shared" si="45"/>
        <v>0</v>
      </c>
      <c r="Q487" s="2">
        <f t="shared" si="46"/>
        <v>0</v>
      </c>
      <c r="R487" s="2">
        <f t="shared" si="47"/>
        <v>0</v>
      </c>
    </row>
    <row r="488" spans="1:18" x14ac:dyDescent="0.35">
      <c r="A488" s="2" t="s">
        <v>347</v>
      </c>
      <c r="B488" s="2" t="str">
        <f t="shared" si="42"/>
        <v>SPA21XXX</v>
      </c>
      <c r="C488" s="2" t="s">
        <v>13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f t="shared" si="43"/>
        <v>0</v>
      </c>
      <c r="O488" s="2">
        <f t="shared" si="44"/>
        <v>0</v>
      </c>
      <c r="P488" s="2">
        <f t="shared" si="45"/>
        <v>0</v>
      </c>
      <c r="Q488" s="2">
        <f t="shared" si="46"/>
        <v>0</v>
      </c>
      <c r="R488" s="2">
        <f t="shared" si="47"/>
        <v>0</v>
      </c>
    </row>
    <row r="489" spans="1:18" x14ac:dyDescent="0.35">
      <c r="A489" s="2" t="s">
        <v>347</v>
      </c>
      <c r="B489" s="2" t="str">
        <f t="shared" si="42"/>
        <v>SPA21XXX</v>
      </c>
      <c r="C489" s="2" t="s">
        <v>14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f t="shared" si="43"/>
        <v>0</v>
      </c>
      <c r="O489" s="2">
        <f t="shared" si="44"/>
        <v>0</v>
      </c>
      <c r="P489" s="2">
        <f t="shared" si="45"/>
        <v>0</v>
      </c>
      <c r="Q489" s="2">
        <f t="shared" si="46"/>
        <v>0</v>
      </c>
      <c r="R489" s="2">
        <f t="shared" si="47"/>
        <v>0</v>
      </c>
    </row>
    <row r="490" spans="1:18" x14ac:dyDescent="0.35">
      <c r="A490" s="2" t="s">
        <v>347</v>
      </c>
      <c r="B490" s="2" t="str">
        <f t="shared" si="42"/>
        <v>SPA21XXX</v>
      </c>
      <c r="C490" s="2" t="s">
        <v>15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f t="shared" si="43"/>
        <v>0</v>
      </c>
      <c r="O490" s="2">
        <f t="shared" si="44"/>
        <v>0</v>
      </c>
      <c r="P490" s="2">
        <f t="shared" si="45"/>
        <v>0</v>
      </c>
      <c r="Q490" s="2">
        <f t="shared" si="46"/>
        <v>0</v>
      </c>
      <c r="R490" s="2">
        <f t="shared" si="47"/>
        <v>0</v>
      </c>
    </row>
    <row r="491" spans="1:18" x14ac:dyDescent="0.35">
      <c r="A491" s="2" t="s">
        <v>347</v>
      </c>
      <c r="B491" s="2" t="str">
        <f t="shared" si="42"/>
        <v>SPA21XXX</v>
      </c>
      <c r="C491" s="2" t="s">
        <v>16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f t="shared" si="43"/>
        <v>0</v>
      </c>
      <c r="O491" s="2">
        <f t="shared" si="44"/>
        <v>0</v>
      </c>
      <c r="P491" s="2">
        <f t="shared" si="45"/>
        <v>0</v>
      </c>
      <c r="Q491" s="2">
        <f t="shared" si="46"/>
        <v>0</v>
      </c>
      <c r="R491" s="2">
        <f t="shared" si="47"/>
        <v>0</v>
      </c>
    </row>
    <row r="492" spans="1:18" x14ac:dyDescent="0.35">
      <c r="A492" s="2" t="s">
        <v>347</v>
      </c>
      <c r="B492" s="2" t="str">
        <f t="shared" si="42"/>
        <v>SPA21XXX</v>
      </c>
      <c r="C492" s="2" t="s">
        <v>747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f t="shared" si="43"/>
        <v>0</v>
      </c>
      <c r="O492" s="2">
        <f t="shared" si="44"/>
        <v>0</v>
      </c>
      <c r="P492" s="2">
        <f t="shared" si="45"/>
        <v>0</v>
      </c>
      <c r="Q492" s="2">
        <f t="shared" si="46"/>
        <v>0</v>
      </c>
      <c r="R492" s="2">
        <f t="shared" si="47"/>
        <v>0</v>
      </c>
    </row>
    <row r="493" spans="1:18" x14ac:dyDescent="0.35">
      <c r="A493" s="2" t="s">
        <v>347</v>
      </c>
      <c r="B493" s="2" t="str">
        <f t="shared" si="42"/>
        <v>SPA21XXX</v>
      </c>
      <c r="C493" s="2" t="s">
        <v>17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f t="shared" si="43"/>
        <v>0</v>
      </c>
      <c r="O493" s="2">
        <f t="shared" si="44"/>
        <v>0</v>
      </c>
      <c r="P493" s="2">
        <f t="shared" si="45"/>
        <v>0</v>
      </c>
      <c r="Q493" s="2">
        <f t="shared" si="46"/>
        <v>0</v>
      </c>
      <c r="R493" s="2">
        <f t="shared" si="47"/>
        <v>0</v>
      </c>
    </row>
    <row r="494" spans="1:18" x14ac:dyDescent="0.35">
      <c r="A494" s="2" t="s">
        <v>347</v>
      </c>
      <c r="B494" s="2" t="str">
        <f t="shared" si="42"/>
        <v>SPA21XXX</v>
      </c>
      <c r="C494" s="2" t="s">
        <v>18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f t="shared" si="43"/>
        <v>0</v>
      </c>
      <c r="O494" s="2">
        <f t="shared" si="44"/>
        <v>0</v>
      </c>
      <c r="P494" s="2">
        <f t="shared" si="45"/>
        <v>0</v>
      </c>
      <c r="Q494" s="2">
        <f t="shared" si="46"/>
        <v>0</v>
      </c>
      <c r="R494" s="2">
        <f t="shared" si="47"/>
        <v>0</v>
      </c>
    </row>
    <row r="495" spans="1:18" x14ac:dyDescent="0.35">
      <c r="A495" s="2" t="s">
        <v>347</v>
      </c>
      <c r="B495" s="2" t="str">
        <f t="shared" si="42"/>
        <v>SPA21XXX</v>
      </c>
      <c r="C495" s="2" t="s">
        <v>19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f t="shared" si="43"/>
        <v>0</v>
      </c>
      <c r="O495" s="2">
        <f t="shared" si="44"/>
        <v>0</v>
      </c>
      <c r="P495" s="2">
        <f t="shared" si="45"/>
        <v>0</v>
      </c>
      <c r="Q495" s="2">
        <f t="shared" si="46"/>
        <v>0</v>
      </c>
      <c r="R495" s="2">
        <f t="shared" si="47"/>
        <v>0</v>
      </c>
    </row>
    <row r="496" spans="1:18" x14ac:dyDescent="0.35">
      <c r="A496" s="2" t="s">
        <v>347</v>
      </c>
      <c r="B496" s="2" t="str">
        <f t="shared" si="42"/>
        <v>SPA21XXX</v>
      </c>
      <c r="C496" s="2" t="s">
        <v>20</v>
      </c>
      <c r="N496" s="2">
        <f t="shared" si="43"/>
        <v>0</v>
      </c>
      <c r="O496" s="2">
        <f t="shared" si="44"/>
        <v>0</v>
      </c>
      <c r="P496" s="2">
        <f t="shared" si="45"/>
        <v>0</v>
      </c>
      <c r="Q496" s="2">
        <f t="shared" si="46"/>
        <v>0</v>
      </c>
      <c r="R496" s="2">
        <f t="shared" si="47"/>
        <v>0</v>
      </c>
    </row>
    <row r="497" spans="1:18" x14ac:dyDescent="0.35">
      <c r="A497" s="2" t="s">
        <v>98</v>
      </c>
      <c r="B497" s="2" t="str">
        <f t="shared" si="42"/>
        <v>SPA21XXX</v>
      </c>
      <c r="C497" s="2" t="s">
        <v>13</v>
      </c>
      <c r="N497" s="2">
        <f t="shared" si="43"/>
        <v>0</v>
      </c>
      <c r="O497" s="2">
        <f t="shared" si="44"/>
        <v>0</v>
      </c>
      <c r="P497" s="2">
        <f t="shared" si="45"/>
        <v>0</v>
      </c>
      <c r="Q497" s="2">
        <f t="shared" si="46"/>
        <v>0</v>
      </c>
      <c r="R497" s="2">
        <f t="shared" si="47"/>
        <v>0</v>
      </c>
    </row>
    <row r="498" spans="1:18" x14ac:dyDescent="0.35">
      <c r="A498" s="2" t="s">
        <v>98</v>
      </c>
      <c r="B498" s="2" t="str">
        <f t="shared" si="42"/>
        <v>SPA21XXX</v>
      </c>
      <c r="C498" s="2" t="s">
        <v>14</v>
      </c>
      <c r="N498" s="2">
        <f t="shared" si="43"/>
        <v>0</v>
      </c>
      <c r="O498" s="2">
        <f t="shared" si="44"/>
        <v>0</v>
      </c>
      <c r="P498" s="2">
        <f t="shared" si="45"/>
        <v>0</v>
      </c>
      <c r="Q498" s="2">
        <f t="shared" si="46"/>
        <v>0</v>
      </c>
      <c r="R498" s="2">
        <f t="shared" si="47"/>
        <v>0</v>
      </c>
    </row>
    <row r="499" spans="1:18" x14ac:dyDescent="0.35">
      <c r="A499" s="2" t="s">
        <v>98</v>
      </c>
      <c r="B499" s="2" t="str">
        <f t="shared" si="42"/>
        <v>SPA21XXX</v>
      </c>
      <c r="C499" s="2" t="s">
        <v>15</v>
      </c>
      <c r="N499" s="2">
        <f t="shared" si="43"/>
        <v>0</v>
      </c>
      <c r="O499" s="2">
        <f t="shared" si="44"/>
        <v>0</v>
      </c>
      <c r="P499" s="2">
        <f t="shared" si="45"/>
        <v>0</v>
      </c>
      <c r="Q499" s="2">
        <f t="shared" si="46"/>
        <v>0</v>
      </c>
      <c r="R499" s="2">
        <f t="shared" si="47"/>
        <v>0</v>
      </c>
    </row>
    <row r="500" spans="1:18" x14ac:dyDescent="0.35">
      <c r="A500" s="2" t="s">
        <v>98</v>
      </c>
      <c r="B500" s="2" t="str">
        <f t="shared" si="42"/>
        <v>SPA21XXX</v>
      </c>
      <c r="C500" s="2" t="s">
        <v>16</v>
      </c>
      <c r="N500" s="2">
        <f t="shared" si="43"/>
        <v>0</v>
      </c>
      <c r="O500" s="2">
        <f t="shared" si="44"/>
        <v>0</v>
      </c>
      <c r="P500" s="2">
        <f t="shared" si="45"/>
        <v>0</v>
      </c>
      <c r="Q500" s="2">
        <f t="shared" si="46"/>
        <v>0</v>
      </c>
      <c r="R500" s="2">
        <f t="shared" si="47"/>
        <v>0</v>
      </c>
    </row>
    <row r="501" spans="1:18" x14ac:dyDescent="0.35">
      <c r="A501" s="2" t="s">
        <v>98</v>
      </c>
      <c r="B501" s="2" t="str">
        <f t="shared" si="42"/>
        <v>SPA21XXX</v>
      </c>
      <c r="C501" s="2" t="s">
        <v>747</v>
      </c>
      <c r="N501" s="2">
        <f t="shared" si="43"/>
        <v>0</v>
      </c>
      <c r="O501" s="2">
        <f t="shared" si="44"/>
        <v>0</v>
      </c>
      <c r="P501" s="2">
        <f t="shared" si="45"/>
        <v>0</v>
      </c>
      <c r="Q501" s="2">
        <f t="shared" si="46"/>
        <v>0</v>
      </c>
      <c r="R501" s="2">
        <f t="shared" si="47"/>
        <v>0</v>
      </c>
    </row>
    <row r="502" spans="1:18" x14ac:dyDescent="0.35">
      <c r="A502" s="2" t="s">
        <v>98</v>
      </c>
      <c r="B502" s="2" t="str">
        <f t="shared" si="42"/>
        <v>SPA21XXX</v>
      </c>
      <c r="C502" s="2" t="s">
        <v>17</v>
      </c>
      <c r="N502" s="2">
        <f t="shared" si="43"/>
        <v>0</v>
      </c>
      <c r="O502" s="2">
        <f t="shared" si="44"/>
        <v>0</v>
      </c>
      <c r="P502" s="2">
        <f t="shared" si="45"/>
        <v>0</v>
      </c>
      <c r="Q502" s="2">
        <f t="shared" si="46"/>
        <v>0</v>
      </c>
      <c r="R502" s="2">
        <f t="shared" si="47"/>
        <v>0</v>
      </c>
    </row>
    <row r="503" spans="1:18" x14ac:dyDescent="0.35">
      <c r="A503" s="2" t="s">
        <v>98</v>
      </c>
      <c r="B503" s="2" t="str">
        <f t="shared" si="42"/>
        <v>SPA21XXX</v>
      </c>
      <c r="C503" s="2" t="s">
        <v>18</v>
      </c>
      <c r="N503" s="2">
        <f t="shared" si="43"/>
        <v>0</v>
      </c>
      <c r="O503" s="2">
        <f t="shared" si="44"/>
        <v>0</v>
      </c>
      <c r="P503" s="2">
        <f t="shared" si="45"/>
        <v>0</v>
      </c>
      <c r="Q503" s="2">
        <f t="shared" si="46"/>
        <v>0</v>
      </c>
      <c r="R503" s="2">
        <f t="shared" si="47"/>
        <v>0</v>
      </c>
    </row>
    <row r="504" spans="1:18" x14ac:dyDescent="0.35">
      <c r="A504" s="2" t="s">
        <v>98</v>
      </c>
      <c r="B504" s="2" t="str">
        <f t="shared" si="42"/>
        <v>SPA21XXX</v>
      </c>
      <c r="C504" s="2" t="s">
        <v>19</v>
      </c>
      <c r="N504" s="2">
        <f t="shared" si="43"/>
        <v>0</v>
      </c>
      <c r="O504" s="2">
        <f t="shared" si="44"/>
        <v>0</v>
      </c>
      <c r="P504" s="2">
        <f t="shared" si="45"/>
        <v>0</v>
      </c>
      <c r="Q504" s="2">
        <f t="shared" si="46"/>
        <v>0</v>
      </c>
      <c r="R504" s="2">
        <f t="shared" si="47"/>
        <v>0</v>
      </c>
    </row>
    <row r="505" spans="1:18" x14ac:dyDescent="0.35">
      <c r="A505" s="2" t="s">
        <v>98</v>
      </c>
      <c r="B505" s="2" t="str">
        <f t="shared" si="42"/>
        <v>SPA21XXX</v>
      </c>
      <c r="C505" s="2" t="s">
        <v>20</v>
      </c>
      <c r="N505" s="2">
        <f t="shared" si="43"/>
        <v>0</v>
      </c>
      <c r="O505" s="2">
        <f t="shared" si="44"/>
        <v>0</v>
      </c>
      <c r="P505" s="2">
        <f t="shared" si="45"/>
        <v>0</v>
      </c>
      <c r="Q505" s="2">
        <f t="shared" si="46"/>
        <v>0</v>
      </c>
      <c r="R505" s="2">
        <f t="shared" si="47"/>
        <v>0</v>
      </c>
    </row>
    <row r="506" spans="1:18" x14ac:dyDescent="0.35">
      <c r="A506" s="2" t="s">
        <v>99</v>
      </c>
      <c r="B506" s="2" t="str">
        <f t="shared" si="42"/>
        <v>SPA21XXX</v>
      </c>
      <c r="C506" s="2" t="s">
        <v>13</v>
      </c>
      <c r="D506" s="2">
        <v>105000</v>
      </c>
      <c r="E506" s="2">
        <v>1</v>
      </c>
      <c r="F506" s="2">
        <v>7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f t="shared" si="43"/>
        <v>105000</v>
      </c>
      <c r="O506" s="2">
        <f t="shared" si="44"/>
        <v>0</v>
      </c>
      <c r="P506" s="2">
        <f t="shared" si="45"/>
        <v>0</v>
      </c>
      <c r="Q506" s="2">
        <f t="shared" si="46"/>
        <v>0</v>
      </c>
      <c r="R506" s="2">
        <f t="shared" si="47"/>
        <v>0</v>
      </c>
    </row>
    <row r="507" spans="1:18" x14ac:dyDescent="0.35">
      <c r="A507" s="2" t="s">
        <v>99</v>
      </c>
      <c r="B507" s="2" t="str">
        <f t="shared" si="42"/>
        <v>SPA21XXX</v>
      </c>
      <c r="C507" s="2" t="s">
        <v>14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f t="shared" si="43"/>
        <v>0</v>
      </c>
      <c r="O507" s="2">
        <f t="shared" si="44"/>
        <v>0</v>
      </c>
      <c r="P507" s="2">
        <f t="shared" si="45"/>
        <v>0</v>
      </c>
      <c r="Q507" s="2">
        <f t="shared" si="46"/>
        <v>0</v>
      </c>
      <c r="R507" s="2">
        <f t="shared" si="47"/>
        <v>0</v>
      </c>
    </row>
    <row r="508" spans="1:18" x14ac:dyDescent="0.35">
      <c r="A508" s="2" t="s">
        <v>99</v>
      </c>
      <c r="B508" s="2" t="str">
        <f t="shared" si="42"/>
        <v>SPA21XXX</v>
      </c>
      <c r="C508" s="2" t="s">
        <v>15</v>
      </c>
      <c r="D508" s="2">
        <v>31000</v>
      </c>
      <c r="E508" s="2">
        <v>5</v>
      </c>
      <c r="F508" s="2">
        <v>33</v>
      </c>
      <c r="G508" s="2">
        <v>1</v>
      </c>
      <c r="H508" s="2">
        <v>2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f t="shared" si="43"/>
        <v>155000</v>
      </c>
      <c r="O508" s="2">
        <f t="shared" si="44"/>
        <v>93000</v>
      </c>
      <c r="P508" s="2">
        <f t="shared" si="45"/>
        <v>0</v>
      </c>
      <c r="Q508" s="2">
        <f t="shared" si="46"/>
        <v>0</v>
      </c>
      <c r="R508" s="2">
        <f t="shared" si="47"/>
        <v>0</v>
      </c>
    </row>
    <row r="509" spans="1:18" x14ac:dyDescent="0.35">
      <c r="A509" s="2" t="s">
        <v>99</v>
      </c>
      <c r="B509" s="2" t="str">
        <f t="shared" si="42"/>
        <v>SPA21XXX</v>
      </c>
      <c r="C509" s="2" t="s">
        <v>16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f t="shared" si="43"/>
        <v>0</v>
      </c>
      <c r="O509" s="2">
        <f t="shared" si="44"/>
        <v>0</v>
      </c>
      <c r="P509" s="2">
        <f t="shared" si="45"/>
        <v>0</v>
      </c>
      <c r="Q509" s="2">
        <f t="shared" si="46"/>
        <v>0</v>
      </c>
      <c r="R509" s="2">
        <f t="shared" si="47"/>
        <v>0</v>
      </c>
    </row>
    <row r="510" spans="1:18" x14ac:dyDescent="0.35">
      <c r="A510" s="2" t="s">
        <v>99</v>
      </c>
      <c r="B510" s="2" t="str">
        <f t="shared" si="42"/>
        <v>SPA21XXX</v>
      </c>
      <c r="C510" s="2" t="s">
        <v>747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f t="shared" si="43"/>
        <v>0</v>
      </c>
      <c r="O510" s="2">
        <f t="shared" si="44"/>
        <v>0</v>
      </c>
      <c r="P510" s="2">
        <f t="shared" si="45"/>
        <v>0</v>
      </c>
      <c r="Q510" s="2">
        <f t="shared" si="46"/>
        <v>0</v>
      </c>
      <c r="R510" s="2">
        <f t="shared" si="47"/>
        <v>0</v>
      </c>
    </row>
    <row r="511" spans="1:18" x14ac:dyDescent="0.35">
      <c r="A511" s="2" t="s">
        <v>99</v>
      </c>
      <c r="B511" s="2" t="str">
        <f t="shared" si="42"/>
        <v>SPA21XXX</v>
      </c>
      <c r="C511" s="2" t="s">
        <v>17</v>
      </c>
      <c r="D511" s="2">
        <v>15000</v>
      </c>
      <c r="E511" s="2">
        <v>3</v>
      </c>
      <c r="F511" s="2">
        <v>20</v>
      </c>
      <c r="G511" s="2">
        <v>1</v>
      </c>
      <c r="H511" s="2">
        <v>0</v>
      </c>
      <c r="I511" s="2">
        <v>0</v>
      </c>
      <c r="J511" s="2">
        <v>0</v>
      </c>
      <c r="K511" s="2">
        <v>1</v>
      </c>
      <c r="L511" s="2">
        <v>0</v>
      </c>
      <c r="M511" s="2">
        <v>0</v>
      </c>
      <c r="N511" s="2">
        <f t="shared" si="43"/>
        <v>45000</v>
      </c>
      <c r="O511" s="2">
        <f t="shared" si="44"/>
        <v>15000</v>
      </c>
      <c r="P511" s="2">
        <f t="shared" si="45"/>
        <v>15000</v>
      </c>
      <c r="Q511" s="2">
        <f t="shared" si="46"/>
        <v>0</v>
      </c>
      <c r="R511" s="2">
        <f t="shared" si="47"/>
        <v>0</v>
      </c>
    </row>
    <row r="512" spans="1:18" x14ac:dyDescent="0.35">
      <c r="A512" s="2" t="s">
        <v>99</v>
      </c>
      <c r="B512" s="2" t="str">
        <f t="shared" si="42"/>
        <v>SPA21XXX</v>
      </c>
      <c r="C512" s="2" t="s">
        <v>18</v>
      </c>
      <c r="D512" s="2">
        <v>6875</v>
      </c>
      <c r="E512" s="2">
        <v>2</v>
      </c>
      <c r="F512" s="2">
        <v>13</v>
      </c>
      <c r="G512" s="2">
        <v>2</v>
      </c>
      <c r="H512" s="2">
        <v>0</v>
      </c>
      <c r="I512" s="2">
        <v>0</v>
      </c>
      <c r="J512" s="2">
        <v>0</v>
      </c>
      <c r="K512" s="2">
        <v>1</v>
      </c>
      <c r="L512" s="2">
        <v>0</v>
      </c>
      <c r="M512" s="2">
        <v>0</v>
      </c>
      <c r="N512" s="2">
        <f t="shared" si="43"/>
        <v>13750</v>
      </c>
      <c r="O512" s="2">
        <f t="shared" si="44"/>
        <v>13750</v>
      </c>
      <c r="P512" s="2">
        <f t="shared" si="45"/>
        <v>6875</v>
      </c>
      <c r="Q512" s="2">
        <f t="shared" si="46"/>
        <v>0</v>
      </c>
      <c r="R512" s="2">
        <f t="shared" si="47"/>
        <v>0</v>
      </c>
    </row>
    <row r="513" spans="1:18" x14ac:dyDescent="0.35">
      <c r="A513" s="2" t="s">
        <v>99</v>
      </c>
      <c r="B513" s="2" t="str">
        <f t="shared" si="42"/>
        <v>SPA21XXX</v>
      </c>
      <c r="C513" s="2" t="s">
        <v>19</v>
      </c>
      <c r="D513" s="2">
        <v>3000</v>
      </c>
      <c r="E513" s="2">
        <v>4</v>
      </c>
      <c r="F513" s="2">
        <v>27</v>
      </c>
      <c r="G513" s="2">
        <v>4</v>
      </c>
      <c r="H513" s="2">
        <v>0</v>
      </c>
      <c r="I513" s="2">
        <v>0</v>
      </c>
      <c r="J513" s="2">
        <v>0</v>
      </c>
      <c r="K513" s="2">
        <v>3</v>
      </c>
      <c r="L513" s="2">
        <v>1</v>
      </c>
      <c r="M513" s="2">
        <v>1</v>
      </c>
      <c r="N513" s="2">
        <f t="shared" si="43"/>
        <v>12000</v>
      </c>
      <c r="O513" s="2">
        <f t="shared" si="44"/>
        <v>12000</v>
      </c>
      <c r="P513" s="2">
        <f t="shared" si="45"/>
        <v>9000</v>
      </c>
      <c r="Q513" s="2">
        <f t="shared" si="46"/>
        <v>3000</v>
      </c>
      <c r="R513" s="2">
        <f t="shared" si="47"/>
        <v>3000</v>
      </c>
    </row>
    <row r="514" spans="1:18" x14ac:dyDescent="0.35">
      <c r="A514" s="2" t="s">
        <v>99</v>
      </c>
      <c r="B514" s="2" t="str">
        <f t="shared" ref="B514:B577" si="48">REPLACE(A514,6,3,"XXX")</f>
        <v>SPA21XXX</v>
      </c>
      <c r="C514" s="2" t="s">
        <v>20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f t="shared" ref="N514:N577" si="49">E514*$D514</f>
        <v>0</v>
      </c>
      <c r="O514" s="2">
        <f t="shared" ref="O514:O577" si="50">SUM(G514:J514)*$D514</f>
        <v>0</v>
      </c>
      <c r="P514" s="2">
        <f t="shared" ref="P514:P577" si="51">K514*$D514</f>
        <v>0</v>
      </c>
      <c r="Q514" s="2">
        <f t="shared" ref="Q514:Q577" si="52">L514*$D514</f>
        <v>0</v>
      </c>
      <c r="R514" s="2">
        <f t="shared" ref="R514:R577" si="53">M514*$D514</f>
        <v>0</v>
      </c>
    </row>
    <row r="515" spans="1:18" x14ac:dyDescent="0.35">
      <c r="A515" s="2" t="s">
        <v>100</v>
      </c>
      <c r="B515" s="2" t="str">
        <f t="shared" si="48"/>
        <v>SPA21XXX</v>
      </c>
      <c r="C515" s="2" t="s">
        <v>13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f t="shared" si="49"/>
        <v>0</v>
      </c>
      <c r="O515" s="2">
        <f t="shared" si="50"/>
        <v>0</v>
      </c>
      <c r="P515" s="2">
        <f t="shared" si="51"/>
        <v>0</v>
      </c>
      <c r="Q515" s="2">
        <f t="shared" si="52"/>
        <v>0</v>
      </c>
      <c r="R515" s="2">
        <f t="shared" si="53"/>
        <v>0</v>
      </c>
    </row>
    <row r="516" spans="1:18" x14ac:dyDescent="0.35">
      <c r="A516" s="2" t="s">
        <v>100</v>
      </c>
      <c r="B516" s="2" t="str">
        <f t="shared" si="48"/>
        <v>SPA21XXX</v>
      </c>
      <c r="C516" s="2" t="s">
        <v>14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f t="shared" si="49"/>
        <v>0</v>
      </c>
      <c r="O516" s="2">
        <f t="shared" si="50"/>
        <v>0</v>
      </c>
      <c r="P516" s="2">
        <f t="shared" si="51"/>
        <v>0</v>
      </c>
      <c r="Q516" s="2">
        <f t="shared" si="52"/>
        <v>0</v>
      </c>
      <c r="R516" s="2">
        <f t="shared" si="53"/>
        <v>0</v>
      </c>
    </row>
    <row r="517" spans="1:18" x14ac:dyDescent="0.35">
      <c r="A517" s="2" t="s">
        <v>100</v>
      </c>
      <c r="B517" s="2" t="str">
        <f t="shared" si="48"/>
        <v>SPA21XXX</v>
      </c>
      <c r="C517" s="2" t="s">
        <v>15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f t="shared" si="49"/>
        <v>0</v>
      </c>
      <c r="O517" s="2">
        <f t="shared" si="50"/>
        <v>0</v>
      </c>
      <c r="P517" s="2">
        <f t="shared" si="51"/>
        <v>0</v>
      </c>
      <c r="Q517" s="2">
        <f t="shared" si="52"/>
        <v>0</v>
      </c>
      <c r="R517" s="2">
        <f t="shared" si="53"/>
        <v>0</v>
      </c>
    </row>
    <row r="518" spans="1:18" x14ac:dyDescent="0.35">
      <c r="A518" s="2" t="s">
        <v>100</v>
      </c>
      <c r="B518" s="2" t="str">
        <f t="shared" si="48"/>
        <v>SPA21XXX</v>
      </c>
      <c r="C518" s="2" t="s">
        <v>16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f t="shared" si="49"/>
        <v>0</v>
      </c>
      <c r="O518" s="2">
        <f t="shared" si="50"/>
        <v>0</v>
      </c>
      <c r="P518" s="2">
        <f t="shared" si="51"/>
        <v>0</v>
      </c>
      <c r="Q518" s="2">
        <f t="shared" si="52"/>
        <v>0</v>
      </c>
      <c r="R518" s="2">
        <f t="shared" si="53"/>
        <v>0</v>
      </c>
    </row>
    <row r="519" spans="1:18" x14ac:dyDescent="0.35">
      <c r="A519" s="2" t="s">
        <v>100</v>
      </c>
      <c r="B519" s="2" t="str">
        <f t="shared" si="48"/>
        <v>SPA21XXX</v>
      </c>
      <c r="C519" s="2" t="s">
        <v>747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f t="shared" si="49"/>
        <v>0</v>
      </c>
      <c r="O519" s="2">
        <f t="shared" si="50"/>
        <v>0</v>
      </c>
      <c r="P519" s="2">
        <f t="shared" si="51"/>
        <v>0</v>
      </c>
      <c r="Q519" s="2">
        <f t="shared" si="52"/>
        <v>0</v>
      </c>
      <c r="R519" s="2">
        <f t="shared" si="53"/>
        <v>0</v>
      </c>
    </row>
    <row r="520" spans="1:18" x14ac:dyDescent="0.35">
      <c r="A520" s="2" t="s">
        <v>100</v>
      </c>
      <c r="B520" s="2" t="str">
        <f t="shared" si="48"/>
        <v>SPA21XXX</v>
      </c>
      <c r="C520" s="2" t="s">
        <v>17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f t="shared" si="49"/>
        <v>0</v>
      </c>
      <c r="O520" s="2">
        <f t="shared" si="50"/>
        <v>0</v>
      </c>
      <c r="P520" s="2">
        <f t="shared" si="51"/>
        <v>0</v>
      </c>
      <c r="Q520" s="2">
        <f t="shared" si="52"/>
        <v>0</v>
      </c>
      <c r="R520" s="2">
        <f t="shared" si="53"/>
        <v>0</v>
      </c>
    </row>
    <row r="521" spans="1:18" x14ac:dyDescent="0.35">
      <c r="A521" s="2" t="s">
        <v>100</v>
      </c>
      <c r="B521" s="2" t="str">
        <f t="shared" si="48"/>
        <v>SPA21XXX</v>
      </c>
      <c r="C521" s="2" t="s">
        <v>18</v>
      </c>
      <c r="D521" s="2">
        <v>10000</v>
      </c>
      <c r="E521" s="2">
        <v>1</v>
      </c>
      <c r="F521" s="2">
        <v>7.1</v>
      </c>
      <c r="G521" s="2">
        <v>0</v>
      </c>
      <c r="H521" s="2">
        <v>0</v>
      </c>
      <c r="I521" s="2">
        <v>0</v>
      </c>
      <c r="J521" s="2">
        <v>0</v>
      </c>
      <c r="K521" s="2">
        <v>1</v>
      </c>
      <c r="L521" s="2">
        <v>0</v>
      </c>
      <c r="M521" s="2">
        <v>0</v>
      </c>
      <c r="N521" s="2">
        <f t="shared" si="49"/>
        <v>10000</v>
      </c>
      <c r="O521" s="2">
        <f t="shared" si="50"/>
        <v>0</v>
      </c>
      <c r="P521" s="2">
        <f t="shared" si="51"/>
        <v>10000</v>
      </c>
      <c r="Q521" s="2">
        <f t="shared" si="52"/>
        <v>0</v>
      </c>
      <c r="R521" s="2">
        <f t="shared" si="53"/>
        <v>0</v>
      </c>
    </row>
    <row r="522" spans="1:18" x14ac:dyDescent="0.35">
      <c r="A522" s="2" t="s">
        <v>100</v>
      </c>
      <c r="B522" s="2" t="str">
        <f t="shared" si="48"/>
        <v>SPA21XXX</v>
      </c>
      <c r="C522" s="2" t="s">
        <v>19</v>
      </c>
      <c r="D522" s="2">
        <v>3000</v>
      </c>
      <c r="E522" s="2">
        <v>11</v>
      </c>
      <c r="F522" s="2">
        <v>78.599999999999994</v>
      </c>
      <c r="G522" s="2">
        <v>9</v>
      </c>
      <c r="H522" s="2">
        <v>1</v>
      </c>
      <c r="I522" s="2">
        <v>0</v>
      </c>
      <c r="J522" s="2">
        <v>0</v>
      </c>
      <c r="K522" s="2">
        <v>0</v>
      </c>
      <c r="L522" s="2">
        <v>0</v>
      </c>
      <c r="M522" s="2">
        <v>1</v>
      </c>
      <c r="N522" s="2">
        <f t="shared" si="49"/>
        <v>33000</v>
      </c>
      <c r="O522" s="2">
        <f t="shared" si="50"/>
        <v>30000</v>
      </c>
      <c r="P522" s="2">
        <f t="shared" si="51"/>
        <v>0</v>
      </c>
      <c r="Q522" s="2">
        <f t="shared" si="52"/>
        <v>0</v>
      </c>
      <c r="R522" s="2">
        <f t="shared" si="53"/>
        <v>3000</v>
      </c>
    </row>
    <row r="523" spans="1:18" x14ac:dyDescent="0.35">
      <c r="A523" s="2" t="s">
        <v>100</v>
      </c>
      <c r="B523" s="2" t="str">
        <f t="shared" si="48"/>
        <v>SPA21XXX</v>
      </c>
      <c r="C523" s="2" t="s">
        <v>20</v>
      </c>
      <c r="D523" s="2">
        <v>625</v>
      </c>
      <c r="E523" s="2">
        <v>2</v>
      </c>
      <c r="F523" s="2">
        <v>14.3</v>
      </c>
      <c r="G523" s="2">
        <v>0</v>
      </c>
      <c r="H523" s="2">
        <v>1</v>
      </c>
      <c r="I523" s="2">
        <v>0</v>
      </c>
      <c r="J523" s="2">
        <v>0</v>
      </c>
      <c r="K523" s="2">
        <v>0</v>
      </c>
      <c r="L523" s="2">
        <v>1</v>
      </c>
      <c r="M523" s="2">
        <v>0</v>
      </c>
      <c r="N523" s="2">
        <f t="shared" si="49"/>
        <v>1250</v>
      </c>
      <c r="O523" s="2">
        <f t="shared" si="50"/>
        <v>625</v>
      </c>
      <c r="P523" s="2">
        <f t="shared" si="51"/>
        <v>0</v>
      </c>
      <c r="Q523" s="2">
        <f t="shared" si="52"/>
        <v>625</v>
      </c>
      <c r="R523" s="2">
        <f t="shared" si="53"/>
        <v>0</v>
      </c>
    </row>
    <row r="524" spans="1:18" x14ac:dyDescent="0.35">
      <c r="A524" s="2" t="s">
        <v>101</v>
      </c>
      <c r="B524" s="2" t="str">
        <f t="shared" si="48"/>
        <v>SPA21XXX</v>
      </c>
      <c r="C524" s="2" t="s">
        <v>13</v>
      </c>
      <c r="D524" s="2">
        <v>133000</v>
      </c>
      <c r="E524" s="2">
        <v>2</v>
      </c>
      <c r="F524" s="2">
        <v>10</v>
      </c>
      <c r="N524" s="2">
        <f t="shared" si="49"/>
        <v>266000</v>
      </c>
      <c r="O524" s="2">
        <f t="shared" si="50"/>
        <v>0</v>
      </c>
      <c r="P524" s="2">
        <f t="shared" si="51"/>
        <v>0</v>
      </c>
      <c r="Q524" s="2">
        <f t="shared" si="52"/>
        <v>0</v>
      </c>
      <c r="R524" s="2">
        <f t="shared" si="53"/>
        <v>0</v>
      </c>
    </row>
    <row r="525" spans="1:18" x14ac:dyDescent="0.35">
      <c r="A525" s="2" t="s">
        <v>101</v>
      </c>
      <c r="B525" s="2" t="str">
        <f t="shared" si="48"/>
        <v>SPA21XXX</v>
      </c>
      <c r="C525" s="2" t="s">
        <v>14</v>
      </c>
      <c r="D525" s="2">
        <v>55750</v>
      </c>
      <c r="E525" s="2">
        <v>8</v>
      </c>
      <c r="F525" s="2">
        <v>40</v>
      </c>
      <c r="H525" s="2">
        <v>2</v>
      </c>
      <c r="N525" s="2">
        <f t="shared" si="49"/>
        <v>446000</v>
      </c>
      <c r="O525" s="2">
        <f t="shared" si="50"/>
        <v>111500</v>
      </c>
      <c r="P525" s="2">
        <f t="shared" si="51"/>
        <v>0</v>
      </c>
      <c r="Q525" s="2">
        <f t="shared" si="52"/>
        <v>0</v>
      </c>
      <c r="R525" s="2">
        <f t="shared" si="53"/>
        <v>0</v>
      </c>
    </row>
    <row r="526" spans="1:18" x14ac:dyDescent="0.35">
      <c r="A526" s="2" t="s">
        <v>101</v>
      </c>
      <c r="B526" s="2" t="str">
        <f t="shared" si="48"/>
        <v>SPA21XXX</v>
      </c>
      <c r="C526" s="2" t="s">
        <v>15</v>
      </c>
      <c r="D526" s="2">
        <v>41500</v>
      </c>
      <c r="E526" s="2">
        <v>4</v>
      </c>
      <c r="F526" s="2">
        <v>20</v>
      </c>
      <c r="H526" s="2">
        <v>3</v>
      </c>
      <c r="N526" s="2">
        <f t="shared" si="49"/>
        <v>166000</v>
      </c>
      <c r="O526" s="2">
        <f t="shared" si="50"/>
        <v>124500</v>
      </c>
      <c r="P526" s="2">
        <f t="shared" si="51"/>
        <v>0</v>
      </c>
      <c r="Q526" s="2">
        <f t="shared" si="52"/>
        <v>0</v>
      </c>
      <c r="R526" s="2">
        <f t="shared" si="53"/>
        <v>0</v>
      </c>
    </row>
    <row r="527" spans="1:18" x14ac:dyDescent="0.35">
      <c r="A527" s="2" t="s">
        <v>101</v>
      </c>
      <c r="B527" s="2" t="str">
        <f t="shared" si="48"/>
        <v>SPA21XXX</v>
      </c>
      <c r="C527" s="2" t="s">
        <v>16</v>
      </c>
      <c r="D527" s="2">
        <v>20500</v>
      </c>
      <c r="E527" s="2">
        <v>2</v>
      </c>
      <c r="F527" s="2">
        <v>10</v>
      </c>
      <c r="H527" s="2">
        <v>1</v>
      </c>
      <c r="N527" s="2">
        <f t="shared" si="49"/>
        <v>41000</v>
      </c>
      <c r="O527" s="2">
        <f t="shared" si="50"/>
        <v>20500</v>
      </c>
      <c r="P527" s="2">
        <f t="shared" si="51"/>
        <v>0</v>
      </c>
      <c r="Q527" s="2">
        <f t="shared" si="52"/>
        <v>0</v>
      </c>
      <c r="R527" s="2">
        <f t="shared" si="53"/>
        <v>0</v>
      </c>
    </row>
    <row r="528" spans="1:18" x14ac:dyDescent="0.35">
      <c r="A528" s="2" t="s">
        <v>101</v>
      </c>
      <c r="B528" s="2" t="str">
        <f t="shared" si="48"/>
        <v>SPA21XXX</v>
      </c>
      <c r="C528" s="2" t="s">
        <v>747</v>
      </c>
      <c r="D528" s="2">
        <v>17500</v>
      </c>
      <c r="E528" s="2">
        <v>2</v>
      </c>
      <c r="F528" s="2">
        <v>10</v>
      </c>
      <c r="H528" s="2">
        <v>1</v>
      </c>
      <c r="N528" s="2">
        <f t="shared" si="49"/>
        <v>35000</v>
      </c>
      <c r="O528" s="2">
        <f t="shared" si="50"/>
        <v>17500</v>
      </c>
      <c r="P528" s="2">
        <f t="shared" si="51"/>
        <v>0</v>
      </c>
      <c r="Q528" s="2">
        <f t="shared" si="52"/>
        <v>0</v>
      </c>
      <c r="R528" s="2">
        <f t="shared" si="53"/>
        <v>0</v>
      </c>
    </row>
    <row r="529" spans="1:18" x14ac:dyDescent="0.35">
      <c r="A529" s="2" t="s">
        <v>101</v>
      </c>
      <c r="B529" s="2" t="str">
        <f t="shared" si="48"/>
        <v>SPA21XXX</v>
      </c>
      <c r="C529" s="2" t="s">
        <v>17</v>
      </c>
      <c r="D529" s="2">
        <v>12700</v>
      </c>
      <c r="E529" s="2">
        <v>1</v>
      </c>
      <c r="F529" s="2">
        <v>5</v>
      </c>
      <c r="N529" s="2">
        <f t="shared" si="49"/>
        <v>12700</v>
      </c>
      <c r="O529" s="2">
        <f t="shared" si="50"/>
        <v>0</v>
      </c>
      <c r="P529" s="2">
        <f t="shared" si="51"/>
        <v>0</v>
      </c>
      <c r="Q529" s="2">
        <f t="shared" si="52"/>
        <v>0</v>
      </c>
      <c r="R529" s="2">
        <f t="shared" si="53"/>
        <v>0</v>
      </c>
    </row>
    <row r="530" spans="1:18" x14ac:dyDescent="0.35">
      <c r="A530" s="2" t="s">
        <v>101</v>
      </c>
      <c r="B530" s="2" t="str">
        <f t="shared" si="48"/>
        <v>SPA21XXX</v>
      </c>
      <c r="C530" s="2" t="s">
        <v>18</v>
      </c>
      <c r="D530" s="2">
        <v>6000</v>
      </c>
      <c r="E530" s="2">
        <v>1</v>
      </c>
      <c r="F530" s="2">
        <v>5</v>
      </c>
      <c r="H530" s="2">
        <v>1</v>
      </c>
      <c r="N530" s="2">
        <f t="shared" si="49"/>
        <v>6000</v>
      </c>
      <c r="O530" s="2">
        <f t="shared" si="50"/>
        <v>6000</v>
      </c>
      <c r="P530" s="2">
        <f t="shared" si="51"/>
        <v>0</v>
      </c>
      <c r="Q530" s="2">
        <f t="shared" si="52"/>
        <v>0</v>
      </c>
      <c r="R530" s="2">
        <f t="shared" si="53"/>
        <v>0</v>
      </c>
    </row>
    <row r="531" spans="1:18" x14ac:dyDescent="0.35">
      <c r="A531" s="2" t="s">
        <v>101</v>
      </c>
      <c r="B531" s="2" t="str">
        <f t="shared" si="48"/>
        <v>SPA21XXX</v>
      </c>
      <c r="C531" s="2" t="s">
        <v>19</v>
      </c>
      <c r="N531" s="2">
        <f t="shared" si="49"/>
        <v>0</v>
      </c>
      <c r="O531" s="2">
        <f t="shared" si="50"/>
        <v>0</v>
      </c>
      <c r="P531" s="2">
        <f t="shared" si="51"/>
        <v>0</v>
      </c>
      <c r="Q531" s="2">
        <f t="shared" si="52"/>
        <v>0</v>
      </c>
      <c r="R531" s="2">
        <f t="shared" si="53"/>
        <v>0</v>
      </c>
    </row>
    <row r="532" spans="1:18" x14ac:dyDescent="0.35">
      <c r="A532" s="2" t="s">
        <v>101</v>
      </c>
      <c r="B532" s="2" t="str">
        <f t="shared" si="48"/>
        <v>SPA21XXX</v>
      </c>
      <c r="C532" s="2" t="s">
        <v>20</v>
      </c>
      <c r="N532" s="2">
        <f t="shared" si="49"/>
        <v>0</v>
      </c>
      <c r="O532" s="2">
        <f t="shared" si="50"/>
        <v>0</v>
      </c>
      <c r="P532" s="2">
        <f t="shared" si="51"/>
        <v>0</v>
      </c>
      <c r="Q532" s="2">
        <f t="shared" si="52"/>
        <v>0</v>
      </c>
      <c r="R532" s="2">
        <f t="shared" si="53"/>
        <v>0</v>
      </c>
    </row>
    <row r="533" spans="1:18" x14ac:dyDescent="0.35">
      <c r="A533" s="2" t="s">
        <v>102</v>
      </c>
      <c r="B533" s="2" t="str">
        <f t="shared" si="48"/>
        <v>SPA21XXX</v>
      </c>
      <c r="C533" s="2" t="s">
        <v>13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f t="shared" si="49"/>
        <v>0</v>
      </c>
      <c r="O533" s="2">
        <f t="shared" si="50"/>
        <v>0</v>
      </c>
      <c r="P533" s="2">
        <f t="shared" si="51"/>
        <v>0</v>
      </c>
      <c r="Q533" s="2">
        <f t="shared" si="52"/>
        <v>0</v>
      </c>
      <c r="R533" s="2">
        <f t="shared" si="53"/>
        <v>0</v>
      </c>
    </row>
    <row r="534" spans="1:18" x14ac:dyDescent="0.35">
      <c r="A534" s="2" t="s">
        <v>102</v>
      </c>
      <c r="B534" s="2" t="str">
        <f t="shared" si="48"/>
        <v>SPA21XXX</v>
      </c>
      <c r="C534" s="2" t="s">
        <v>14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f t="shared" si="49"/>
        <v>0</v>
      </c>
      <c r="O534" s="2">
        <f t="shared" si="50"/>
        <v>0</v>
      </c>
      <c r="P534" s="2">
        <f t="shared" si="51"/>
        <v>0</v>
      </c>
      <c r="Q534" s="2">
        <f t="shared" si="52"/>
        <v>0</v>
      </c>
      <c r="R534" s="2">
        <f t="shared" si="53"/>
        <v>0</v>
      </c>
    </row>
    <row r="535" spans="1:18" x14ac:dyDescent="0.35">
      <c r="A535" s="2" t="s">
        <v>102</v>
      </c>
      <c r="B535" s="2" t="str">
        <f t="shared" si="48"/>
        <v>SPA21XXX</v>
      </c>
      <c r="C535" s="2" t="s">
        <v>15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f t="shared" si="49"/>
        <v>0</v>
      </c>
      <c r="O535" s="2">
        <f t="shared" si="50"/>
        <v>0</v>
      </c>
      <c r="P535" s="2">
        <f t="shared" si="51"/>
        <v>0</v>
      </c>
      <c r="Q535" s="2">
        <f t="shared" si="52"/>
        <v>0</v>
      </c>
      <c r="R535" s="2">
        <f t="shared" si="53"/>
        <v>0</v>
      </c>
    </row>
    <row r="536" spans="1:18" x14ac:dyDescent="0.35">
      <c r="A536" s="2" t="s">
        <v>102</v>
      </c>
      <c r="B536" s="2" t="str">
        <f t="shared" si="48"/>
        <v>SPA21XXX</v>
      </c>
      <c r="C536" s="2" t="s">
        <v>16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f t="shared" si="49"/>
        <v>0</v>
      </c>
      <c r="O536" s="2">
        <f t="shared" si="50"/>
        <v>0</v>
      </c>
      <c r="P536" s="2">
        <f t="shared" si="51"/>
        <v>0</v>
      </c>
      <c r="Q536" s="2">
        <f t="shared" si="52"/>
        <v>0</v>
      </c>
      <c r="R536" s="2">
        <f t="shared" si="53"/>
        <v>0</v>
      </c>
    </row>
    <row r="537" spans="1:18" x14ac:dyDescent="0.35">
      <c r="A537" s="2" t="s">
        <v>102</v>
      </c>
      <c r="B537" s="2" t="str">
        <f t="shared" si="48"/>
        <v>SPA21XXX</v>
      </c>
      <c r="C537" s="2" t="s">
        <v>747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f t="shared" si="49"/>
        <v>0</v>
      </c>
      <c r="O537" s="2">
        <f t="shared" si="50"/>
        <v>0</v>
      </c>
      <c r="P537" s="2">
        <f t="shared" si="51"/>
        <v>0</v>
      </c>
      <c r="Q537" s="2">
        <f t="shared" si="52"/>
        <v>0</v>
      </c>
      <c r="R537" s="2">
        <f t="shared" si="53"/>
        <v>0</v>
      </c>
    </row>
    <row r="538" spans="1:18" x14ac:dyDescent="0.35">
      <c r="A538" s="2" t="s">
        <v>102</v>
      </c>
      <c r="B538" s="2" t="str">
        <f t="shared" si="48"/>
        <v>SPA21XXX</v>
      </c>
      <c r="C538" s="2" t="s">
        <v>17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f t="shared" si="49"/>
        <v>0</v>
      </c>
      <c r="O538" s="2">
        <f t="shared" si="50"/>
        <v>0</v>
      </c>
      <c r="P538" s="2">
        <f t="shared" si="51"/>
        <v>0</v>
      </c>
      <c r="Q538" s="2">
        <f t="shared" si="52"/>
        <v>0</v>
      </c>
      <c r="R538" s="2">
        <f t="shared" si="53"/>
        <v>0</v>
      </c>
    </row>
    <row r="539" spans="1:18" x14ac:dyDescent="0.35">
      <c r="A539" s="2" t="s">
        <v>102</v>
      </c>
      <c r="B539" s="2" t="str">
        <f t="shared" si="48"/>
        <v>SPA21XXX</v>
      </c>
      <c r="C539" s="2" t="s">
        <v>18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f t="shared" si="49"/>
        <v>0</v>
      </c>
      <c r="O539" s="2">
        <f t="shared" si="50"/>
        <v>0</v>
      </c>
      <c r="P539" s="2">
        <f t="shared" si="51"/>
        <v>0</v>
      </c>
      <c r="Q539" s="2">
        <f t="shared" si="52"/>
        <v>0</v>
      </c>
      <c r="R539" s="2">
        <f t="shared" si="53"/>
        <v>0</v>
      </c>
    </row>
    <row r="540" spans="1:18" x14ac:dyDescent="0.35">
      <c r="A540" s="2" t="s">
        <v>102</v>
      </c>
      <c r="B540" s="2" t="str">
        <f t="shared" si="48"/>
        <v>SPA21XXX</v>
      </c>
      <c r="C540" s="2" t="s">
        <v>19</v>
      </c>
      <c r="D540" s="2">
        <v>4100</v>
      </c>
      <c r="E540" s="2">
        <v>1</v>
      </c>
      <c r="F540" s="2">
        <v>5</v>
      </c>
      <c r="G540" s="2">
        <v>1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f t="shared" si="49"/>
        <v>4100</v>
      </c>
      <c r="O540" s="2">
        <f t="shared" si="50"/>
        <v>4100</v>
      </c>
      <c r="P540" s="2">
        <f t="shared" si="51"/>
        <v>0</v>
      </c>
      <c r="Q540" s="2">
        <f t="shared" si="52"/>
        <v>0</v>
      </c>
      <c r="R540" s="2">
        <f t="shared" si="53"/>
        <v>0</v>
      </c>
    </row>
    <row r="541" spans="1:18" x14ac:dyDescent="0.35">
      <c r="A541" s="2" t="s">
        <v>102</v>
      </c>
      <c r="B541" s="2" t="str">
        <f t="shared" si="48"/>
        <v>SPA21XXX</v>
      </c>
      <c r="C541" s="2" t="s">
        <v>20</v>
      </c>
      <c r="D541" s="2">
        <v>650</v>
      </c>
      <c r="E541" s="2">
        <v>18</v>
      </c>
      <c r="F541" s="2">
        <v>95</v>
      </c>
      <c r="G541" s="2">
        <v>18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f t="shared" si="49"/>
        <v>11700</v>
      </c>
      <c r="O541" s="2">
        <f t="shared" si="50"/>
        <v>11700</v>
      </c>
      <c r="P541" s="2">
        <f t="shared" si="51"/>
        <v>0</v>
      </c>
      <c r="Q541" s="2">
        <f t="shared" si="52"/>
        <v>0</v>
      </c>
      <c r="R541" s="2">
        <f t="shared" si="53"/>
        <v>0</v>
      </c>
    </row>
    <row r="542" spans="1:18" x14ac:dyDescent="0.35">
      <c r="A542" s="2" t="s">
        <v>103</v>
      </c>
      <c r="B542" s="2" t="str">
        <f t="shared" si="48"/>
        <v>SPA21XXX</v>
      </c>
      <c r="C542" s="2" t="s">
        <v>13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f t="shared" si="49"/>
        <v>0</v>
      </c>
      <c r="O542" s="2">
        <f t="shared" si="50"/>
        <v>0</v>
      </c>
      <c r="P542" s="2">
        <f t="shared" si="51"/>
        <v>0</v>
      </c>
      <c r="Q542" s="2">
        <f t="shared" si="52"/>
        <v>0</v>
      </c>
      <c r="R542" s="2">
        <f t="shared" si="53"/>
        <v>0</v>
      </c>
    </row>
    <row r="543" spans="1:18" x14ac:dyDescent="0.35">
      <c r="A543" s="2" t="s">
        <v>103</v>
      </c>
      <c r="B543" s="2" t="str">
        <f t="shared" si="48"/>
        <v>SPA21XXX</v>
      </c>
      <c r="C543" s="2" t="s">
        <v>14</v>
      </c>
      <c r="D543" s="2">
        <v>65078</v>
      </c>
      <c r="E543" s="2">
        <v>3</v>
      </c>
      <c r="F543" s="2">
        <v>3.3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f t="shared" si="49"/>
        <v>195234</v>
      </c>
      <c r="O543" s="2">
        <f t="shared" si="50"/>
        <v>0</v>
      </c>
      <c r="P543" s="2">
        <f t="shared" si="51"/>
        <v>0</v>
      </c>
      <c r="Q543" s="2">
        <f t="shared" si="52"/>
        <v>0</v>
      </c>
      <c r="R543" s="2">
        <f t="shared" si="53"/>
        <v>0</v>
      </c>
    </row>
    <row r="544" spans="1:18" x14ac:dyDescent="0.35">
      <c r="A544" s="2" t="s">
        <v>103</v>
      </c>
      <c r="B544" s="2" t="str">
        <f t="shared" si="48"/>
        <v>SPA21XXX</v>
      </c>
      <c r="C544" s="2" t="s">
        <v>15</v>
      </c>
      <c r="D544" s="2">
        <v>32689</v>
      </c>
      <c r="E544" s="2">
        <v>12</v>
      </c>
      <c r="F544" s="2">
        <v>13.19</v>
      </c>
      <c r="G544" s="2">
        <v>2</v>
      </c>
      <c r="H544" s="2">
        <v>2</v>
      </c>
      <c r="I544" s="2">
        <v>0</v>
      </c>
      <c r="J544" s="2">
        <v>0</v>
      </c>
      <c r="K544" s="2">
        <v>2</v>
      </c>
      <c r="L544" s="2">
        <v>0</v>
      </c>
      <c r="M544" s="2">
        <v>1</v>
      </c>
      <c r="N544" s="2">
        <f t="shared" si="49"/>
        <v>392268</v>
      </c>
      <c r="O544" s="2">
        <f t="shared" si="50"/>
        <v>130756</v>
      </c>
      <c r="P544" s="2">
        <f t="shared" si="51"/>
        <v>65378</v>
      </c>
      <c r="Q544" s="2">
        <f t="shared" si="52"/>
        <v>0</v>
      </c>
      <c r="R544" s="2">
        <f t="shared" si="53"/>
        <v>32689</v>
      </c>
    </row>
    <row r="545" spans="1:18" x14ac:dyDescent="0.35">
      <c r="A545" s="2" t="s">
        <v>103</v>
      </c>
      <c r="B545" s="2" t="str">
        <f t="shared" si="48"/>
        <v>SPA21XXX</v>
      </c>
      <c r="C545" s="2" t="s">
        <v>16</v>
      </c>
      <c r="D545" s="2">
        <v>22239</v>
      </c>
      <c r="E545" s="2">
        <v>9</v>
      </c>
      <c r="F545" s="2">
        <v>9.89</v>
      </c>
      <c r="G545" s="2">
        <v>0</v>
      </c>
      <c r="H545" s="2">
        <v>4</v>
      </c>
      <c r="I545" s="2">
        <v>0</v>
      </c>
      <c r="J545" s="2">
        <v>0</v>
      </c>
      <c r="K545" s="2">
        <v>0</v>
      </c>
      <c r="L545" s="2">
        <v>0</v>
      </c>
      <c r="M545" s="2">
        <v>1</v>
      </c>
      <c r="N545" s="2">
        <f t="shared" si="49"/>
        <v>200151</v>
      </c>
      <c r="O545" s="2">
        <f t="shared" si="50"/>
        <v>88956</v>
      </c>
      <c r="P545" s="2">
        <f t="shared" si="51"/>
        <v>0</v>
      </c>
      <c r="Q545" s="2">
        <f t="shared" si="52"/>
        <v>0</v>
      </c>
      <c r="R545" s="2">
        <f t="shared" si="53"/>
        <v>22239</v>
      </c>
    </row>
    <row r="546" spans="1:18" x14ac:dyDescent="0.35">
      <c r="A546" s="2" t="s">
        <v>103</v>
      </c>
      <c r="B546" s="2" t="str">
        <f t="shared" si="48"/>
        <v>SPA21XXX</v>
      </c>
      <c r="C546" s="2" t="s">
        <v>747</v>
      </c>
      <c r="D546" s="2">
        <v>16971</v>
      </c>
      <c r="E546" s="2">
        <v>29</v>
      </c>
      <c r="F546" s="2">
        <v>29.67</v>
      </c>
      <c r="G546" s="2">
        <v>18</v>
      </c>
      <c r="H546" s="2">
        <v>4</v>
      </c>
      <c r="I546" s="2">
        <v>0</v>
      </c>
      <c r="J546" s="2">
        <v>0</v>
      </c>
      <c r="K546" s="2">
        <v>2</v>
      </c>
      <c r="L546" s="2">
        <v>0</v>
      </c>
      <c r="M546" s="2">
        <v>1</v>
      </c>
      <c r="N546" s="2">
        <f t="shared" si="49"/>
        <v>492159</v>
      </c>
      <c r="O546" s="2">
        <f t="shared" si="50"/>
        <v>373362</v>
      </c>
      <c r="P546" s="2">
        <f t="shared" si="51"/>
        <v>33942</v>
      </c>
      <c r="Q546" s="2">
        <f t="shared" si="52"/>
        <v>0</v>
      </c>
      <c r="R546" s="2">
        <f t="shared" si="53"/>
        <v>16971</v>
      </c>
    </row>
    <row r="547" spans="1:18" x14ac:dyDescent="0.35">
      <c r="A547" s="2" t="s">
        <v>103</v>
      </c>
      <c r="B547" s="2" t="str">
        <f t="shared" si="48"/>
        <v>SPA21XXX</v>
      </c>
      <c r="C547" s="2" t="s">
        <v>17</v>
      </c>
      <c r="D547" s="2">
        <v>12059</v>
      </c>
      <c r="E547" s="2">
        <v>4</v>
      </c>
      <c r="F547" s="2">
        <v>3.3</v>
      </c>
      <c r="G547" s="2">
        <v>6</v>
      </c>
      <c r="H547" s="2">
        <v>1</v>
      </c>
      <c r="I547" s="2">
        <v>0</v>
      </c>
      <c r="J547" s="2">
        <v>0</v>
      </c>
      <c r="K547" s="2">
        <v>0</v>
      </c>
      <c r="L547" s="2">
        <v>0</v>
      </c>
      <c r="M547" s="2">
        <v>1</v>
      </c>
      <c r="N547" s="2">
        <f t="shared" si="49"/>
        <v>48236</v>
      </c>
      <c r="O547" s="2">
        <f t="shared" si="50"/>
        <v>84413</v>
      </c>
      <c r="P547" s="2">
        <f t="shared" si="51"/>
        <v>0</v>
      </c>
      <c r="Q547" s="2">
        <f t="shared" si="52"/>
        <v>0</v>
      </c>
      <c r="R547" s="2">
        <f t="shared" si="53"/>
        <v>12059</v>
      </c>
    </row>
    <row r="548" spans="1:18" x14ac:dyDescent="0.35">
      <c r="A548" s="2" t="s">
        <v>103</v>
      </c>
      <c r="B548" s="2" t="str">
        <f t="shared" si="48"/>
        <v>SPA21XXX</v>
      </c>
      <c r="C548" s="2" t="s">
        <v>18</v>
      </c>
      <c r="D548" s="2">
        <v>7090</v>
      </c>
      <c r="E548" s="2">
        <v>35</v>
      </c>
      <c r="F548" s="2">
        <v>32.97</v>
      </c>
      <c r="G548" s="2">
        <v>6</v>
      </c>
      <c r="H548" s="2">
        <v>15</v>
      </c>
      <c r="I548" s="2">
        <v>0</v>
      </c>
      <c r="J548" s="2">
        <v>0</v>
      </c>
      <c r="K548" s="2">
        <v>4</v>
      </c>
      <c r="L548" s="2">
        <v>0</v>
      </c>
      <c r="M548" s="2">
        <v>2</v>
      </c>
      <c r="N548" s="2">
        <f t="shared" si="49"/>
        <v>248150</v>
      </c>
      <c r="O548" s="2">
        <f t="shared" si="50"/>
        <v>148890</v>
      </c>
      <c r="P548" s="2">
        <f t="shared" si="51"/>
        <v>28360</v>
      </c>
      <c r="Q548" s="2">
        <f t="shared" si="52"/>
        <v>0</v>
      </c>
      <c r="R548" s="2">
        <f t="shared" si="53"/>
        <v>14180</v>
      </c>
    </row>
    <row r="549" spans="1:18" x14ac:dyDescent="0.35">
      <c r="A549" s="2" t="s">
        <v>103</v>
      </c>
      <c r="B549" s="2" t="str">
        <f t="shared" si="48"/>
        <v>SPA21XXX</v>
      </c>
      <c r="C549" s="2" t="s">
        <v>19</v>
      </c>
      <c r="D549" s="2">
        <v>4012</v>
      </c>
      <c r="E549" s="2">
        <v>7</v>
      </c>
      <c r="F549" s="2">
        <v>7.68</v>
      </c>
      <c r="G549" s="2">
        <v>2</v>
      </c>
      <c r="H549" s="2">
        <v>4</v>
      </c>
      <c r="I549" s="2">
        <v>0</v>
      </c>
      <c r="J549" s="2">
        <v>0</v>
      </c>
      <c r="K549" s="2">
        <v>3</v>
      </c>
      <c r="L549" s="2">
        <v>0</v>
      </c>
      <c r="M549" s="2">
        <v>0</v>
      </c>
      <c r="N549" s="2">
        <f t="shared" si="49"/>
        <v>28084</v>
      </c>
      <c r="O549" s="2">
        <f t="shared" si="50"/>
        <v>24072</v>
      </c>
      <c r="P549" s="2">
        <f t="shared" si="51"/>
        <v>12036</v>
      </c>
      <c r="Q549" s="2">
        <f t="shared" si="52"/>
        <v>0</v>
      </c>
      <c r="R549" s="2">
        <f t="shared" si="53"/>
        <v>0</v>
      </c>
    </row>
    <row r="550" spans="1:18" x14ac:dyDescent="0.35">
      <c r="A550" s="2" t="s">
        <v>103</v>
      </c>
      <c r="B550" s="2" t="str">
        <f t="shared" si="48"/>
        <v>SPA21XXX</v>
      </c>
      <c r="C550" s="2" t="s">
        <v>20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f t="shared" si="49"/>
        <v>0</v>
      </c>
      <c r="O550" s="2">
        <f t="shared" si="50"/>
        <v>0</v>
      </c>
      <c r="P550" s="2">
        <f t="shared" si="51"/>
        <v>0</v>
      </c>
      <c r="Q550" s="2">
        <f t="shared" si="52"/>
        <v>0</v>
      </c>
      <c r="R550" s="2">
        <f t="shared" si="53"/>
        <v>0</v>
      </c>
    </row>
    <row r="551" spans="1:18" x14ac:dyDescent="0.35">
      <c r="A551" s="2" t="s">
        <v>104</v>
      </c>
      <c r="B551" s="2" t="str">
        <f t="shared" si="48"/>
        <v>SPA21XXX</v>
      </c>
      <c r="C551" s="2" t="s">
        <v>13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f t="shared" si="49"/>
        <v>0</v>
      </c>
      <c r="O551" s="2">
        <f t="shared" si="50"/>
        <v>0</v>
      </c>
      <c r="P551" s="2">
        <f t="shared" si="51"/>
        <v>0</v>
      </c>
      <c r="Q551" s="2">
        <f t="shared" si="52"/>
        <v>0</v>
      </c>
      <c r="R551" s="2">
        <f t="shared" si="53"/>
        <v>0</v>
      </c>
    </row>
    <row r="552" spans="1:18" x14ac:dyDescent="0.35">
      <c r="A552" s="2" t="s">
        <v>104</v>
      </c>
      <c r="B552" s="2" t="str">
        <f t="shared" si="48"/>
        <v>SPA21XXX</v>
      </c>
      <c r="C552" s="2" t="s">
        <v>14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f t="shared" si="49"/>
        <v>0</v>
      </c>
      <c r="O552" s="2">
        <f t="shared" si="50"/>
        <v>0</v>
      </c>
      <c r="P552" s="2">
        <f t="shared" si="51"/>
        <v>0</v>
      </c>
      <c r="Q552" s="2">
        <f t="shared" si="52"/>
        <v>0</v>
      </c>
      <c r="R552" s="2">
        <f t="shared" si="53"/>
        <v>0</v>
      </c>
    </row>
    <row r="553" spans="1:18" x14ac:dyDescent="0.35">
      <c r="A553" s="2" t="s">
        <v>104</v>
      </c>
      <c r="B553" s="2" t="str">
        <f t="shared" si="48"/>
        <v>SPA21XXX</v>
      </c>
      <c r="C553" s="2" t="s">
        <v>15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f t="shared" si="49"/>
        <v>0</v>
      </c>
      <c r="O553" s="2">
        <f t="shared" si="50"/>
        <v>0</v>
      </c>
      <c r="P553" s="2">
        <f t="shared" si="51"/>
        <v>0</v>
      </c>
      <c r="Q553" s="2">
        <f t="shared" si="52"/>
        <v>0</v>
      </c>
      <c r="R553" s="2">
        <f t="shared" si="53"/>
        <v>0</v>
      </c>
    </row>
    <row r="554" spans="1:18" x14ac:dyDescent="0.35">
      <c r="A554" s="2" t="s">
        <v>104</v>
      </c>
      <c r="B554" s="2" t="str">
        <f t="shared" si="48"/>
        <v>SPA21XXX</v>
      </c>
      <c r="C554" s="2" t="s">
        <v>16</v>
      </c>
      <c r="D554" s="2">
        <v>23061</v>
      </c>
      <c r="E554" s="2">
        <v>1</v>
      </c>
      <c r="F554" s="2">
        <v>13</v>
      </c>
      <c r="G554" s="2">
        <v>0</v>
      </c>
      <c r="H554" s="2">
        <v>1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f t="shared" si="49"/>
        <v>23061</v>
      </c>
      <c r="O554" s="2">
        <f t="shared" si="50"/>
        <v>23061</v>
      </c>
      <c r="P554" s="2">
        <f t="shared" si="51"/>
        <v>0</v>
      </c>
      <c r="Q554" s="2">
        <f t="shared" si="52"/>
        <v>0</v>
      </c>
      <c r="R554" s="2">
        <f t="shared" si="53"/>
        <v>0</v>
      </c>
    </row>
    <row r="555" spans="1:18" x14ac:dyDescent="0.35">
      <c r="A555" s="2" t="s">
        <v>104</v>
      </c>
      <c r="B555" s="2" t="str">
        <f t="shared" si="48"/>
        <v>SPA21XXX</v>
      </c>
      <c r="C555" s="2" t="s">
        <v>747</v>
      </c>
      <c r="D555" s="2">
        <v>18003</v>
      </c>
      <c r="E555" s="2">
        <v>2</v>
      </c>
      <c r="F555" s="2">
        <v>25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2</v>
      </c>
      <c r="M555" s="2">
        <v>0</v>
      </c>
      <c r="N555" s="2">
        <f t="shared" si="49"/>
        <v>36006</v>
      </c>
      <c r="O555" s="2">
        <f t="shared" si="50"/>
        <v>0</v>
      </c>
      <c r="P555" s="2">
        <f t="shared" si="51"/>
        <v>0</v>
      </c>
      <c r="Q555" s="2">
        <f t="shared" si="52"/>
        <v>36006</v>
      </c>
      <c r="R555" s="2">
        <f t="shared" si="53"/>
        <v>0</v>
      </c>
    </row>
    <row r="556" spans="1:18" x14ac:dyDescent="0.35">
      <c r="A556" s="2" t="s">
        <v>104</v>
      </c>
      <c r="B556" s="2" t="str">
        <f t="shared" si="48"/>
        <v>SPA21XXX</v>
      </c>
      <c r="C556" s="2" t="s">
        <v>17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f t="shared" si="49"/>
        <v>0</v>
      </c>
      <c r="O556" s="2">
        <f t="shared" si="50"/>
        <v>0</v>
      </c>
      <c r="P556" s="2">
        <f t="shared" si="51"/>
        <v>0</v>
      </c>
      <c r="Q556" s="2">
        <f t="shared" si="52"/>
        <v>0</v>
      </c>
      <c r="R556" s="2">
        <f t="shared" si="53"/>
        <v>0</v>
      </c>
    </row>
    <row r="557" spans="1:18" x14ac:dyDescent="0.35">
      <c r="A557" s="2" t="s">
        <v>104</v>
      </c>
      <c r="B557" s="2" t="str">
        <f t="shared" si="48"/>
        <v>SPA21XXX</v>
      </c>
      <c r="C557" s="2" t="s">
        <v>18</v>
      </c>
      <c r="D557" s="2">
        <v>7666</v>
      </c>
      <c r="E557" s="2">
        <v>3</v>
      </c>
      <c r="F557" s="2">
        <v>38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1</v>
      </c>
      <c r="M557" s="2">
        <v>0</v>
      </c>
      <c r="N557" s="2">
        <f t="shared" si="49"/>
        <v>22998</v>
      </c>
      <c r="O557" s="2">
        <f t="shared" si="50"/>
        <v>0</v>
      </c>
      <c r="P557" s="2">
        <f t="shared" si="51"/>
        <v>0</v>
      </c>
      <c r="Q557" s="2">
        <f t="shared" si="52"/>
        <v>7666</v>
      </c>
      <c r="R557" s="2">
        <f t="shared" si="53"/>
        <v>0</v>
      </c>
    </row>
    <row r="558" spans="1:18" x14ac:dyDescent="0.35">
      <c r="A558" s="2" t="s">
        <v>104</v>
      </c>
      <c r="B558" s="2" t="str">
        <f t="shared" si="48"/>
        <v>SPA21XXX</v>
      </c>
      <c r="C558" s="2" t="s">
        <v>19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f t="shared" si="49"/>
        <v>0</v>
      </c>
      <c r="O558" s="2">
        <f t="shared" si="50"/>
        <v>0</v>
      </c>
      <c r="P558" s="2">
        <f t="shared" si="51"/>
        <v>0</v>
      </c>
      <c r="Q558" s="2">
        <f t="shared" si="52"/>
        <v>0</v>
      </c>
      <c r="R558" s="2">
        <f t="shared" si="53"/>
        <v>0</v>
      </c>
    </row>
    <row r="559" spans="1:18" x14ac:dyDescent="0.35">
      <c r="A559" s="2" t="s">
        <v>104</v>
      </c>
      <c r="B559" s="2" t="str">
        <f t="shared" si="48"/>
        <v>SPA21XXX</v>
      </c>
      <c r="C559" s="2" t="s">
        <v>20</v>
      </c>
      <c r="D559" s="2">
        <v>2245</v>
      </c>
      <c r="E559" s="2">
        <v>2</v>
      </c>
      <c r="F559" s="2">
        <v>25</v>
      </c>
      <c r="G559" s="2">
        <v>0</v>
      </c>
      <c r="H559" s="2">
        <v>1</v>
      </c>
      <c r="I559" s="2">
        <v>0</v>
      </c>
      <c r="J559" s="2">
        <v>0</v>
      </c>
      <c r="K559" s="2">
        <v>0</v>
      </c>
      <c r="L559" s="2">
        <v>1</v>
      </c>
      <c r="M559" s="2">
        <v>0</v>
      </c>
      <c r="N559" s="2">
        <f t="shared" si="49"/>
        <v>4490</v>
      </c>
      <c r="O559" s="2">
        <f t="shared" si="50"/>
        <v>2245</v>
      </c>
      <c r="P559" s="2">
        <f t="shared" si="51"/>
        <v>0</v>
      </c>
      <c r="Q559" s="2">
        <f t="shared" si="52"/>
        <v>2245</v>
      </c>
      <c r="R559" s="2">
        <f t="shared" si="53"/>
        <v>0</v>
      </c>
    </row>
    <row r="560" spans="1:18" x14ac:dyDescent="0.35">
      <c r="A560" s="2" t="s">
        <v>105</v>
      </c>
      <c r="B560" s="2" t="str">
        <f t="shared" si="48"/>
        <v>SPA21XXX</v>
      </c>
      <c r="C560" s="2" t="s">
        <v>13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f t="shared" si="49"/>
        <v>0</v>
      </c>
      <c r="O560" s="2">
        <f t="shared" si="50"/>
        <v>0</v>
      </c>
      <c r="P560" s="2">
        <f t="shared" si="51"/>
        <v>0</v>
      </c>
      <c r="Q560" s="2">
        <f t="shared" si="52"/>
        <v>0</v>
      </c>
      <c r="R560" s="2">
        <f t="shared" si="53"/>
        <v>0</v>
      </c>
    </row>
    <row r="561" spans="1:18" x14ac:dyDescent="0.35">
      <c r="A561" s="2" t="s">
        <v>105</v>
      </c>
      <c r="B561" s="2" t="str">
        <f t="shared" si="48"/>
        <v>SPA21XXX</v>
      </c>
      <c r="C561" s="2" t="s">
        <v>14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f t="shared" si="49"/>
        <v>0</v>
      </c>
      <c r="O561" s="2">
        <f t="shared" si="50"/>
        <v>0</v>
      </c>
      <c r="P561" s="2">
        <f t="shared" si="51"/>
        <v>0</v>
      </c>
      <c r="Q561" s="2">
        <f t="shared" si="52"/>
        <v>0</v>
      </c>
      <c r="R561" s="2">
        <f t="shared" si="53"/>
        <v>0</v>
      </c>
    </row>
    <row r="562" spans="1:18" x14ac:dyDescent="0.35">
      <c r="A562" s="2" t="s">
        <v>105</v>
      </c>
      <c r="B562" s="2" t="str">
        <f t="shared" si="48"/>
        <v>SPA21XXX</v>
      </c>
      <c r="C562" s="2" t="s">
        <v>15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f t="shared" si="49"/>
        <v>0</v>
      </c>
      <c r="O562" s="2">
        <f t="shared" si="50"/>
        <v>0</v>
      </c>
      <c r="P562" s="2">
        <f t="shared" si="51"/>
        <v>0</v>
      </c>
      <c r="Q562" s="2">
        <f t="shared" si="52"/>
        <v>0</v>
      </c>
      <c r="R562" s="2">
        <f t="shared" si="53"/>
        <v>0</v>
      </c>
    </row>
    <row r="563" spans="1:18" x14ac:dyDescent="0.35">
      <c r="A563" s="2" t="s">
        <v>105</v>
      </c>
      <c r="B563" s="2" t="str">
        <f t="shared" si="48"/>
        <v>SPA21XXX</v>
      </c>
      <c r="C563" s="2" t="s">
        <v>16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f t="shared" si="49"/>
        <v>0</v>
      </c>
      <c r="O563" s="2">
        <f t="shared" si="50"/>
        <v>0</v>
      </c>
      <c r="P563" s="2">
        <f t="shared" si="51"/>
        <v>0</v>
      </c>
      <c r="Q563" s="2">
        <f t="shared" si="52"/>
        <v>0</v>
      </c>
      <c r="R563" s="2">
        <f t="shared" si="53"/>
        <v>0</v>
      </c>
    </row>
    <row r="564" spans="1:18" x14ac:dyDescent="0.35">
      <c r="A564" s="2" t="s">
        <v>105</v>
      </c>
      <c r="B564" s="2" t="str">
        <f t="shared" si="48"/>
        <v>SPA21XXX</v>
      </c>
      <c r="C564" s="2" t="s">
        <v>747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f t="shared" si="49"/>
        <v>0</v>
      </c>
      <c r="O564" s="2">
        <f t="shared" si="50"/>
        <v>0</v>
      </c>
      <c r="P564" s="2">
        <f t="shared" si="51"/>
        <v>0</v>
      </c>
      <c r="Q564" s="2">
        <f t="shared" si="52"/>
        <v>0</v>
      </c>
      <c r="R564" s="2">
        <f t="shared" si="53"/>
        <v>0</v>
      </c>
    </row>
    <row r="565" spans="1:18" x14ac:dyDescent="0.35">
      <c r="A565" s="2" t="s">
        <v>105</v>
      </c>
      <c r="B565" s="2" t="str">
        <f t="shared" si="48"/>
        <v>SPA21XXX</v>
      </c>
      <c r="C565" s="2" t="s">
        <v>17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f t="shared" si="49"/>
        <v>0</v>
      </c>
      <c r="O565" s="2">
        <f t="shared" si="50"/>
        <v>0</v>
      </c>
      <c r="P565" s="2">
        <f t="shared" si="51"/>
        <v>0</v>
      </c>
      <c r="Q565" s="2">
        <f t="shared" si="52"/>
        <v>0</v>
      </c>
      <c r="R565" s="2">
        <f t="shared" si="53"/>
        <v>0</v>
      </c>
    </row>
    <row r="566" spans="1:18" x14ac:dyDescent="0.35">
      <c r="A566" s="2" t="s">
        <v>105</v>
      </c>
      <c r="B566" s="2" t="str">
        <f t="shared" si="48"/>
        <v>SPA21XXX</v>
      </c>
      <c r="C566" s="2" t="s">
        <v>18</v>
      </c>
      <c r="D566" s="2">
        <v>7500</v>
      </c>
      <c r="E566" s="2">
        <v>1</v>
      </c>
      <c r="F566" s="2">
        <v>8.4</v>
      </c>
      <c r="G566" s="2">
        <v>1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f t="shared" si="49"/>
        <v>7500</v>
      </c>
      <c r="O566" s="2">
        <f t="shared" si="50"/>
        <v>7500</v>
      </c>
      <c r="P566" s="2">
        <f t="shared" si="51"/>
        <v>0</v>
      </c>
      <c r="Q566" s="2">
        <f t="shared" si="52"/>
        <v>0</v>
      </c>
      <c r="R566" s="2">
        <f t="shared" si="53"/>
        <v>0</v>
      </c>
    </row>
    <row r="567" spans="1:18" x14ac:dyDescent="0.35">
      <c r="A567" s="2" t="s">
        <v>105</v>
      </c>
      <c r="B567" s="2" t="str">
        <f t="shared" si="48"/>
        <v>SPA21XXX</v>
      </c>
      <c r="C567" s="2" t="s">
        <v>19</v>
      </c>
      <c r="D567" s="2">
        <v>400</v>
      </c>
      <c r="E567" s="2">
        <v>11</v>
      </c>
      <c r="F567" s="2">
        <v>91.6</v>
      </c>
      <c r="G567" s="2">
        <v>8</v>
      </c>
      <c r="H567" s="2">
        <v>0</v>
      </c>
      <c r="I567" s="2">
        <v>0</v>
      </c>
      <c r="J567" s="2">
        <v>0</v>
      </c>
      <c r="K567" s="2">
        <v>2</v>
      </c>
      <c r="L567" s="2">
        <v>0</v>
      </c>
      <c r="M567" s="2">
        <v>1</v>
      </c>
      <c r="N567" s="2">
        <f t="shared" si="49"/>
        <v>4400</v>
      </c>
      <c r="O567" s="2">
        <f t="shared" si="50"/>
        <v>3200</v>
      </c>
      <c r="P567" s="2">
        <f t="shared" si="51"/>
        <v>800</v>
      </c>
      <c r="Q567" s="2">
        <f t="shared" si="52"/>
        <v>0</v>
      </c>
      <c r="R567" s="2">
        <f t="shared" si="53"/>
        <v>400</v>
      </c>
    </row>
    <row r="568" spans="1:18" x14ac:dyDescent="0.35">
      <c r="A568" s="2" t="s">
        <v>105</v>
      </c>
      <c r="B568" s="2" t="str">
        <f t="shared" si="48"/>
        <v>SPA21XXX</v>
      </c>
      <c r="C568" s="2" t="s">
        <v>20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f t="shared" si="49"/>
        <v>0</v>
      </c>
      <c r="O568" s="2">
        <f t="shared" si="50"/>
        <v>0</v>
      </c>
      <c r="P568" s="2">
        <f t="shared" si="51"/>
        <v>0</v>
      </c>
      <c r="Q568" s="2">
        <f t="shared" si="52"/>
        <v>0</v>
      </c>
      <c r="R568" s="2">
        <f t="shared" si="53"/>
        <v>0</v>
      </c>
    </row>
    <row r="569" spans="1:18" x14ac:dyDescent="0.35">
      <c r="A569" s="2" t="s">
        <v>106</v>
      </c>
      <c r="B569" s="2" t="str">
        <f t="shared" si="48"/>
        <v>SPA21XXX</v>
      </c>
      <c r="C569" s="2" t="s">
        <v>13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f t="shared" si="49"/>
        <v>0</v>
      </c>
      <c r="O569" s="2">
        <f t="shared" si="50"/>
        <v>0</v>
      </c>
      <c r="P569" s="2">
        <f t="shared" si="51"/>
        <v>0</v>
      </c>
      <c r="Q569" s="2">
        <f t="shared" si="52"/>
        <v>0</v>
      </c>
      <c r="R569" s="2">
        <f t="shared" si="53"/>
        <v>0</v>
      </c>
    </row>
    <row r="570" spans="1:18" x14ac:dyDescent="0.35">
      <c r="A570" s="2" t="s">
        <v>106</v>
      </c>
      <c r="B570" s="2" t="str">
        <f t="shared" si="48"/>
        <v>SPA21XXX</v>
      </c>
      <c r="C570" s="2" t="s">
        <v>14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f t="shared" si="49"/>
        <v>0</v>
      </c>
      <c r="O570" s="2">
        <f t="shared" si="50"/>
        <v>0</v>
      </c>
      <c r="P570" s="2">
        <f t="shared" si="51"/>
        <v>0</v>
      </c>
      <c r="Q570" s="2">
        <f t="shared" si="52"/>
        <v>0</v>
      </c>
      <c r="R570" s="2">
        <f t="shared" si="53"/>
        <v>0</v>
      </c>
    </row>
    <row r="571" spans="1:18" x14ac:dyDescent="0.35">
      <c r="A571" s="2" t="s">
        <v>106</v>
      </c>
      <c r="B571" s="2" t="str">
        <f t="shared" si="48"/>
        <v>SPA21XXX</v>
      </c>
      <c r="C571" s="2" t="s">
        <v>15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f t="shared" si="49"/>
        <v>0</v>
      </c>
      <c r="O571" s="2">
        <f t="shared" si="50"/>
        <v>0</v>
      </c>
      <c r="P571" s="2">
        <f t="shared" si="51"/>
        <v>0</v>
      </c>
      <c r="Q571" s="2">
        <f t="shared" si="52"/>
        <v>0</v>
      </c>
      <c r="R571" s="2">
        <f t="shared" si="53"/>
        <v>0</v>
      </c>
    </row>
    <row r="572" spans="1:18" x14ac:dyDescent="0.35">
      <c r="A572" s="2" t="s">
        <v>106</v>
      </c>
      <c r="B572" s="2" t="str">
        <f t="shared" si="48"/>
        <v>SPA21XXX</v>
      </c>
      <c r="C572" s="2" t="s">
        <v>16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f t="shared" si="49"/>
        <v>0</v>
      </c>
      <c r="O572" s="2">
        <f t="shared" si="50"/>
        <v>0</v>
      </c>
      <c r="P572" s="2">
        <f t="shared" si="51"/>
        <v>0</v>
      </c>
      <c r="Q572" s="2">
        <f t="shared" si="52"/>
        <v>0</v>
      </c>
      <c r="R572" s="2">
        <f t="shared" si="53"/>
        <v>0</v>
      </c>
    </row>
    <row r="573" spans="1:18" x14ac:dyDescent="0.35">
      <c r="A573" s="2" t="s">
        <v>106</v>
      </c>
      <c r="B573" s="2" t="str">
        <f t="shared" si="48"/>
        <v>SPA21XXX</v>
      </c>
      <c r="C573" s="2" t="s">
        <v>747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f t="shared" si="49"/>
        <v>0</v>
      </c>
      <c r="O573" s="2">
        <f t="shared" si="50"/>
        <v>0</v>
      </c>
      <c r="P573" s="2">
        <f t="shared" si="51"/>
        <v>0</v>
      </c>
      <c r="Q573" s="2">
        <f t="shared" si="52"/>
        <v>0</v>
      </c>
      <c r="R573" s="2">
        <f t="shared" si="53"/>
        <v>0</v>
      </c>
    </row>
    <row r="574" spans="1:18" x14ac:dyDescent="0.35">
      <c r="A574" s="2" t="s">
        <v>106</v>
      </c>
      <c r="B574" s="2" t="str">
        <f t="shared" si="48"/>
        <v>SPA21XXX</v>
      </c>
      <c r="C574" s="2" t="s">
        <v>17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f t="shared" si="49"/>
        <v>0</v>
      </c>
      <c r="O574" s="2">
        <f t="shared" si="50"/>
        <v>0</v>
      </c>
      <c r="P574" s="2">
        <f t="shared" si="51"/>
        <v>0</v>
      </c>
      <c r="Q574" s="2">
        <f t="shared" si="52"/>
        <v>0</v>
      </c>
      <c r="R574" s="2">
        <f t="shared" si="53"/>
        <v>0</v>
      </c>
    </row>
    <row r="575" spans="1:18" x14ac:dyDescent="0.35">
      <c r="A575" s="2" t="s">
        <v>106</v>
      </c>
      <c r="B575" s="2" t="str">
        <f t="shared" si="48"/>
        <v>SPA21XXX</v>
      </c>
      <c r="C575" s="2" t="s">
        <v>18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f t="shared" si="49"/>
        <v>0</v>
      </c>
      <c r="O575" s="2">
        <f t="shared" si="50"/>
        <v>0</v>
      </c>
      <c r="P575" s="2">
        <f t="shared" si="51"/>
        <v>0</v>
      </c>
      <c r="Q575" s="2">
        <f t="shared" si="52"/>
        <v>0</v>
      </c>
      <c r="R575" s="2">
        <f t="shared" si="53"/>
        <v>0</v>
      </c>
    </row>
    <row r="576" spans="1:18" x14ac:dyDescent="0.35">
      <c r="A576" s="2" t="s">
        <v>106</v>
      </c>
      <c r="B576" s="2" t="str">
        <f t="shared" si="48"/>
        <v>SPA21XXX</v>
      </c>
      <c r="C576" s="2" t="s">
        <v>19</v>
      </c>
      <c r="D576" s="2">
        <v>2500</v>
      </c>
      <c r="E576" s="2">
        <v>3</v>
      </c>
      <c r="F576" s="2">
        <v>100</v>
      </c>
      <c r="G576" s="2">
        <v>3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f t="shared" si="49"/>
        <v>7500</v>
      </c>
      <c r="O576" s="2">
        <f t="shared" si="50"/>
        <v>7500</v>
      </c>
      <c r="P576" s="2">
        <f t="shared" si="51"/>
        <v>0</v>
      </c>
      <c r="Q576" s="2">
        <f t="shared" si="52"/>
        <v>0</v>
      </c>
      <c r="R576" s="2">
        <f t="shared" si="53"/>
        <v>0</v>
      </c>
    </row>
    <row r="577" spans="1:18" x14ac:dyDescent="0.35">
      <c r="A577" s="2" t="s">
        <v>106</v>
      </c>
      <c r="B577" s="2" t="str">
        <f t="shared" si="48"/>
        <v>SPA21XXX</v>
      </c>
      <c r="C577" s="2" t="s">
        <v>20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N577" s="2">
        <f t="shared" si="49"/>
        <v>0</v>
      </c>
      <c r="O577" s="2">
        <f t="shared" si="50"/>
        <v>0</v>
      </c>
      <c r="P577" s="2">
        <f t="shared" si="51"/>
        <v>0</v>
      </c>
      <c r="Q577" s="2">
        <f t="shared" si="52"/>
        <v>0</v>
      </c>
      <c r="R577" s="2">
        <f t="shared" si="53"/>
        <v>0</v>
      </c>
    </row>
    <row r="578" spans="1:18" x14ac:dyDescent="0.35">
      <c r="A578" s="2" t="s">
        <v>348</v>
      </c>
      <c r="B578" s="2" t="str">
        <f t="shared" ref="B578:B641" si="54">REPLACE(A578,6,3,"XXX")</f>
        <v>SPA21XXX</v>
      </c>
      <c r="C578" s="2" t="s">
        <v>13</v>
      </c>
      <c r="N578" s="2">
        <f t="shared" ref="N578:N641" si="55">E578*$D578</f>
        <v>0</v>
      </c>
      <c r="O578" s="2">
        <f t="shared" ref="O578:O641" si="56">SUM(G578:J578)*$D578</f>
        <v>0</v>
      </c>
      <c r="P578" s="2">
        <f t="shared" ref="P578:P641" si="57">K578*$D578</f>
        <v>0</v>
      </c>
      <c r="Q578" s="2">
        <f t="shared" ref="Q578:Q641" si="58">L578*$D578</f>
        <v>0</v>
      </c>
      <c r="R578" s="2">
        <f t="shared" ref="R578:R641" si="59">M578*$D578</f>
        <v>0</v>
      </c>
    </row>
    <row r="579" spans="1:18" x14ac:dyDescent="0.35">
      <c r="A579" s="2" t="s">
        <v>348</v>
      </c>
      <c r="B579" s="2" t="str">
        <f t="shared" si="54"/>
        <v>SPA21XXX</v>
      </c>
      <c r="C579" s="2" t="s">
        <v>14</v>
      </c>
      <c r="N579" s="2">
        <f t="shared" si="55"/>
        <v>0</v>
      </c>
      <c r="O579" s="2">
        <f t="shared" si="56"/>
        <v>0</v>
      </c>
      <c r="P579" s="2">
        <f t="shared" si="57"/>
        <v>0</v>
      </c>
      <c r="Q579" s="2">
        <f t="shared" si="58"/>
        <v>0</v>
      </c>
      <c r="R579" s="2">
        <f t="shared" si="59"/>
        <v>0</v>
      </c>
    </row>
    <row r="580" spans="1:18" x14ac:dyDescent="0.35">
      <c r="A580" s="2" t="s">
        <v>348</v>
      </c>
      <c r="B580" s="2" t="str">
        <f t="shared" si="54"/>
        <v>SPA21XXX</v>
      </c>
      <c r="C580" s="2" t="s">
        <v>15</v>
      </c>
      <c r="N580" s="2">
        <f t="shared" si="55"/>
        <v>0</v>
      </c>
      <c r="O580" s="2">
        <f t="shared" si="56"/>
        <v>0</v>
      </c>
      <c r="P580" s="2">
        <f t="shared" si="57"/>
        <v>0</v>
      </c>
      <c r="Q580" s="2">
        <f t="shared" si="58"/>
        <v>0</v>
      </c>
      <c r="R580" s="2">
        <f t="shared" si="59"/>
        <v>0</v>
      </c>
    </row>
    <row r="581" spans="1:18" x14ac:dyDescent="0.35">
      <c r="A581" s="2" t="s">
        <v>348</v>
      </c>
      <c r="B581" s="2" t="str">
        <f t="shared" si="54"/>
        <v>SPA21XXX</v>
      </c>
      <c r="C581" s="2" t="s">
        <v>16</v>
      </c>
      <c r="N581" s="2">
        <f t="shared" si="55"/>
        <v>0</v>
      </c>
      <c r="O581" s="2">
        <f t="shared" si="56"/>
        <v>0</v>
      </c>
      <c r="P581" s="2">
        <f t="shared" si="57"/>
        <v>0</v>
      </c>
      <c r="Q581" s="2">
        <f t="shared" si="58"/>
        <v>0</v>
      </c>
      <c r="R581" s="2">
        <f t="shared" si="59"/>
        <v>0</v>
      </c>
    </row>
    <row r="582" spans="1:18" x14ac:dyDescent="0.35">
      <c r="A582" s="2" t="s">
        <v>348</v>
      </c>
      <c r="B582" s="2" t="str">
        <f t="shared" si="54"/>
        <v>SPA21XXX</v>
      </c>
      <c r="C582" s="2" t="s">
        <v>747</v>
      </c>
      <c r="N582" s="2">
        <f t="shared" si="55"/>
        <v>0</v>
      </c>
      <c r="O582" s="2">
        <f t="shared" si="56"/>
        <v>0</v>
      </c>
      <c r="P582" s="2">
        <f t="shared" si="57"/>
        <v>0</v>
      </c>
      <c r="Q582" s="2">
        <f t="shared" si="58"/>
        <v>0</v>
      </c>
      <c r="R582" s="2">
        <f t="shared" si="59"/>
        <v>0</v>
      </c>
    </row>
    <row r="583" spans="1:18" x14ac:dyDescent="0.35">
      <c r="A583" s="2" t="s">
        <v>348</v>
      </c>
      <c r="B583" s="2" t="str">
        <f t="shared" si="54"/>
        <v>SPA21XXX</v>
      </c>
      <c r="C583" s="2" t="s">
        <v>17</v>
      </c>
      <c r="N583" s="2">
        <f t="shared" si="55"/>
        <v>0</v>
      </c>
      <c r="O583" s="2">
        <f t="shared" si="56"/>
        <v>0</v>
      </c>
      <c r="P583" s="2">
        <f t="shared" si="57"/>
        <v>0</v>
      </c>
      <c r="Q583" s="2">
        <f t="shared" si="58"/>
        <v>0</v>
      </c>
      <c r="R583" s="2">
        <f t="shared" si="59"/>
        <v>0</v>
      </c>
    </row>
    <row r="584" spans="1:18" x14ac:dyDescent="0.35">
      <c r="A584" s="2" t="s">
        <v>348</v>
      </c>
      <c r="B584" s="2" t="str">
        <f t="shared" si="54"/>
        <v>SPA21XXX</v>
      </c>
      <c r="C584" s="2" t="s">
        <v>18</v>
      </c>
      <c r="N584" s="2">
        <f t="shared" si="55"/>
        <v>0</v>
      </c>
      <c r="O584" s="2">
        <f t="shared" si="56"/>
        <v>0</v>
      </c>
      <c r="P584" s="2">
        <f t="shared" si="57"/>
        <v>0</v>
      </c>
      <c r="Q584" s="2">
        <f t="shared" si="58"/>
        <v>0</v>
      </c>
      <c r="R584" s="2">
        <f t="shared" si="59"/>
        <v>0</v>
      </c>
    </row>
    <row r="585" spans="1:18" x14ac:dyDescent="0.35">
      <c r="A585" s="2" t="s">
        <v>348</v>
      </c>
      <c r="B585" s="2" t="str">
        <f t="shared" si="54"/>
        <v>SPA21XXX</v>
      </c>
      <c r="C585" s="2" t="s">
        <v>19</v>
      </c>
      <c r="N585" s="2">
        <f t="shared" si="55"/>
        <v>0</v>
      </c>
      <c r="O585" s="2">
        <f t="shared" si="56"/>
        <v>0</v>
      </c>
      <c r="P585" s="2">
        <f t="shared" si="57"/>
        <v>0</v>
      </c>
      <c r="Q585" s="2">
        <f t="shared" si="58"/>
        <v>0</v>
      </c>
      <c r="R585" s="2">
        <f t="shared" si="59"/>
        <v>0</v>
      </c>
    </row>
    <row r="586" spans="1:18" x14ac:dyDescent="0.35">
      <c r="A586" s="2" t="s">
        <v>348</v>
      </c>
      <c r="B586" s="2" t="str">
        <f t="shared" si="54"/>
        <v>SPA21XXX</v>
      </c>
      <c r="C586" s="2" t="s">
        <v>20</v>
      </c>
      <c r="N586" s="2">
        <f t="shared" si="55"/>
        <v>0</v>
      </c>
      <c r="O586" s="2">
        <f t="shared" si="56"/>
        <v>0</v>
      </c>
      <c r="P586" s="2">
        <f t="shared" si="57"/>
        <v>0</v>
      </c>
      <c r="Q586" s="2">
        <f t="shared" si="58"/>
        <v>0</v>
      </c>
      <c r="R586" s="2">
        <f t="shared" si="59"/>
        <v>0</v>
      </c>
    </row>
    <row r="587" spans="1:18" x14ac:dyDescent="0.35">
      <c r="A587" s="2" t="s">
        <v>349</v>
      </c>
      <c r="B587" s="2" t="str">
        <f t="shared" si="54"/>
        <v>SPA21XXX</v>
      </c>
      <c r="C587" s="2" t="s">
        <v>13</v>
      </c>
      <c r="N587" s="2">
        <f t="shared" si="55"/>
        <v>0</v>
      </c>
      <c r="O587" s="2">
        <f t="shared" si="56"/>
        <v>0</v>
      </c>
      <c r="P587" s="2">
        <f t="shared" si="57"/>
        <v>0</v>
      </c>
      <c r="Q587" s="2">
        <f t="shared" si="58"/>
        <v>0</v>
      </c>
      <c r="R587" s="2">
        <f t="shared" si="59"/>
        <v>0</v>
      </c>
    </row>
    <row r="588" spans="1:18" x14ac:dyDescent="0.35">
      <c r="A588" s="2" t="s">
        <v>349</v>
      </c>
      <c r="B588" s="2" t="str">
        <f t="shared" si="54"/>
        <v>SPA21XXX</v>
      </c>
      <c r="C588" s="2" t="s">
        <v>14</v>
      </c>
      <c r="N588" s="2">
        <f t="shared" si="55"/>
        <v>0</v>
      </c>
      <c r="O588" s="2">
        <f t="shared" si="56"/>
        <v>0</v>
      </c>
      <c r="P588" s="2">
        <f t="shared" si="57"/>
        <v>0</v>
      </c>
      <c r="Q588" s="2">
        <f t="shared" si="58"/>
        <v>0</v>
      </c>
      <c r="R588" s="2">
        <f t="shared" si="59"/>
        <v>0</v>
      </c>
    </row>
    <row r="589" spans="1:18" x14ac:dyDescent="0.35">
      <c r="A589" s="2" t="s">
        <v>349</v>
      </c>
      <c r="B589" s="2" t="str">
        <f t="shared" si="54"/>
        <v>SPA21XXX</v>
      </c>
      <c r="C589" s="2" t="s">
        <v>15</v>
      </c>
      <c r="N589" s="2">
        <f t="shared" si="55"/>
        <v>0</v>
      </c>
      <c r="O589" s="2">
        <f t="shared" si="56"/>
        <v>0</v>
      </c>
      <c r="P589" s="2">
        <f t="shared" si="57"/>
        <v>0</v>
      </c>
      <c r="Q589" s="2">
        <f t="shared" si="58"/>
        <v>0</v>
      </c>
      <c r="R589" s="2">
        <f t="shared" si="59"/>
        <v>0</v>
      </c>
    </row>
    <row r="590" spans="1:18" x14ac:dyDescent="0.35">
      <c r="A590" s="2" t="s">
        <v>349</v>
      </c>
      <c r="B590" s="2" t="str">
        <f t="shared" si="54"/>
        <v>SPA21XXX</v>
      </c>
      <c r="C590" s="2" t="s">
        <v>16</v>
      </c>
      <c r="N590" s="2">
        <f t="shared" si="55"/>
        <v>0</v>
      </c>
      <c r="O590" s="2">
        <f t="shared" si="56"/>
        <v>0</v>
      </c>
      <c r="P590" s="2">
        <f t="shared" si="57"/>
        <v>0</v>
      </c>
      <c r="Q590" s="2">
        <f t="shared" si="58"/>
        <v>0</v>
      </c>
      <c r="R590" s="2">
        <f t="shared" si="59"/>
        <v>0</v>
      </c>
    </row>
    <row r="591" spans="1:18" x14ac:dyDescent="0.35">
      <c r="A591" s="2" t="s">
        <v>349</v>
      </c>
      <c r="B591" s="2" t="str">
        <f t="shared" si="54"/>
        <v>SPA21XXX</v>
      </c>
      <c r="C591" s="2" t="s">
        <v>747</v>
      </c>
      <c r="N591" s="2">
        <f t="shared" si="55"/>
        <v>0</v>
      </c>
      <c r="O591" s="2">
        <f t="shared" si="56"/>
        <v>0</v>
      </c>
      <c r="P591" s="2">
        <f t="shared" si="57"/>
        <v>0</v>
      </c>
      <c r="Q591" s="2">
        <f t="shared" si="58"/>
        <v>0</v>
      </c>
      <c r="R591" s="2">
        <f t="shared" si="59"/>
        <v>0</v>
      </c>
    </row>
    <row r="592" spans="1:18" x14ac:dyDescent="0.35">
      <c r="A592" s="2" t="s">
        <v>349</v>
      </c>
      <c r="B592" s="2" t="str">
        <f t="shared" si="54"/>
        <v>SPA21XXX</v>
      </c>
      <c r="C592" s="2" t="s">
        <v>17</v>
      </c>
      <c r="N592" s="2">
        <f t="shared" si="55"/>
        <v>0</v>
      </c>
      <c r="O592" s="2">
        <f t="shared" si="56"/>
        <v>0</v>
      </c>
      <c r="P592" s="2">
        <f t="shared" si="57"/>
        <v>0</v>
      </c>
      <c r="Q592" s="2">
        <f t="shared" si="58"/>
        <v>0</v>
      </c>
      <c r="R592" s="2">
        <f t="shared" si="59"/>
        <v>0</v>
      </c>
    </row>
    <row r="593" spans="1:18" x14ac:dyDescent="0.35">
      <c r="A593" s="2" t="s">
        <v>349</v>
      </c>
      <c r="B593" s="2" t="str">
        <f t="shared" si="54"/>
        <v>SPA21XXX</v>
      </c>
      <c r="C593" s="2" t="s">
        <v>18</v>
      </c>
      <c r="N593" s="2">
        <f t="shared" si="55"/>
        <v>0</v>
      </c>
      <c r="O593" s="2">
        <f t="shared" si="56"/>
        <v>0</v>
      </c>
      <c r="P593" s="2">
        <f t="shared" si="57"/>
        <v>0</v>
      </c>
      <c r="Q593" s="2">
        <f t="shared" si="58"/>
        <v>0</v>
      </c>
      <c r="R593" s="2">
        <f t="shared" si="59"/>
        <v>0</v>
      </c>
    </row>
    <row r="594" spans="1:18" x14ac:dyDescent="0.35">
      <c r="A594" s="2" t="s">
        <v>349</v>
      </c>
      <c r="B594" s="2" t="str">
        <f t="shared" si="54"/>
        <v>SPA21XXX</v>
      </c>
      <c r="C594" s="2" t="s">
        <v>19</v>
      </c>
      <c r="N594" s="2">
        <f t="shared" si="55"/>
        <v>0</v>
      </c>
      <c r="O594" s="2">
        <f t="shared" si="56"/>
        <v>0</v>
      </c>
      <c r="P594" s="2">
        <f t="shared" si="57"/>
        <v>0</v>
      </c>
      <c r="Q594" s="2">
        <f t="shared" si="58"/>
        <v>0</v>
      </c>
      <c r="R594" s="2">
        <f t="shared" si="59"/>
        <v>0</v>
      </c>
    </row>
    <row r="595" spans="1:18" x14ac:dyDescent="0.35">
      <c r="A595" s="2" t="s">
        <v>349</v>
      </c>
      <c r="B595" s="2" t="str">
        <f t="shared" si="54"/>
        <v>SPA21XXX</v>
      </c>
      <c r="C595" s="2" t="s">
        <v>20</v>
      </c>
      <c r="N595" s="2">
        <f t="shared" si="55"/>
        <v>0</v>
      </c>
      <c r="O595" s="2">
        <f t="shared" si="56"/>
        <v>0</v>
      </c>
      <c r="P595" s="2">
        <f t="shared" si="57"/>
        <v>0</v>
      </c>
      <c r="Q595" s="2">
        <f t="shared" si="58"/>
        <v>0</v>
      </c>
      <c r="R595" s="2">
        <f t="shared" si="59"/>
        <v>0</v>
      </c>
    </row>
    <row r="596" spans="1:18" x14ac:dyDescent="0.35">
      <c r="A596" s="2" t="s">
        <v>350</v>
      </c>
      <c r="B596" s="2" t="str">
        <f t="shared" si="54"/>
        <v>SPA21XXX</v>
      </c>
      <c r="C596" s="2" t="s">
        <v>13</v>
      </c>
      <c r="N596" s="2">
        <f t="shared" si="55"/>
        <v>0</v>
      </c>
      <c r="O596" s="2">
        <f t="shared" si="56"/>
        <v>0</v>
      </c>
      <c r="P596" s="2">
        <f t="shared" si="57"/>
        <v>0</v>
      </c>
      <c r="Q596" s="2">
        <f t="shared" si="58"/>
        <v>0</v>
      </c>
      <c r="R596" s="2">
        <f t="shared" si="59"/>
        <v>0</v>
      </c>
    </row>
    <row r="597" spans="1:18" x14ac:dyDescent="0.35">
      <c r="A597" s="2" t="s">
        <v>350</v>
      </c>
      <c r="B597" s="2" t="str">
        <f t="shared" si="54"/>
        <v>SPA21XXX</v>
      </c>
      <c r="C597" s="2" t="s">
        <v>14</v>
      </c>
      <c r="N597" s="2">
        <f t="shared" si="55"/>
        <v>0</v>
      </c>
      <c r="O597" s="2">
        <f t="shared" si="56"/>
        <v>0</v>
      </c>
      <c r="P597" s="2">
        <f t="shared" si="57"/>
        <v>0</v>
      </c>
      <c r="Q597" s="2">
        <f t="shared" si="58"/>
        <v>0</v>
      </c>
      <c r="R597" s="2">
        <f t="shared" si="59"/>
        <v>0</v>
      </c>
    </row>
    <row r="598" spans="1:18" x14ac:dyDescent="0.35">
      <c r="A598" s="2" t="s">
        <v>350</v>
      </c>
      <c r="B598" s="2" t="str">
        <f t="shared" si="54"/>
        <v>SPA21XXX</v>
      </c>
      <c r="C598" s="2" t="s">
        <v>15</v>
      </c>
      <c r="N598" s="2">
        <f t="shared" si="55"/>
        <v>0</v>
      </c>
      <c r="O598" s="2">
        <f t="shared" si="56"/>
        <v>0</v>
      </c>
      <c r="P598" s="2">
        <f t="shared" si="57"/>
        <v>0</v>
      </c>
      <c r="Q598" s="2">
        <f t="shared" si="58"/>
        <v>0</v>
      </c>
      <c r="R598" s="2">
        <f t="shared" si="59"/>
        <v>0</v>
      </c>
    </row>
    <row r="599" spans="1:18" x14ac:dyDescent="0.35">
      <c r="A599" s="2" t="s">
        <v>350</v>
      </c>
      <c r="B599" s="2" t="str">
        <f t="shared" si="54"/>
        <v>SPA21XXX</v>
      </c>
      <c r="C599" s="2" t="s">
        <v>16</v>
      </c>
      <c r="N599" s="2">
        <f t="shared" si="55"/>
        <v>0</v>
      </c>
      <c r="O599" s="2">
        <f t="shared" si="56"/>
        <v>0</v>
      </c>
      <c r="P599" s="2">
        <f t="shared" si="57"/>
        <v>0</v>
      </c>
      <c r="Q599" s="2">
        <f t="shared" si="58"/>
        <v>0</v>
      </c>
      <c r="R599" s="2">
        <f t="shared" si="59"/>
        <v>0</v>
      </c>
    </row>
    <row r="600" spans="1:18" x14ac:dyDescent="0.35">
      <c r="A600" s="2" t="s">
        <v>350</v>
      </c>
      <c r="B600" s="2" t="str">
        <f t="shared" si="54"/>
        <v>SPA21XXX</v>
      </c>
      <c r="C600" s="2" t="s">
        <v>747</v>
      </c>
      <c r="N600" s="2">
        <f t="shared" si="55"/>
        <v>0</v>
      </c>
      <c r="O600" s="2">
        <f t="shared" si="56"/>
        <v>0</v>
      </c>
      <c r="P600" s="2">
        <f t="shared" si="57"/>
        <v>0</v>
      </c>
      <c r="Q600" s="2">
        <f t="shared" si="58"/>
        <v>0</v>
      </c>
      <c r="R600" s="2">
        <f t="shared" si="59"/>
        <v>0</v>
      </c>
    </row>
    <row r="601" spans="1:18" x14ac:dyDescent="0.35">
      <c r="A601" s="2" t="s">
        <v>350</v>
      </c>
      <c r="B601" s="2" t="str">
        <f t="shared" si="54"/>
        <v>SPA21XXX</v>
      </c>
      <c r="C601" s="2" t="s">
        <v>17</v>
      </c>
      <c r="N601" s="2">
        <f t="shared" si="55"/>
        <v>0</v>
      </c>
      <c r="O601" s="2">
        <f t="shared" si="56"/>
        <v>0</v>
      </c>
      <c r="P601" s="2">
        <f t="shared" si="57"/>
        <v>0</v>
      </c>
      <c r="Q601" s="2">
        <f t="shared" si="58"/>
        <v>0</v>
      </c>
      <c r="R601" s="2">
        <f t="shared" si="59"/>
        <v>0</v>
      </c>
    </row>
    <row r="602" spans="1:18" x14ac:dyDescent="0.35">
      <c r="A602" s="2" t="s">
        <v>350</v>
      </c>
      <c r="B602" s="2" t="str">
        <f t="shared" si="54"/>
        <v>SPA21XXX</v>
      </c>
      <c r="C602" s="2" t="s">
        <v>18</v>
      </c>
      <c r="N602" s="2">
        <f t="shared" si="55"/>
        <v>0</v>
      </c>
      <c r="O602" s="2">
        <f t="shared" si="56"/>
        <v>0</v>
      </c>
      <c r="P602" s="2">
        <f t="shared" si="57"/>
        <v>0</v>
      </c>
      <c r="Q602" s="2">
        <f t="shared" si="58"/>
        <v>0</v>
      </c>
      <c r="R602" s="2">
        <f t="shared" si="59"/>
        <v>0</v>
      </c>
    </row>
    <row r="603" spans="1:18" x14ac:dyDescent="0.35">
      <c r="A603" s="2" t="s">
        <v>350</v>
      </c>
      <c r="B603" s="2" t="str">
        <f t="shared" si="54"/>
        <v>SPA21XXX</v>
      </c>
      <c r="C603" s="2" t="s">
        <v>19</v>
      </c>
      <c r="N603" s="2">
        <f t="shared" si="55"/>
        <v>0</v>
      </c>
      <c r="O603" s="2">
        <f t="shared" si="56"/>
        <v>0</v>
      </c>
      <c r="P603" s="2">
        <f t="shared" si="57"/>
        <v>0</v>
      </c>
      <c r="Q603" s="2">
        <f t="shared" si="58"/>
        <v>0</v>
      </c>
      <c r="R603" s="2">
        <f t="shared" si="59"/>
        <v>0</v>
      </c>
    </row>
    <row r="604" spans="1:18" x14ac:dyDescent="0.35">
      <c r="A604" s="2" t="s">
        <v>350</v>
      </c>
      <c r="B604" s="2" t="str">
        <f t="shared" si="54"/>
        <v>SPA21XXX</v>
      </c>
      <c r="C604" s="2" t="s">
        <v>20</v>
      </c>
      <c r="N604" s="2">
        <f t="shared" si="55"/>
        <v>0</v>
      </c>
      <c r="O604" s="2">
        <f t="shared" si="56"/>
        <v>0</v>
      </c>
      <c r="P604" s="2">
        <f t="shared" si="57"/>
        <v>0</v>
      </c>
      <c r="Q604" s="2">
        <f t="shared" si="58"/>
        <v>0</v>
      </c>
      <c r="R604" s="2">
        <f t="shared" si="59"/>
        <v>0</v>
      </c>
    </row>
    <row r="605" spans="1:18" x14ac:dyDescent="0.35">
      <c r="A605" s="2" t="s">
        <v>107</v>
      </c>
      <c r="B605" s="2" t="str">
        <f t="shared" si="54"/>
        <v>SPA21XXX</v>
      </c>
      <c r="C605" s="2" t="s">
        <v>13</v>
      </c>
      <c r="N605" s="2">
        <f t="shared" si="55"/>
        <v>0</v>
      </c>
      <c r="O605" s="2">
        <f t="shared" si="56"/>
        <v>0</v>
      </c>
      <c r="P605" s="2">
        <f t="shared" si="57"/>
        <v>0</v>
      </c>
      <c r="Q605" s="2">
        <f t="shared" si="58"/>
        <v>0</v>
      </c>
      <c r="R605" s="2">
        <f t="shared" si="59"/>
        <v>0</v>
      </c>
    </row>
    <row r="606" spans="1:18" x14ac:dyDescent="0.35">
      <c r="A606" s="2" t="s">
        <v>107</v>
      </c>
      <c r="B606" s="2" t="str">
        <f t="shared" si="54"/>
        <v>SPA21XXX</v>
      </c>
      <c r="C606" s="2" t="s">
        <v>14</v>
      </c>
      <c r="N606" s="2">
        <f t="shared" si="55"/>
        <v>0</v>
      </c>
      <c r="O606" s="2">
        <f t="shared" si="56"/>
        <v>0</v>
      </c>
      <c r="P606" s="2">
        <f t="shared" si="57"/>
        <v>0</v>
      </c>
      <c r="Q606" s="2">
        <f t="shared" si="58"/>
        <v>0</v>
      </c>
      <c r="R606" s="2">
        <f t="shared" si="59"/>
        <v>0</v>
      </c>
    </row>
    <row r="607" spans="1:18" x14ac:dyDescent="0.35">
      <c r="A607" s="2" t="s">
        <v>107</v>
      </c>
      <c r="B607" s="2" t="str">
        <f t="shared" si="54"/>
        <v>SPA21XXX</v>
      </c>
      <c r="C607" s="2" t="s">
        <v>15</v>
      </c>
      <c r="N607" s="2">
        <f t="shared" si="55"/>
        <v>0</v>
      </c>
      <c r="O607" s="2">
        <f t="shared" si="56"/>
        <v>0</v>
      </c>
      <c r="P607" s="2">
        <f t="shared" si="57"/>
        <v>0</v>
      </c>
      <c r="Q607" s="2">
        <f t="shared" si="58"/>
        <v>0</v>
      </c>
      <c r="R607" s="2">
        <f t="shared" si="59"/>
        <v>0</v>
      </c>
    </row>
    <row r="608" spans="1:18" x14ac:dyDescent="0.35">
      <c r="A608" s="2" t="s">
        <v>107</v>
      </c>
      <c r="B608" s="2" t="str">
        <f t="shared" si="54"/>
        <v>SPA21XXX</v>
      </c>
      <c r="C608" s="2" t="s">
        <v>16</v>
      </c>
      <c r="N608" s="2">
        <f t="shared" si="55"/>
        <v>0</v>
      </c>
      <c r="O608" s="2">
        <f t="shared" si="56"/>
        <v>0</v>
      </c>
      <c r="P608" s="2">
        <f t="shared" si="57"/>
        <v>0</v>
      </c>
      <c r="Q608" s="2">
        <f t="shared" si="58"/>
        <v>0</v>
      </c>
      <c r="R608" s="2">
        <f t="shared" si="59"/>
        <v>0</v>
      </c>
    </row>
    <row r="609" spans="1:18" x14ac:dyDescent="0.35">
      <c r="A609" s="2" t="s">
        <v>107</v>
      </c>
      <c r="B609" s="2" t="str">
        <f t="shared" si="54"/>
        <v>SPA21XXX</v>
      </c>
      <c r="C609" s="2" t="s">
        <v>747</v>
      </c>
      <c r="N609" s="2">
        <f t="shared" si="55"/>
        <v>0</v>
      </c>
      <c r="O609" s="2">
        <f t="shared" si="56"/>
        <v>0</v>
      </c>
      <c r="P609" s="2">
        <f t="shared" si="57"/>
        <v>0</v>
      </c>
      <c r="Q609" s="2">
        <f t="shared" si="58"/>
        <v>0</v>
      </c>
      <c r="R609" s="2">
        <f t="shared" si="59"/>
        <v>0</v>
      </c>
    </row>
    <row r="610" spans="1:18" x14ac:dyDescent="0.35">
      <c r="A610" s="2" t="s">
        <v>107</v>
      </c>
      <c r="B610" s="2" t="str">
        <f t="shared" si="54"/>
        <v>SPA21XXX</v>
      </c>
      <c r="C610" s="2" t="s">
        <v>17</v>
      </c>
      <c r="N610" s="2">
        <f t="shared" si="55"/>
        <v>0</v>
      </c>
      <c r="O610" s="2">
        <f t="shared" si="56"/>
        <v>0</v>
      </c>
      <c r="P610" s="2">
        <f t="shared" si="57"/>
        <v>0</v>
      </c>
      <c r="Q610" s="2">
        <f t="shared" si="58"/>
        <v>0</v>
      </c>
      <c r="R610" s="2">
        <f t="shared" si="59"/>
        <v>0</v>
      </c>
    </row>
    <row r="611" spans="1:18" x14ac:dyDescent="0.35">
      <c r="A611" s="2" t="s">
        <v>107</v>
      </c>
      <c r="B611" s="2" t="str">
        <f t="shared" si="54"/>
        <v>SPA21XXX</v>
      </c>
      <c r="C611" s="2" t="s">
        <v>18</v>
      </c>
      <c r="N611" s="2">
        <f t="shared" si="55"/>
        <v>0</v>
      </c>
      <c r="O611" s="2">
        <f t="shared" si="56"/>
        <v>0</v>
      </c>
      <c r="P611" s="2">
        <f t="shared" si="57"/>
        <v>0</v>
      </c>
      <c r="Q611" s="2">
        <f t="shared" si="58"/>
        <v>0</v>
      </c>
      <c r="R611" s="2">
        <f t="shared" si="59"/>
        <v>0</v>
      </c>
    </row>
    <row r="612" spans="1:18" x14ac:dyDescent="0.35">
      <c r="A612" s="2" t="s">
        <v>107</v>
      </c>
      <c r="B612" s="2" t="str">
        <f t="shared" si="54"/>
        <v>SPA21XXX</v>
      </c>
      <c r="C612" s="2" t="s">
        <v>19</v>
      </c>
      <c r="N612" s="2">
        <f t="shared" si="55"/>
        <v>0</v>
      </c>
      <c r="O612" s="2">
        <f t="shared" si="56"/>
        <v>0</v>
      </c>
      <c r="P612" s="2">
        <f t="shared" si="57"/>
        <v>0</v>
      </c>
      <c r="Q612" s="2">
        <f t="shared" si="58"/>
        <v>0</v>
      </c>
      <c r="R612" s="2">
        <f t="shared" si="59"/>
        <v>0</v>
      </c>
    </row>
    <row r="613" spans="1:18" x14ac:dyDescent="0.35">
      <c r="A613" s="2" t="s">
        <v>107</v>
      </c>
      <c r="B613" s="2" t="str">
        <f t="shared" si="54"/>
        <v>SPA21XXX</v>
      </c>
      <c r="C613" s="2" t="s">
        <v>20</v>
      </c>
      <c r="N613" s="2">
        <f t="shared" si="55"/>
        <v>0</v>
      </c>
      <c r="O613" s="2">
        <f t="shared" si="56"/>
        <v>0</v>
      </c>
      <c r="P613" s="2">
        <f t="shared" si="57"/>
        <v>0</v>
      </c>
      <c r="Q613" s="2">
        <f t="shared" si="58"/>
        <v>0</v>
      </c>
      <c r="R613" s="2">
        <f t="shared" si="59"/>
        <v>0</v>
      </c>
    </row>
    <row r="614" spans="1:18" x14ac:dyDescent="0.35">
      <c r="A614" s="2" t="s">
        <v>108</v>
      </c>
      <c r="B614" s="2" t="str">
        <f t="shared" si="54"/>
        <v>SPA21XXX</v>
      </c>
      <c r="C614" s="2" t="s">
        <v>13</v>
      </c>
      <c r="N614" s="2">
        <f t="shared" si="55"/>
        <v>0</v>
      </c>
      <c r="O614" s="2">
        <f t="shared" si="56"/>
        <v>0</v>
      </c>
      <c r="P614" s="2">
        <f t="shared" si="57"/>
        <v>0</v>
      </c>
      <c r="Q614" s="2">
        <f t="shared" si="58"/>
        <v>0</v>
      </c>
      <c r="R614" s="2">
        <f t="shared" si="59"/>
        <v>0</v>
      </c>
    </row>
    <row r="615" spans="1:18" x14ac:dyDescent="0.35">
      <c r="A615" s="2" t="s">
        <v>108</v>
      </c>
      <c r="B615" s="2" t="str">
        <f t="shared" si="54"/>
        <v>SPA21XXX</v>
      </c>
      <c r="C615" s="2" t="s">
        <v>14</v>
      </c>
      <c r="N615" s="2">
        <f t="shared" si="55"/>
        <v>0</v>
      </c>
      <c r="O615" s="2">
        <f t="shared" si="56"/>
        <v>0</v>
      </c>
      <c r="P615" s="2">
        <f t="shared" si="57"/>
        <v>0</v>
      </c>
      <c r="Q615" s="2">
        <f t="shared" si="58"/>
        <v>0</v>
      </c>
      <c r="R615" s="2">
        <f t="shared" si="59"/>
        <v>0</v>
      </c>
    </row>
    <row r="616" spans="1:18" x14ac:dyDescent="0.35">
      <c r="A616" s="2" t="s">
        <v>108</v>
      </c>
      <c r="B616" s="2" t="str">
        <f t="shared" si="54"/>
        <v>SPA21XXX</v>
      </c>
      <c r="C616" s="2" t="s">
        <v>15</v>
      </c>
      <c r="N616" s="2">
        <f t="shared" si="55"/>
        <v>0</v>
      </c>
      <c r="O616" s="2">
        <f t="shared" si="56"/>
        <v>0</v>
      </c>
      <c r="P616" s="2">
        <f t="shared" si="57"/>
        <v>0</v>
      </c>
      <c r="Q616" s="2">
        <f t="shared" si="58"/>
        <v>0</v>
      </c>
      <c r="R616" s="2">
        <f t="shared" si="59"/>
        <v>0</v>
      </c>
    </row>
    <row r="617" spans="1:18" x14ac:dyDescent="0.35">
      <c r="A617" s="2" t="s">
        <v>108</v>
      </c>
      <c r="B617" s="2" t="str">
        <f t="shared" si="54"/>
        <v>SPA21XXX</v>
      </c>
      <c r="C617" s="2" t="s">
        <v>16</v>
      </c>
      <c r="N617" s="2">
        <f t="shared" si="55"/>
        <v>0</v>
      </c>
      <c r="O617" s="2">
        <f t="shared" si="56"/>
        <v>0</v>
      </c>
      <c r="P617" s="2">
        <f t="shared" si="57"/>
        <v>0</v>
      </c>
      <c r="Q617" s="2">
        <f t="shared" si="58"/>
        <v>0</v>
      </c>
      <c r="R617" s="2">
        <f t="shared" si="59"/>
        <v>0</v>
      </c>
    </row>
    <row r="618" spans="1:18" x14ac:dyDescent="0.35">
      <c r="A618" s="2" t="s">
        <v>108</v>
      </c>
      <c r="B618" s="2" t="str">
        <f t="shared" si="54"/>
        <v>SPA21XXX</v>
      </c>
      <c r="C618" s="2" t="s">
        <v>747</v>
      </c>
      <c r="N618" s="2">
        <f t="shared" si="55"/>
        <v>0</v>
      </c>
      <c r="O618" s="2">
        <f t="shared" si="56"/>
        <v>0</v>
      </c>
      <c r="P618" s="2">
        <f t="shared" si="57"/>
        <v>0</v>
      </c>
      <c r="Q618" s="2">
        <f t="shared" si="58"/>
        <v>0</v>
      </c>
      <c r="R618" s="2">
        <f t="shared" si="59"/>
        <v>0</v>
      </c>
    </row>
    <row r="619" spans="1:18" x14ac:dyDescent="0.35">
      <c r="A619" s="2" t="s">
        <v>108</v>
      </c>
      <c r="B619" s="2" t="str">
        <f t="shared" si="54"/>
        <v>SPA21XXX</v>
      </c>
      <c r="C619" s="2" t="s">
        <v>17</v>
      </c>
      <c r="N619" s="2">
        <f t="shared" si="55"/>
        <v>0</v>
      </c>
      <c r="O619" s="2">
        <f t="shared" si="56"/>
        <v>0</v>
      </c>
      <c r="P619" s="2">
        <f t="shared" si="57"/>
        <v>0</v>
      </c>
      <c r="Q619" s="2">
        <f t="shared" si="58"/>
        <v>0</v>
      </c>
      <c r="R619" s="2">
        <f t="shared" si="59"/>
        <v>0</v>
      </c>
    </row>
    <row r="620" spans="1:18" x14ac:dyDescent="0.35">
      <c r="A620" s="2" t="s">
        <v>108</v>
      </c>
      <c r="B620" s="2" t="str">
        <f t="shared" si="54"/>
        <v>SPA21XXX</v>
      </c>
      <c r="C620" s="2" t="s">
        <v>18</v>
      </c>
      <c r="N620" s="2">
        <f t="shared" si="55"/>
        <v>0</v>
      </c>
      <c r="O620" s="2">
        <f t="shared" si="56"/>
        <v>0</v>
      </c>
      <c r="P620" s="2">
        <f t="shared" si="57"/>
        <v>0</v>
      </c>
      <c r="Q620" s="2">
        <f t="shared" si="58"/>
        <v>0</v>
      </c>
      <c r="R620" s="2">
        <f t="shared" si="59"/>
        <v>0</v>
      </c>
    </row>
    <row r="621" spans="1:18" x14ac:dyDescent="0.35">
      <c r="A621" s="2" t="s">
        <v>108</v>
      </c>
      <c r="B621" s="2" t="str">
        <f t="shared" si="54"/>
        <v>SPA21XXX</v>
      </c>
      <c r="C621" s="2" t="s">
        <v>19</v>
      </c>
      <c r="N621" s="2">
        <f t="shared" si="55"/>
        <v>0</v>
      </c>
      <c r="O621" s="2">
        <f t="shared" si="56"/>
        <v>0</v>
      </c>
      <c r="P621" s="2">
        <f t="shared" si="57"/>
        <v>0</v>
      </c>
      <c r="Q621" s="2">
        <f t="shared" si="58"/>
        <v>0</v>
      </c>
      <c r="R621" s="2">
        <f t="shared" si="59"/>
        <v>0</v>
      </c>
    </row>
    <row r="622" spans="1:18" x14ac:dyDescent="0.35">
      <c r="A622" s="2" t="s">
        <v>108</v>
      </c>
      <c r="B622" s="2" t="str">
        <f t="shared" si="54"/>
        <v>SPA21XXX</v>
      </c>
      <c r="C622" s="2" t="s">
        <v>20</v>
      </c>
      <c r="N622" s="2">
        <f t="shared" si="55"/>
        <v>0</v>
      </c>
      <c r="O622" s="2">
        <f t="shared" si="56"/>
        <v>0</v>
      </c>
      <c r="P622" s="2">
        <f t="shared" si="57"/>
        <v>0</v>
      </c>
      <c r="Q622" s="2">
        <f t="shared" si="58"/>
        <v>0</v>
      </c>
      <c r="R622" s="2">
        <f t="shared" si="59"/>
        <v>0</v>
      </c>
    </row>
    <row r="623" spans="1:18" x14ac:dyDescent="0.35">
      <c r="A623" s="2" t="s">
        <v>109</v>
      </c>
      <c r="B623" s="2" t="str">
        <f t="shared" si="54"/>
        <v>SPA21XXX</v>
      </c>
      <c r="C623" s="2" t="s">
        <v>13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f t="shared" si="55"/>
        <v>0</v>
      </c>
      <c r="O623" s="2">
        <f t="shared" si="56"/>
        <v>0</v>
      </c>
      <c r="P623" s="2">
        <f t="shared" si="57"/>
        <v>0</v>
      </c>
      <c r="Q623" s="2">
        <f t="shared" si="58"/>
        <v>0</v>
      </c>
      <c r="R623" s="2">
        <f t="shared" si="59"/>
        <v>0</v>
      </c>
    </row>
    <row r="624" spans="1:18" x14ac:dyDescent="0.35">
      <c r="A624" s="2" t="s">
        <v>109</v>
      </c>
      <c r="B624" s="2" t="str">
        <f t="shared" si="54"/>
        <v>SPA21XXX</v>
      </c>
      <c r="C624" s="2" t="s">
        <v>14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f t="shared" si="55"/>
        <v>0</v>
      </c>
      <c r="O624" s="2">
        <f t="shared" si="56"/>
        <v>0</v>
      </c>
      <c r="P624" s="2">
        <f t="shared" si="57"/>
        <v>0</v>
      </c>
      <c r="Q624" s="2">
        <f t="shared" si="58"/>
        <v>0</v>
      </c>
      <c r="R624" s="2">
        <f t="shared" si="59"/>
        <v>0</v>
      </c>
    </row>
    <row r="625" spans="1:18" x14ac:dyDescent="0.35">
      <c r="A625" s="2" t="s">
        <v>109</v>
      </c>
      <c r="B625" s="2" t="str">
        <f t="shared" si="54"/>
        <v>SPA21XXX</v>
      </c>
      <c r="C625" s="2" t="s">
        <v>15</v>
      </c>
      <c r="D625" s="2">
        <v>34000</v>
      </c>
      <c r="E625" s="2">
        <v>2</v>
      </c>
      <c r="F625" s="2">
        <v>18</v>
      </c>
      <c r="G625" s="2">
        <v>0</v>
      </c>
      <c r="H625" s="2">
        <v>2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f t="shared" si="55"/>
        <v>68000</v>
      </c>
      <c r="O625" s="2">
        <f t="shared" si="56"/>
        <v>68000</v>
      </c>
      <c r="P625" s="2">
        <f t="shared" si="57"/>
        <v>0</v>
      </c>
      <c r="Q625" s="2">
        <f t="shared" si="58"/>
        <v>0</v>
      </c>
      <c r="R625" s="2">
        <f t="shared" si="59"/>
        <v>0</v>
      </c>
    </row>
    <row r="626" spans="1:18" x14ac:dyDescent="0.35">
      <c r="A626" s="2" t="s">
        <v>109</v>
      </c>
      <c r="B626" s="2" t="str">
        <f t="shared" si="54"/>
        <v>SPA21XXX</v>
      </c>
      <c r="C626" s="2" t="s">
        <v>16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f t="shared" si="55"/>
        <v>0</v>
      </c>
      <c r="O626" s="2">
        <f t="shared" si="56"/>
        <v>0</v>
      </c>
      <c r="P626" s="2">
        <f t="shared" si="57"/>
        <v>0</v>
      </c>
      <c r="Q626" s="2">
        <f t="shared" si="58"/>
        <v>0</v>
      </c>
      <c r="R626" s="2">
        <f t="shared" si="59"/>
        <v>0</v>
      </c>
    </row>
    <row r="627" spans="1:18" x14ac:dyDescent="0.35">
      <c r="A627" s="2" t="s">
        <v>109</v>
      </c>
      <c r="B627" s="2" t="str">
        <f t="shared" si="54"/>
        <v>SPA21XXX</v>
      </c>
      <c r="C627" s="2" t="s">
        <v>747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f t="shared" si="55"/>
        <v>0</v>
      </c>
      <c r="O627" s="2">
        <f t="shared" si="56"/>
        <v>0</v>
      </c>
      <c r="P627" s="2">
        <f t="shared" si="57"/>
        <v>0</v>
      </c>
      <c r="Q627" s="2">
        <f t="shared" si="58"/>
        <v>0</v>
      </c>
      <c r="R627" s="2">
        <f t="shared" si="59"/>
        <v>0</v>
      </c>
    </row>
    <row r="628" spans="1:18" x14ac:dyDescent="0.35">
      <c r="A628" s="2" t="s">
        <v>109</v>
      </c>
      <c r="B628" s="2" t="str">
        <f t="shared" si="54"/>
        <v>SPA21XXX</v>
      </c>
      <c r="C628" s="2" t="s">
        <v>17</v>
      </c>
      <c r="D628" s="2">
        <v>12722</v>
      </c>
      <c r="E628" s="2">
        <v>3</v>
      </c>
      <c r="F628" s="2">
        <v>27</v>
      </c>
      <c r="G628" s="2">
        <v>0</v>
      </c>
      <c r="H628" s="2">
        <v>3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f t="shared" si="55"/>
        <v>38166</v>
      </c>
      <c r="O628" s="2">
        <f t="shared" si="56"/>
        <v>38166</v>
      </c>
      <c r="P628" s="2">
        <f t="shared" si="57"/>
        <v>0</v>
      </c>
      <c r="Q628" s="2">
        <f t="shared" si="58"/>
        <v>0</v>
      </c>
      <c r="R628" s="2">
        <f t="shared" si="59"/>
        <v>0</v>
      </c>
    </row>
    <row r="629" spans="1:18" x14ac:dyDescent="0.35">
      <c r="A629" s="2" t="s">
        <v>109</v>
      </c>
      <c r="B629" s="2" t="str">
        <f t="shared" si="54"/>
        <v>SPA21XXX</v>
      </c>
      <c r="C629" s="2" t="s">
        <v>18</v>
      </c>
      <c r="D629" s="2">
        <v>5803</v>
      </c>
      <c r="E629" s="2">
        <v>3</v>
      </c>
      <c r="F629" s="2">
        <v>27</v>
      </c>
      <c r="G629" s="2">
        <v>0</v>
      </c>
      <c r="H629" s="2">
        <v>3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f t="shared" si="55"/>
        <v>17409</v>
      </c>
      <c r="O629" s="2">
        <f t="shared" si="56"/>
        <v>17409</v>
      </c>
      <c r="P629" s="2">
        <f t="shared" si="57"/>
        <v>0</v>
      </c>
      <c r="Q629" s="2">
        <f t="shared" si="58"/>
        <v>0</v>
      </c>
      <c r="R629" s="2">
        <f t="shared" si="59"/>
        <v>0</v>
      </c>
    </row>
    <row r="630" spans="1:18" x14ac:dyDescent="0.35">
      <c r="A630" s="2" t="s">
        <v>109</v>
      </c>
      <c r="B630" s="2" t="str">
        <f t="shared" si="54"/>
        <v>SPA21XXX</v>
      </c>
      <c r="C630" s="2" t="s">
        <v>19</v>
      </c>
      <c r="D630" s="2">
        <v>3552</v>
      </c>
      <c r="E630" s="2">
        <v>2</v>
      </c>
      <c r="F630" s="2">
        <v>18</v>
      </c>
      <c r="G630" s="2">
        <v>0</v>
      </c>
      <c r="H630" s="2">
        <v>2</v>
      </c>
      <c r="I630" s="2">
        <v>0</v>
      </c>
      <c r="J630" s="2">
        <v>0</v>
      </c>
      <c r="K630" s="2">
        <v>2</v>
      </c>
      <c r="L630" s="2">
        <v>1</v>
      </c>
      <c r="M630" s="2">
        <v>0</v>
      </c>
      <c r="N630" s="2">
        <f t="shared" si="55"/>
        <v>7104</v>
      </c>
      <c r="O630" s="2">
        <f t="shared" si="56"/>
        <v>7104</v>
      </c>
      <c r="P630" s="2">
        <f t="shared" si="57"/>
        <v>7104</v>
      </c>
      <c r="Q630" s="2">
        <f t="shared" si="58"/>
        <v>3552</v>
      </c>
      <c r="R630" s="2">
        <f t="shared" si="59"/>
        <v>0</v>
      </c>
    </row>
    <row r="631" spans="1:18" x14ac:dyDescent="0.35">
      <c r="A631" s="2" t="s">
        <v>109</v>
      </c>
      <c r="B631" s="2" t="str">
        <f t="shared" si="54"/>
        <v>SPA21XXX</v>
      </c>
      <c r="C631" s="2" t="s">
        <v>20</v>
      </c>
      <c r="D631" s="2">
        <v>2077</v>
      </c>
      <c r="E631" s="2">
        <v>1</v>
      </c>
      <c r="F631" s="2">
        <v>9</v>
      </c>
      <c r="G631" s="2">
        <v>0</v>
      </c>
      <c r="H631" s="2">
        <v>1</v>
      </c>
      <c r="I631" s="2">
        <v>0</v>
      </c>
      <c r="J631" s="2">
        <v>0</v>
      </c>
      <c r="K631" s="2">
        <v>0</v>
      </c>
      <c r="L631" s="2">
        <v>1</v>
      </c>
      <c r="M631" s="2">
        <v>0</v>
      </c>
      <c r="N631" s="2">
        <f t="shared" si="55"/>
        <v>2077</v>
      </c>
      <c r="O631" s="2">
        <f t="shared" si="56"/>
        <v>2077</v>
      </c>
      <c r="P631" s="2">
        <f t="shared" si="57"/>
        <v>0</v>
      </c>
      <c r="Q631" s="2">
        <f t="shared" si="58"/>
        <v>2077</v>
      </c>
      <c r="R631" s="2">
        <f t="shared" si="59"/>
        <v>0</v>
      </c>
    </row>
    <row r="632" spans="1:18" x14ac:dyDescent="0.35">
      <c r="A632" s="2" t="s">
        <v>110</v>
      </c>
      <c r="B632" s="2" t="str">
        <f t="shared" si="54"/>
        <v>SPA21XXX</v>
      </c>
      <c r="C632" s="2" t="s">
        <v>13</v>
      </c>
      <c r="N632" s="2">
        <f t="shared" si="55"/>
        <v>0</v>
      </c>
      <c r="O632" s="2">
        <f t="shared" si="56"/>
        <v>0</v>
      </c>
      <c r="P632" s="2">
        <f t="shared" si="57"/>
        <v>0</v>
      </c>
      <c r="Q632" s="2">
        <f t="shared" si="58"/>
        <v>0</v>
      </c>
      <c r="R632" s="2">
        <f t="shared" si="59"/>
        <v>0</v>
      </c>
    </row>
    <row r="633" spans="1:18" x14ac:dyDescent="0.35">
      <c r="A633" s="2" t="s">
        <v>110</v>
      </c>
      <c r="B633" s="2" t="str">
        <f t="shared" si="54"/>
        <v>SPA21XXX</v>
      </c>
      <c r="C633" s="2" t="s">
        <v>14</v>
      </c>
      <c r="N633" s="2">
        <f t="shared" si="55"/>
        <v>0</v>
      </c>
      <c r="O633" s="2">
        <f t="shared" si="56"/>
        <v>0</v>
      </c>
      <c r="P633" s="2">
        <f t="shared" si="57"/>
        <v>0</v>
      </c>
      <c r="Q633" s="2">
        <f t="shared" si="58"/>
        <v>0</v>
      </c>
      <c r="R633" s="2">
        <f t="shared" si="59"/>
        <v>0</v>
      </c>
    </row>
    <row r="634" spans="1:18" x14ac:dyDescent="0.35">
      <c r="A634" s="2" t="s">
        <v>110</v>
      </c>
      <c r="B634" s="2" t="str">
        <f t="shared" si="54"/>
        <v>SPA21XXX</v>
      </c>
      <c r="C634" s="2" t="s">
        <v>15</v>
      </c>
      <c r="N634" s="2">
        <f t="shared" si="55"/>
        <v>0</v>
      </c>
      <c r="O634" s="2">
        <f t="shared" si="56"/>
        <v>0</v>
      </c>
      <c r="P634" s="2">
        <f t="shared" si="57"/>
        <v>0</v>
      </c>
      <c r="Q634" s="2">
        <f t="shared" si="58"/>
        <v>0</v>
      </c>
      <c r="R634" s="2">
        <f t="shared" si="59"/>
        <v>0</v>
      </c>
    </row>
    <row r="635" spans="1:18" x14ac:dyDescent="0.35">
      <c r="A635" s="2" t="s">
        <v>110</v>
      </c>
      <c r="B635" s="2" t="str">
        <f t="shared" si="54"/>
        <v>SPA21XXX</v>
      </c>
      <c r="C635" s="2" t="s">
        <v>16</v>
      </c>
      <c r="N635" s="2">
        <f t="shared" si="55"/>
        <v>0</v>
      </c>
      <c r="O635" s="2">
        <f t="shared" si="56"/>
        <v>0</v>
      </c>
      <c r="P635" s="2">
        <f t="shared" si="57"/>
        <v>0</v>
      </c>
      <c r="Q635" s="2">
        <f t="shared" si="58"/>
        <v>0</v>
      </c>
      <c r="R635" s="2">
        <f t="shared" si="59"/>
        <v>0</v>
      </c>
    </row>
    <row r="636" spans="1:18" x14ac:dyDescent="0.35">
      <c r="A636" s="2" t="s">
        <v>110</v>
      </c>
      <c r="B636" s="2" t="str">
        <f t="shared" si="54"/>
        <v>SPA21XXX</v>
      </c>
      <c r="C636" s="2" t="s">
        <v>747</v>
      </c>
      <c r="N636" s="2">
        <f t="shared" si="55"/>
        <v>0</v>
      </c>
      <c r="O636" s="2">
        <f t="shared" si="56"/>
        <v>0</v>
      </c>
      <c r="P636" s="2">
        <f t="shared" si="57"/>
        <v>0</v>
      </c>
      <c r="Q636" s="2">
        <f t="shared" si="58"/>
        <v>0</v>
      </c>
      <c r="R636" s="2">
        <f t="shared" si="59"/>
        <v>0</v>
      </c>
    </row>
    <row r="637" spans="1:18" x14ac:dyDescent="0.35">
      <c r="A637" s="2" t="s">
        <v>110</v>
      </c>
      <c r="B637" s="2" t="str">
        <f t="shared" si="54"/>
        <v>SPA21XXX</v>
      </c>
      <c r="C637" s="2" t="s">
        <v>17</v>
      </c>
      <c r="N637" s="2">
        <f t="shared" si="55"/>
        <v>0</v>
      </c>
      <c r="O637" s="2">
        <f t="shared" si="56"/>
        <v>0</v>
      </c>
      <c r="P637" s="2">
        <f t="shared" si="57"/>
        <v>0</v>
      </c>
      <c r="Q637" s="2">
        <f t="shared" si="58"/>
        <v>0</v>
      </c>
      <c r="R637" s="2">
        <f t="shared" si="59"/>
        <v>0</v>
      </c>
    </row>
    <row r="638" spans="1:18" x14ac:dyDescent="0.35">
      <c r="A638" s="2" t="s">
        <v>110</v>
      </c>
      <c r="B638" s="2" t="str">
        <f t="shared" si="54"/>
        <v>SPA21XXX</v>
      </c>
      <c r="C638" s="2" t="s">
        <v>18</v>
      </c>
      <c r="N638" s="2">
        <f t="shared" si="55"/>
        <v>0</v>
      </c>
      <c r="O638" s="2">
        <f t="shared" si="56"/>
        <v>0</v>
      </c>
      <c r="P638" s="2">
        <f t="shared" si="57"/>
        <v>0</v>
      </c>
      <c r="Q638" s="2">
        <f t="shared" si="58"/>
        <v>0</v>
      </c>
      <c r="R638" s="2">
        <f t="shared" si="59"/>
        <v>0</v>
      </c>
    </row>
    <row r="639" spans="1:18" x14ac:dyDescent="0.35">
      <c r="A639" s="2" t="s">
        <v>110</v>
      </c>
      <c r="B639" s="2" t="str">
        <f t="shared" si="54"/>
        <v>SPA21XXX</v>
      </c>
      <c r="C639" s="2" t="s">
        <v>19</v>
      </c>
      <c r="N639" s="2">
        <f t="shared" si="55"/>
        <v>0</v>
      </c>
      <c r="O639" s="2">
        <f t="shared" si="56"/>
        <v>0</v>
      </c>
      <c r="P639" s="2">
        <f t="shared" si="57"/>
        <v>0</v>
      </c>
      <c r="Q639" s="2">
        <f t="shared" si="58"/>
        <v>0</v>
      </c>
      <c r="R639" s="2">
        <f t="shared" si="59"/>
        <v>0</v>
      </c>
    </row>
    <row r="640" spans="1:18" x14ac:dyDescent="0.35">
      <c r="A640" s="2" t="s">
        <v>110</v>
      </c>
      <c r="B640" s="2" t="str">
        <f t="shared" si="54"/>
        <v>SPA21XXX</v>
      </c>
      <c r="C640" s="2" t="s">
        <v>20</v>
      </c>
      <c r="D640" s="2">
        <v>0</v>
      </c>
      <c r="E640" s="2">
        <v>2</v>
      </c>
      <c r="F640" s="2">
        <v>100</v>
      </c>
      <c r="G640" s="2">
        <v>0</v>
      </c>
      <c r="H640" s="2">
        <v>2</v>
      </c>
      <c r="I640" s="2">
        <v>0</v>
      </c>
      <c r="J640" s="2">
        <v>0</v>
      </c>
      <c r="K640" s="2">
        <v>1</v>
      </c>
      <c r="L640" s="2">
        <v>0</v>
      </c>
      <c r="M640" s="2">
        <v>0</v>
      </c>
      <c r="N640" s="2">
        <f t="shared" si="55"/>
        <v>0</v>
      </c>
      <c r="O640" s="2">
        <f t="shared" si="56"/>
        <v>0</v>
      </c>
      <c r="P640" s="2">
        <f t="shared" si="57"/>
        <v>0</v>
      </c>
      <c r="Q640" s="2">
        <f t="shared" si="58"/>
        <v>0</v>
      </c>
      <c r="R640" s="2">
        <f t="shared" si="59"/>
        <v>0</v>
      </c>
    </row>
    <row r="641" spans="1:18" x14ac:dyDescent="0.35">
      <c r="A641" s="2" t="s">
        <v>111</v>
      </c>
      <c r="B641" s="2" t="str">
        <f t="shared" si="54"/>
        <v>SPA21XXX</v>
      </c>
      <c r="C641" s="2" t="s">
        <v>13</v>
      </c>
      <c r="D641" s="2">
        <v>110419.601</v>
      </c>
      <c r="E641" s="2">
        <v>1</v>
      </c>
      <c r="F641" s="2">
        <v>8</v>
      </c>
      <c r="N641" s="2">
        <f t="shared" si="55"/>
        <v>110419.601</v>
      </c>
      <c r="O641" s="2">
        <f t="shared" si="56"/>
        <v>0</v>
      </c>
      <c r="P641" s="2">
        <f t="shared" si="57"/>
        <v>0</v>
      </c>
      <c r="Q641" s="2">
        <f t="shared" si="58"/>
        <v>0</v>
      </c>
      <c r="R641" s="2">
        <f t="shared" si="59"/>
        <v>0</v>
      </c>
    </row>
    <row r="642" spans="1:18" x14ac:dyDescent="0.35">
      <c r="A642" s="2" t="s">
        <v>111</v>
      </c>
      <c r="B642" s="2" t="str">
        <f t="shared" ref="B642:B705" si="60">REPLACE(A642,6,3,"XXX")</f>
        <v>SPA21XXX</v>
      </c>
      <c r="C642" s="2" t="s">
        <v>14</v>
      </c>
      <c r="D642" s="2">
        <v>56068.5</v>
      </c>
      <c r="E642" s="2">
        <v>2</v>
      </c>
      <c r="F642" s="2">
        <v>15</v>
      </c>
      <c r="L642" s="2">
        <v>1</v>
      </c>
      <c r="N642" s="2">
        <f t="shared" ref="N642:N705" si="61">E642*$D642</f>
        <v>112137</v>
      </c>
      <c r="O642" s="2">
        <f t="shared" ref="O642:O705" si="62">SUM(G642:J642)*$D642</f>
        <v>0</v>
      </c>
      <c r="P642" s="2">
        <f t="shared" ref="P642:P705" si="63">K642*$D642</f>
        <v>0</v>
      </c>
      <c r="Q642" s="2">
        <f t="shared" ref="Q642:Q705" si="64">L642*$D642</f>
        <v>56068.5</v>
      </c>
      <c r="R642" s="2">
        <f t="shared" ref="R642:R705" si="65">M642*$D642</f>
        <v>0</v>
      </c>
    </row>
    <row r="643" spans="1:18" x14ac:dyDescent="0.35">
      <c r="A643" s="2" t="s">
        <v>111</v>
      </c>
      <c r="B643" s="2" t="str">
        <f t="shared" si="60"/>
        <v>SPA21XXX</v>
      </c>
      <c r="C643" s="2" t="s">
        <v>15</v>
      </c>
      <c r="D643" s="2">
        <v>123176.61</v>
      </c>
      <c r="E643" s="2">
        <v>8</v>
      </c>
      <c r="F643" s="2">
        <v>62</v>
      </c>
      <c r="G643" s="2">
        <v>2</v>
      </c>
      <c r="H643" s="2">
        <v>6</v>
      </c>
      <c r="K643" s="2">
        <v>2</v>
      </c>
      <c r="N643" s="2">
        <f t="shared" si="61"/>
        <v>985412.88</v>
      </c>
      <c r="O643" s="2">
        <f t="shared" si="62"/>
        <v>985412.88</v>
      </c>
      <c r="P643" s="2">
        <f t="shared" si="63"/>
        <v>246353.22</v>
      </c>
      <c r="Q643" s="2">
        <f t="shared" si="64"/>
        <v>0</v>
      </c>
      <c r="R643" s="2">
        <f t="shared" si="65"/>
        <v>0</v>
      </c>
    </row>
    <row r="644" spans="1:18" x14ac:dyDescent="0.35">
      <c r="A644" s="2" t="s">
        <v>111</v>
      </c>
      <c r="B644" s="2" t="str">
        <f t="shared" si="60"/>
        <v>SPA21XXX</v>
      </c>
      <c r="C644" s="2" t="s">
        <v>16</v>
      </c>
      <c r="D644" s="2">
        <v>23587.01</v>
      </c>
      <c r="E644" s="2">
        <v>1</v>
      </c>
      <c r="F644" s="2">
        <v>8</v>
      </c>
      <c r="H644" s="2">
        <v>1</v>
      </c>
      <c r="K644" s="2">
        <v>1</v>
      </c>
      <c r="N644" s="2">
        <f t="shared" si="61"/>
        <v>23587.01</v>
      </c>
      <c r="O644" s="2">
        <f t="shared" si="62"/>
        <v>23587.01</v>
      </c>
      <c r="P644" s="2">
        <f t="shared" si="63"/>
        <v>23587.01</v>
      </c>
      <c r="Q644" s="2">
        <f t="shared" si="64"/>
        <v>0</v>
      </c>
      <c r="R644" s="2">
        <f t="shared" si="65"/>
        <v>0</v>
      </c>
    </row>
    <row r="645" spans="1:18" x14ac:dyDescent="0.35">
      <c r="A645" s="2" t="s">
        <v>111</v>
      </c>
      <c r="B645" s="2" t="str">
        <f t="shared" si="60"/>
        <v>SPA21XXX</v>
      </c>
      <c r="C645" s="2" t="s">
        <v>747</v>
      </c>
      <c r="D645" s="2">
        <v>17708.79</v>
      </c>
      <c r="E645" s="2">
        <v>1</v>
      </c>
      <c r="F645" s="2">
        <v>8</v>
      </c>
      <c r="H645" s="2">
        <v>1</v>
      </c>
      <c r="N645" s="2">
        <f t="shared" si="61"/>
        <v>17708.79</v>
      </c>
      <c r="O645" s="2">
        <f t="shared" si="62"/>
        <v>17708.79</v>
      </c>
      <c r="P645" s="2">
        <f t="shared" si="63"/>
        <v>0</v>
      </c>
      <c r="Q645" s="2">
        <f t="shared" si="64"/>
        <v>0</v>
      </c>
      <c r="R645" s="2">
        <f t="shared" si="65"/>
        <v>0</v>
      </c>
    </row>
    <row r="646" spans="1:18" x14ac:dyDescent="0.35">
      <c r="A646" s="2" t="s">
        <v>111</v>
      </c>
      <c r="B646" s="2" t="str">
        <f t="shared" si="60"/>
        <v>SPA21XXX</v>
      </c>
      <c r="C646" s="2" t="s">
        <v>17</v>
      </c>
      <c r="N646" s="2">
        <f t="shared" si="61"/>
        <v>0</v>
      </c>
      <c r="O646" s="2">
        <f t="shared" si="62"/>
        <v>0</v>
      </c>
      <c r="P646" s="2">
        <f t="shared" si="63"/>
        <v>0</v>
      </c>
      <c r="Q646" s="2">
        <f t="shared" si="64"/>
        <v>0</v>
      </c>
      <c r="R646" s="2">
        <f t="shared" si="65"/>
        <v>0</v>
      </c>
    </row>
    <row r="647" spans="1:18" x14ac:dyDescent="0.35">
      <c r="A647" s="2" t="s">
        <v>111</v>
      </c>
      <c r="B647" s="2" t="str">
        <f t="shared" si="60"/>
        <v>SPA21XXX</v>
      </c>
      <c r="C647" s="2" t="s">
        <v>18</v>
      </c>
      <c r="N647" s="2">
        <f t="shared" si="61"/>
        <v>0</v>
      </c>
      <c r="O647" s="2">
        <f t="shared" si="62"/>
        <v>0</v>
      </c>
      <c r="P647" s="2">
        <f t="shared" si="63"/>
        <v>0</v>
      </c>
      <c r="Q647" s="2">
        <f t="shared" si="64"/>
        <v>0</v>
      </c>
      <c r="R647" s="2">
        <f t="shared" si="65"/>
        <v>0</v>
      </c>
    </row>
    <row r="648" spans="1:18" x14ac:dyDescent="0.35">
      <c r="A648" s="2" t="s">
        <v>111</v>
      </c>
      <c r="B648" s="2" t="str">
        <f t="shared" si="60"/>
        <v>SPA21XXX</v>
      </c>
      <c r="C648" s="2" t="s">
        <v>19</v>
      </c>
      <c r="N648" s="2">
        <f t="shared" si="61"/>
        <v>0</v>
      </c>
      <c r="O648" s="2">
        <f t="shared" si="62"/>
        <v>0</v>
      </c>
      <c r="P648" s="2">
        <f t="shared" si="63"/>
        <v>0</v>
      </c>
      <c r="Q648" s="2">
        <f t="shared" si="64"/>
        <v>0</v>
      </c>
      <c r="R648" s="2">
        <f t="shared" si="65"/>
        <v>0</v>
      </c>
    </row>
    <row r="649" spans="1:18" x14ac:dyDescent="0.35">
      <c r="A649" s="2" t="s">
        <v>111</v>
      </c>
      <c r="B649" s="2" t="str">
        <f t="shared" si="60"/>
        <v>SPA21XXX</v>
      </c>
      <c r="C649" s="2" t="s">
        <v>20</v>
      </c>
      <c r="N649" s="2">
        <f t="shared" si="61"/>
        <v>0</v>
      </c>
      <c r="O649" s="2">
        <f t="shared" si="62"/>
        <v>0</v>
      </c>
      <c r="P649" s="2">
        <f t="shared" si="63"/>
        <v>0</v>
      </c>
      <c r="Q649" s="2">
        <f t="shared" si="64"/>
        <v>0</v>
      </c>
      <c r="R649" s="2">
        <f t="shared" si="65"/>
        <v>0</v>
      </c>
    </row>
    <row r="650" spans="1:18" x14ac:dyDescent="0.35">
      <c r="A650" s="2" t="s">
        <v>112</v>
      </c>
      <c r="B650" s="2" t="str">
        <f t="shared" si="60"/>
        <v>SPA21XXX</v>
      </c>
      <c r="C650" s="2" t="s">
        <v>13</v>
      </c>
      <c r="D650" s="2">
        <v>119163</v>
      </c>
      <c r="E650" s="2">
        <v>1.3</v>
      </c>
      <c r="F650" s="2">
        <v>1</v>
      </c>
      <c r="G650" s="2">
        <v>0</v>
      </c>
      <c r="H650" s="2">
        <v>0.4</v>
      </c>
      <c r="I650" s="2">
        <v>0</v>
      </c>
      <c r="J650" s="2">
        <v>0</v>
      </c>
      <c r="K650" s="2">
        <v>0.2</v>
      </c>
      <c r="L650" s="2">
        <v>0</v>
      </c>
      <c r="M650" s="2">
        <v>0.2</v>
      </c>
      <c r="N650" s="2">
        <f t="shared" si="61"/>
        <v>154911.9</v>
      </c>
      <c r="O650" s="2">
        <f t="shared" si="62"/>
        <v>47665.200000000004</v>
      </c>
      <c r="P650" s="2">
        <f t="shared" si="63"/>
        <v>23832.600000000002</v>
      </c>
      <c r="Q650" s="2">
        <f t="shared" si="64"/>
        <v>0</v>
      </c>
      <c r="R650" s="2">
        <f t="shared" si="65"/>
        <v>23832.600000000002</v>
      </c>
    </row>
    <row r="651" spans="1:18" x14ac:dyDescent="0.35">
      <c r="A651" s="2" t="s">
        <v>112</v>
      </c>
      <c r="B651" s="2" t="str">
        <f t="shared" si="60"/>
        <v>SPA21XXX</v>
      </c>
      <c r="C651" s="2" t="s">
        <v>14</v>
      </c>
      <c r="D651" s="2">
        <v>62477</v>
      </c>
      <c r="E651" s="2">
        <v>0.4</v>
      </c>
      <c r="F651" s="2">
        <v>0</v>
      </c>
      <c r="G651" s="2">
        <v>0</v>
      </c>
      <c r="H651" s="2">
        <v>0.2</v>
      </c>
      <c r="I651" s="2">
        <v>0</v>
      </c>
      <c r="J651" s="2">
        <v>0</v>
      </c>
      <c r="K651" s="2">
        <v>0.2</v>
      </c>
      <c r="L651" s="2">
        <v>0.2</v>
      </c>
      <c r="M651" s="2">
        <v>0</v>
      </c>
      <c r="N651" s="2">
        <f t="shared" si="61"/>
        <v>24990.800000000003</v>
      </c>
      <c r="O651" s="2">
        <f t="shared" si="62"/>
        <v>12495.400000000001</v>
      </c>
      <c r="P651" s="2">
        <f t="shared" si="63"/>
        <v>12495.400000000001</v>
      </c>
      <c r="Q651" s="2">
        <f t="shared" si="64"/>
        <v>12495.400000000001</v>
      </c>
      <c r="R651" s="2">
        <f t="shared" si="65"/>
        <v>0</v>
      </c>
    </row>
    <row r="652" spans="1:18" x14ac:dyDescent="0.35">
      <c r="A652" s="2" t="s">
        <v>112</v>
      </c>
      <c r="B652" s="2" t="str">
        <f t="shared" si="60"/>
        <v>SPA21XXX</v>
      </c>
      <c r="C652" s="2" t="s">
        <v>15</v>
      </c>
      <c r="D652" s="2">
        <v>33432</v>
      </c>
      <c r="E652" s="2">
        <v>5.3</v>
      </c>
      <c r="F652" s="2">
        <v>5</v>
      </c>
      <c r="G652" s="2">
        <v>0.4</v>
      </c>
      <c r="H652" s="2">
        <v>3.7</v>
      </c>
      <c r="I652" s="2">
        <v>0</v>
      </c>
      <c r="J652" s="2">
        <v>0</v>
      </c>
      <c r="K652" s="2">
        <v>1.1000000000000001</v>
      </c>
      <c r="L652" s="2">
        <v>1.1000000000000001</v>
      </c>
      <c r="M652" s="2">
        <v>0</v>
      </c>
      <c r="N652" s="2">
        <f t="shared" si="61"/>
        <v>177189.6</v>
      </c>
      <c r="O652" s="2">
        <f t="shared" si="62"/>
        <v>137071.20000000001</v>
      </c>
      <c r="P652" s="2">
        <f t="shared" si="63"/>
        <v>36775.200000000004</v>
      </c>
      <c r="Q652" s="2">
        <f t="shared" si="64"/>
        <v>36775.200000000004</v>
      </c>
      <c r="R652" s="2">
        <f t="shared" si="65"/>
        <v>0</v>
      </c>
    </row>
    <row r="653" spans="1:18" x14ac:dyDescent="0.35">
      <c r="A653" s="2" t="s">
        <v>112</v>
      </c>
      <c r="B653" s="2" t="str">
        <f t="shared" si="60"/>
        <v>SPA21XXX</v>
      </c>
      <c r="C653" s="2" t="s">
        <v>16</v>
      </c>
      <c r="D653" s="2">
        <v>22221</v>
      </c>
      <c r="E653" s="2">
        <v>1.8</v>
      </c>
      <c r="F653" s="2">
        <v>2</v>
      </c>
      <c r="G653" s="2">
        <v>0</v>
      </c>
      <c r="H653" s="2">
        <v>1.5</v>
      </c>
      <c r="I653" s="2">
        <v>0</v>
      </c>
      <c r="J653" s="2">
        <v>0</v>
      </c>
      <c r="K653" s="2">
        <v>1.1000000000000001</v>
      </c>
      <c r="L653" s="2">
        <v>0</v>
      </c>
      <c r="M653" s="2">
        <v>0</v>
      </c>
      <c r="N653" s="2">
        <f t="shared" si="61"/>
        <v>39997.800000000003</v>
      </c>
      <c r="O653" s="2">
        <f t="shared" si="62"/>
        <v>33331.5</v>
      </c>
      <c r="P653" s="2">
        <f t="shared" si="63"/>
        <v>24443.100000000002</v>
      </c>
      <c r="Q653" s="2">
        <f t="shared" si="64"/>
        <v>0</v>
      </c>
      <c r="R653" s="2">
        <f t="shared" si="65"/>
        <v>0</v>
      </c>
    </row>
    <row r="654" spans="1:18" x14ac:dyDescent="0.35">
      <c r="A654" s="2" t="s">
        <v>112</v>
      </c>
      <c r="B654" s="2" t="str">
        <f t="shared" si="60"/>
        <v>SPA21XXX</v>
      </c>
      <c r="C654" s="2" t="s">
        <v>747</v>
      </c>
      <c r="D654" s="2">
        <v>16628</v>
      </c>
      <c r="E654" s="2">
        <v>5.5</v>
      </c>
      <c r="F654" s="2">
        <v>5</v>
      </c>
      <c r="G654" s="2">
        <v>1.5</v>
      </c>
      <c r="H654" s="2">
        <v>4</v>
      </c>
      <c r="I654" s="2">
        <v>0</v>
      </c>
      <c r="J654" s="2">
        <v>0</v>
      </c>
      <c r="K654" s="2">
        <v>1.3</v>
      </c>
      <c r="L654" s="2">
        <v>0.9</v>
      </c>
      <c r="M654" s="2">
        <v>0</v>
      </c>
      <c r="N654" s="2">
        <f t="shared" si="61"/>
        <v>91454</v>
      </c>
      <c r="O654" s="2">
        <f t="shared" si="62"/>
        <v>91454</v>
      </c>
      <c r="P654" s="2">
        <f t="shared" si="63"/>
        <v>21616.400000000001</v>
      </c>
      <c r="Q654" s="2">
        <f t="shared" si="64"/>
        <v>14965.2</v>
      </c>
      <c r="R654" s="2">
        <f t="shared" si="65"/>
        <v>0</v>
      </c>
    </row>
    <row r="655" spans="1:18" x14ac:dyDescent="0.35">
      <c r="A655" s="2" t="s">
        <v>112</v>
      </c>
      <c r="B655" s="2" t="str">
        <f t="shared" si="60"/>
        <v>SPA21XXX</v>
      </c>
      <c r="C655" s="2" t="s">
        <v>17</v>
      </c>
      <c r="D655" s="2">
        <v>12460</v>
      </c>
      <c r="E655" s="2">
        <v>21.1</v>
      </c>
      <c r="F655" s="2">
        <v>19</v>
      </c>
      <c r="G655" s="2">
        <v>9.1999999999999993</v>
      </c>
      <c r="H655" s="2">
        <v>11.9</v>
      </c>
      <c r="I655" s="2">
        <v>0</v>
      </c>
      <c r="J655" s="2">
        <v>0</v>
      </c>
      <c r="K655" s="2">
        <v>4.5999999999999996</v>
      </c>
      <c r="L655" s="2">
        <v>7.3</v>
      </c>
      <c r="M655" s="2">
        <v>0.2</v>
      </c>
      <c r="N655" s="2">
        <f t="shared" si="61"/>
        <v>262906</v>
      </c>
      <c r="O655" s="2">
        <f t="shared" si="62"/>
        <v>262906</v>
      </c>
      <c r="P655" s="2">
        <f t="shared" si="63"/>
        <v>57315.999999999993</v>
      </c>
      <c r="Q655" s="2">
        <f t="shared" si="64"/>
        <v>90958</v>
      </c>
      <c r="R655" s="2">
        <f t="shared" si="65"/>
        <v>2492</v>
      </c>
    </row>
    <row r="656" spans="1:18" x14ac:dyDescent="0.35">
      <c r="A656" s="2" t="s">
        <v>112</v>
      </c>
      <c r="B656" s="2" t="str">
        <f t="shared" si="60"/>
        <v>SPA21XXX</v>
      </c>
      <c r="C656" s="2" t="s">
        <v>18</v>
      </c>
      <c r="D656" s="2">
        <v>6921</v>
      </c>
      <c r="E656" s="2">
        <v>69.099999999999994</v>
      </c>
      <c r="F656" s="2">
        <v>63</v>
      </c>
      <c r="G656" s="2">
        <v>38.299999999999997</v>
      </c>
      <c r="H656" s="2">
        <v>30.8</v>
      </c>
      <c r="I656" s="2">
        <v>0</v>
      </c>
      <c r="J656" s="2">
        <v>0</v>
      </c>
      <c r="K656" s="2">
        <v>49.3</v>
      </c>
      <c r="L656" s="2">
        <v>24.6</v>
      </c>
      <c r="M656" s="2">
        <v>0.7</v>
      </c>
      <c r="N656" s="2">
        <f t="shared" si="61"/>
        <v>478241.1</v>
      </c>
      <c r="O656" s="2">
        <f t="shared" si="62"/>
        <v>478241.1</v>
      </c>
      <c r="P656" s="2">
        <f t="shared" si="63"/>
        <v>341205.3</v>
      </c>
      <c r="Q656" s="2">
        <f t="shared" si="64"/>
        <v>170256.6</v>
      </c>
      <c r="R656" s="2">
        <f t="shared" si="65"/>
        <v>4844.7</v>
      </c>
    </row>
    <row r="657" spans="1:18" x14ac:dyDescent="0.35">
      <c r="A657" s="2" t="s">
        <v>112</v>
      </c>
      <c r="B657" s="2" t="str">
        <f t="shared" si="60"/>
        <v>SPA21XXX</v>
      </c>
      <c r="C657" s="2" t="s">
        <v>19</v>
      </c>
      <c r="D657" s="2">
        <v>4091</v>
      </c>
      <c r="E657" s="2">
        <v>4.5999999999999996</v>
      </c>
      <c r="F657" s="2">
        <v>4</v>
      </c>
      <c r="G657" s="2">
        <v>1.3</v>
      </c>
      <c r="H657" s="2">
        <v>3.3</v>
      </c>
      <c r="I657" s="2">
        <v>0</v>
      </c>
      <c r="J657" s="2">
        <v>0</v>
      </c>
      <c r="K657" s="2">
        <v>4.2</v>
      </c>
      <c r="L657" s="2">
        <v>2.4</v>
      </c>
      <c r="M657" s="2">
        <v>0</v>
      </c>
      <c r="N657" s="2">
        <f t="shared" si="61"/>
        <v>18818.599999999999</v>
      </c>
      <c r="O657" s="2">
        <f t="shared" si="62"/>
        <v>18818.599999999999</v>
      </c>
      <c r="P657" s="2">
        <f t="shared" si="63"/>
        <v>17182.2</v>
      </c>
      <c r="Q657" s="2">
        <f t="shared" si="64"/>
        <v>9818.4</v>
      </c>
      <c r="R657" s="2">
        <f t="shared" si="65"/>
        <v>0</v>
      </c>
    </row>
    <row r="658" spans="1:18" x14ac:dyDescent="0.35">
      <c r="A658" s="2" t="s">
        <v>112</v>
      </c>
      <c r="B658" s="2" t="str">
        <f t="shared" si="60"/>
        <v>SPA21XXX</v>
      </c>
      <c r="C658" s="2" t="s">
        <v>20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f t="shared" si="61"/>
        <v>0</v>
      </c>
      <c r="O658" s="2">
        <f t="shared" si="62"/>
        <v>0</v>
      </c>
      <c r="P658" s="2">
        <f t="shared" si="63"/>
        <v>0</v>
      </c>
      <c r="Q658" s="2">
        <f t="shared" si="64"/>
        <v>0</v>
      </c>
      <c r="R658" s="2">
        <f t="shared" si="65"/>
        <v>0</v>
      </c>
    </row>
    <row r="659" spans="1:18" x14ac:dyDescent="0.35">
      <c r="A659" s="2" t="s">
        <v>113</v>
      </c>
      <c r="B659" s="2" t="str">
        <f t="shared" si="60"/>
        <v>SPA21XXX</v>
      </c>
      <c r="C659" s="2" t="s">
        <v>13</v>
      </c>
      <c r="N659" s="2">
        <f t="shared" si="61"/>
        <v>0</v>
      </c>
      <c r="O659" s="2">
        <f t="shared" si="62"/>
        <v>0</v>
      </c>
      <c r="P659" s="2">
        <f t="shared" si="63"/>
        <v>0</v>
      </c>
      <c r="Q659" s="2">
        <f t="shared" si="64"/>
        <v>0</v>
      </c>
      <c r="R659" s="2">
        <f t="shared" si="65"/>
        <v>0</v>
      </c>
    </row>
    <row r="660" spans="1:18" x14ac:dyDescent="0.35">
      <c r="A660" s="2" t="s">
        <v>113</v>
      </c>
      <c r="B660" s="2" t="str">
        <f t="shared" si="60"/>
        <v>SPA21XXX</v>
      </c>
      <c r="C660" s="2" t="s">
        <v>14</v>
      </c>
      <c r="D660" s="2">
        <v>63758</v>
      </c>
      <c r="E660" s="2">
        <v>1</v>
      </c>
      <c r="F660" s="2">
        <v>1.64</v>
      </c>
      <c r="N660" s="2">
        <f t="shared" si="61"/>
        <v>63758</v>
      </c>
      <c r="O660" s="2">
        <f t="shared" si="62"/>
        <v>0</v>
      </c>
      <c r="P660" s="2">
        <f t="shared" si="63"/>
        <v>0</v>
      </c>
      <c r="Q660" s="2">
        <f t="shared" si="64"/>
        <v>0</v>
      </c>
      <c r="R660" s="2">
        <f t="shared" si="65"/>
        <v>0</v>
      </c>
    </row>
    <row r="661" spans="1:18" x14ac:dyDescent="0.35">
      <c r="A661" s="2" t="s">
        <v>113</v>
      </c>
      <c r="B661" s="2" t="str">
        <f t="shared" si="60"/>
        <v>SPA21XXX</v>
      </c>
      <c r="C661" s="2" t="s">
        <v>15</v>
      </c>
      <c r="D661" s="2">
        <v>35290</v>
      </c>
      <c r="E661" s="2">
        <v>6</v>
      </c>
      <c r="F661" s="2">
        <v>9.84</v>
      </c>
      <c r="G661" s="2">
        <v>1</v>
      </c>
      <c r="H661" s="2">
        <v>3</v>
      </c>
      <c r="N661" s="2">
        <f t="shared" si="61"/>
        <v>211740</v>
      </c>
      <c r="O661" s="2">
        <f t="shared" si="62"/>
        <v>141160</v>
      </c>
      <c r="P661" s="2">
        <f t="shared" si="63"/>
        <v>0</v>
      </c>
      <c r="Q661" s="2">
        <f t="shared" si="64"/>
        <v>0</v>
      </c>
      <c r="R661" s="2">
        <f t="shared" si="65"/>
        <v>0</v>
      </c>
    </row>
    <row r="662" spans="1:18" x14ac:dyDescent="0.35">
      <c r="A662" s="2" t="s">
        <v>113</v>
      </c>
      <c r="B662" s="2" t="str">
        <f t="shared" si="60"/>
        <v>SPA21XXX</v>
      </c>
      <c r="C662" s="2" t="s">
        <v>16</v>
      </c>
      <c r="D662" s="2">
        <v>21307</v>
      </c>
      <c r="E662" s="2">
        <v>2</v>
      </c>
      <c r="F662" s="2">
        <v>3.28</v>
      </c>
      <c r="G662" s="2">
        <v>1</v>
      </c>
      <c r="K662" s="2">
        <v>1</v>
      </c>
      <c r="L662" s="2">
        <v>1</v>
      </c>
      <c r="N662" s="2">
        <f t="shared" si="61"/>
        <v>42614</v>
      </c>
      <c r="O662" s="2">
        <f t="shared" si="62"/>
        <v>21307</v>
      </c>
      <c r="P662" s="2">
        <f t="shared" si="63"/>
        <v>21307</v>
      </c>
      <c r="Q662" s="2">
        <f t="shared" si="64"/>
        <v>21307</v>
      </c>
      <c r="R662" s="2">
        <f t="shared" si="65"/>
        <v>0</v>
      </c>
    </row>
    <row r="663" spans="1:18" x14ac:dyDescent="0.35">
      <c r="A663" s="2" t="s">
        <v>113</v>
      </c>
      <c r="B663" s="2" t="str">
        <f t="shared" si="60"/>
        <v>SPA21XXX</v>
      </c>
      <c r="C663" s="2" t="s">
        <v>747</v>
      </c>
      <c r="D663" s="2">
        <v>17716</v>
      </c>
      <c r="E663" s="2">
        <v>2</v>
      </c>
      <c r="F663" s="2">
        <v>3.28</v>
      </c>
      <c r="G663" s="2">
        <v>1</v>
      </c>
      <c r="N663" s="2">
        <f t="shared" si="61"/>
        <v>35432</v>
      </c>
      <c r="O663" s="2">
        <f t="shared" si="62"/>
        <v>17716</v>
      </c>
      <c r="P663" s="2">
        <f t="shared" si="63"/>
        <v>0</v>
      </c>
      <c r="Q663" s="2">
        <f t="shared" si="64"/>
        <v>0</v>
      </c>
      <c r="R663" s="2">
        <f t="shared" si="65"/>
        <v>0</v>
      </c>
    </row>
    <row r="664" spans="1:18" x14ac:dyDescent="0.35">
      <c r="A664" s="2" t="s">
        <v>113</v>
      </c>
      <c r="B664" s="2" t="str">
        <f t="shared" si="60"/>
        <v>SPA21XXX</v>
      </c>
      <c r="C664" s="2" t="s">
        <v>17</v>
      </c>
      <c r="D664" s="2">
        <v>11006</v>
      </c>
      <c r="E664" s="2">
        <v>3</v>
      </c>
      <c r="F664" s="2">
        <v>4.92</v>
      </c>
      <c r="G664" s="2">
        <v>2</v>
      </c>
      <c r="H664" s="2">
        <v>1</v>
      </c>
      <c r="K664" s="2">
        <v>1</v>
      </c>
      <c r="L664" s="2">
        <v>1</v>
      </c>
      <c r="N664" s="2">
        <f t="shared" si="61"/>
        <v>33018</v>
      </c>
      <c r="O664" s="2">
        <f t="shared" si="62"/>
        <v>33018</v>
      </c>
      <c r="P664" s="2">
        <f t="shared" si="63"/>
        <v>11006</v>
      </c>
      <c r="Q664" s="2">
        <f t="shared" si="64"/>
        <v>11006</v>
      </c>
      <c r="R664" s="2">
        <f t="shared" si="65"/>
        <v>0</v>
      </c>
    </row>
    <row r="665" spans="1:18" x14ac:dyDescent="0.35">
      <c r="A665" s="2" t="s">
        <v>113</v>
      </c>
      <c r="B665" s="2" t="str">
        <f t="shared" si="60"/>
        <v>SPA21XXX</v>
      </c>
      <c r="C665" s="2" t="s">
        <v>18</v>
      </c>
      <c r="D665" s="2">
        <v>7348</v>
      </c>
      <c r="E665" s="2">
        <v>29</v>
      </c>
      <c r="F665" s="2">
        <v>47.54</v>
      </c>
      <c r="G665" s="2">
        <v>22</v>
      </c>
      <c r="H665" s="2">
        <v>7</v>
      </c>
      <c r="K665" s="2">
        <v>9</v>
      </c>
      <c r="L665" s="2">
        <v>20</v>
      </c>
      <c r="M665" s="2">
        <v>1</v>
      </c>
      <c r="N665" s="2">
        <f t="shared" si="61"/>
        <v>213092</v>
      </c>
      <c r="O665" s="2">
        <f t="shared" si="62"/>
        <v>213092</v>
      </c>
      <c r="P665" s="2">
        <f t="shared" si="63"/>
        <v>66132</v>
      </c>
      <c r="Q665" s="2">
        <f t="shared" si="64"/>
        <v>146960</v>
      </c>
      <c r="R665" s="2">
        <f t="shared" si="65"/>
        <v>7348</v>
      </c>
    </row>
    <row r="666" spans="1:18" x14ac:dyDescent="0.35">
      <c r="A666" s="2" t="s">
        <v>113</v>
      </c>
      <c r="B666" s="2" t="str">
        <f t="shared" si="60"/>
        <v>SPA21XXX</v>
      </c>
      <c r="C666" s="2" t="s">
        <v>19</v>
      </c>
      <c r="D666" s="2">
        <v>4166</v>
      </c>
      <c r="E666" s="2">
        <v>17</v>
      </c>
      <c r="F666" s="2">
        <v>27.86</v>
      </c>
      <c r="G666" s="2">
        <v>11</v>
      </c>
      <c r="H666" s="2">
        <v>6</v>
      </c>
      <c r="K666" s="2">
        <v>12</v>
      </c>
      <c r="L666" s="2">
        <v>5</v>
      </c>
      <c r="N666" s="2">
        <f t="shared" si="61"/>
        <v>70822</v>
      </c>
      <c r="O666" s="2">
        <f t="shared" si="62"/>
        <v>70822</v>
      </c>
      <c r="P666" s="2">
        <f t="shared" si="63"/>
        <v>49992</v>
      </c>
      <c r="Q666" s="2">
        <f t="shared" si="64"/>
        <v>20830</v>
      </c>
      <c r="R666" s="2">
        <f t="shared" si="65"/>
        <v>0</v>
      </c>
    </row>
    <row r="667" spans="1:18" x14ac:dyDescent="0.35">
      <c r="A667" s="2" t="s">
        <v>113</v>
      </c>
      <c r="B667" s="2" t="str">
        <f t="shared" si="60"/>
        <v>SPA21XXX</v>
      </c>
      <c r="C667" s="2" t="s">
        <v>20</v>
      </c>
      <c r="D667" s="2">
        <v>1859</v>
      </c>
      <c r="E667" s="2">
        <v>1</v>
      </c>
      <c r="F667" s="2">
        <v>1.64</v>
      </c>
      <c r="G667" s="2">
        <v>1</v>
      </c>
      <c r="N667" s="2">
        <f t="shared" si="61"/>
        <v>1859</v>
      </c>
      <c r="O667" s="2">
        <f t="shared" si="62"/>
        <v>1859</v>
      </c>
      <c r="P667" s="2">
        <f t="shared" si="63"/>
        <v>0</v>
      </c>
      <c r="Q667" s="2">
        <f t="shared" si="64"/>
        <v>0</v>
      </c>
      <c r="R667" s="2">
        <f t="shared" si="65"/>
        <v>0</v>
      </c>
    </row>
    <row r="668" spans="1:18" x14ac:dyDescent="0.35">
      <c r="A668" s="2" t="s">
        <v>114</v>
      </c>
      <c r="B668" s="2" t="str">
        <f t="shared" si="60"/>
        <v>SPA21XXX</v>
      </c>
      <c r="C668" s="2" t="s">
        <v>13</v>
      </c>
      <c r="N668" s="2">
        <f t="shared" si="61"/>
        <v>0</v>
      </c>
      <c r="O668" s="2">
        <f t="shared" si="62"/>
        <v>0</v>
      </c>
      <c r="P668" s="2">
        <f t="shared" si="63"/>
        <v>0</v>
      </c>
      <c r="Q668" s="2">
        <f t="shared" si="64"/>
        <v>0</v>
      </c>
      <c r="R668" s="2">
        <f t="shared" si="65"/>
        <v>0</v>
      </c>
    </row>
    <row r="669" spans="1:18" x14ac:dyDescent="0.35">
      <c r="A669" s="2" t="s">
        <v>114</v>
      </c>
      <c r="B669" s="2" t="str">
        <f t="shared" si="60"/>
        <v>SPA21XXX</v>
      </c>
      <c r="C669" s="2" t="s">
        <v>14</v>
      </c>
      <c r="N669" s="2">
        <f t="shared" si="61"/>
        <v>0</v>
      </c>
      <c r="O669" s="2">
        <f t="shared" si="62"/>
        <v>0</v>
      </c>
      <c r="P669" s="2">
        <f t="shared" si="63"/>
        <v>0</v>
      </c>
      <c r="Q669" s="2">
        <f t="shared" si="64"/>
        <v>0</v>
      </c>
      <c r="R669" s="2">
        <f t="shared" si="65"/>
        <v>0</v>
      </c>
    </row>
    <row r="670" spans="1:18" x14ac:dyDescent="0.35">
      <c r="A670" s="2" t="s">
        <v>114</v>
      </c>
      <c r="B670" s="2" t="str">
        <f t="shared" si="60"/>
        <v>SPA21XXX</v>
      </c>
      <c r="C670" s="2" t="s">
        <v>15</v>
      </c>
      <c r="N670" s="2">
        <f t="shared" si="61"/>
        <v>0</v>
      </c>
      <c r="O670" s="2">
        <f t="shared" si="62"/>
        <v>0</v>
      </c>
      <c r="P670" s="2">
        <f t="shared" si="63"/>
        <v>0</v>
      </c>
      <c r="Q670" s="2">
        <f t="shared" si="64"/>
        <v>0</v>
      </c>
      <c r="R670" s="2">
        <f t="shared" si="65"/>
        <v>0</v>
      </c>
    </row>
    <row r="671" spans="1:18" x14ac:dyDescent="0.35">
      <c r="A671" s="2" t="s">
        <v>114</v>
      </c>
      <c r="B671" s="2" t="str">
        <f t="shared" si="60"/>
        <v>SPA21XXX</v>
      </c>
      <c r="C671" s="2" t="s">
        <v>16</v>
      </c>
      <c r="N671" s="2">
        <f t="shared" si="61"/>
        <v>0</v>
      </c>
      <c r="O671" s="2">
        <f t="shared" si="62"/>
        <v>0</v>
      </c>
      <c r="P671" s="2">
        <f t="shared" si="63"/>
        <v>0</v>
      </c>
      <c r="Q671" s="2">
        <f t="shared" si="64"/>
        <v>0</v>
      </c>
      <c r="R671" s="2">
        <f t="shared" si="65"/>
        <v>0</v>
      </c>
    </row>
    <row r="672" spans="1:18" x14ac:dyDescent="0.35">
      <c r="A672" s="2" t="s">
        <v>114</v>
      </c>
      <c r="B672" s="2" t="str">
        <f t="shared" si="60"/>
        <v>SPA21XXX</v>
      </c>
      <c r="C672" s="2" t="s">
        <v>747</v>
      </c>
      <c r="N672" s="2">
        <f t="shared" si="61"/>
        <v>0</v>
      </c>
      <c r="O672" s="2">
        <f t="shared" si="62"/>
        <v>0</v>
      </c>
      <c r="P672" s="2">
        <f t="shared" si="63"/>
        <v>0</v>
      </c>
      <c r="Q672" s="2">
        <f t="shared" si="64"/>
        <v>0</v>
      </c>
      <c r="R672" s="2">
        <f t="shared" si="65"/>
        <v>0</v>
      </c>
    </row>
    <row r="673" spans="1:18" x14ac:dyDescent="0.35">
      <c r="A673" s="2" t="s">
        <v>114</v>
      </c>
      <c r="B673" s="2" t="str">
        <f t="shared" si="60"/>
        <v>SPA21XXX</v>
      </c>
      <c r="C673" s="2" t="s">
        <v>17</v>
      </c>
      <c r="N673" s="2">
        <f t="shared" si="61"/>
        <v>0</v>
      </c>
      <c r="O673" s="2">
        <f t="shared" si="62"/>
        <v>0</v>
      </c>
      <c r="P673" s="2">
        <f t="shared" si="63"/>
        <v>0</v>
      </c>
      <c r="Q673" s="2">
        <f t="shared" si="64"/>
        <v>0</v>
      </c>
      <c r="R673" s="2">
        <f t="shared" si="65"/>
        <v>0</v>
      </c>
    </row>
    <row r="674" spans="1:18" x14ac:dyDescent="0.35">
      <c r="A674" s="2" t="s">
        <v>114</v>
      </c>
      <c r="B674" s="2" t="str">
        <f t="shared" si="60"/>
        <v>SPA21XXX</v>
      </c>
      <c r="C674" s="2" t="s">
        <v>18</v>
      </c>
      <c r="N674" s="2">
        <f t="shared" si="61"/>
        <v>0</v>
      </c>
      <c r="O674" s="2">
        <f t="shared" si="62"/>
        <v>0</v>
      </c>
      <c r="P674" s="2">
        <f t="shared" si="63"/>
        <v>0</v>
      </c>
      <c r="Q674" s="2">
        <f t="shared" si="64"/>
        <v>0</v>
      </c>
      <c r="R674" s="2">
        <f t="shared" si="65"/>
        <v>0</v>
      </c>
    </row>
    <row r="675" spans="1:18" x14ac:dyDescent="0.35">
      <c r="A675" s="2" t="s">
        <v>114</v>
      </c>
      <c r="B675" s="2" t="str">
        <f t="shared" si="60"/>
        <v>SPA21XXX</v>
      </c>
      <c r="C675" s="2" t="s">
        <v>19</v>
      </c>
      <c r="N675" s="2">
        <f t="shared" si="61"/>
        <v>0</v>
      </c>
      <c r="O675" s="2">
        <f t="shared" si="62"/>
        <v>0</v>
      </c>
      <c r="P675" s="2">
        <f t="shared" si="63"/>
        <v>0</v>
      </c>
      <c r="Q675" s="2">
        <f t="shared" si="64"/>
        <v>0</v>
      </c>
      <c r="R675" s="2">
        <f t="shared" si="65"/>
        <v>0</v>
      </c>
    </row>
    <row r="676" spans="1:18" x14ac:dyDescent="0.35">
      <c r="A676" s="2" t="s">
        <v>114</v>
      </c>
      <c r="B676" s="2" t="str">
        <f t="shared" si="60"/>
        <v>SPA21XXX</v>
      </c>
      <c r="C676" s="2" t="s">
        <v>20</v>
      </c>
      <c r="N676" s="2">
        <f t="shared" si="61"/>
        <v>0</v>
      </c>
      <c r="O676" s="2">
        <f t="shared" si="62"/>
        <v>0</v>
      </c>
      <c r="P676" s="2">
        <f t="shared" si="63"/>
        <v>0</v>
      </c>
      <c r="Q676" s="2">
        <f t="shared" si="64"/>
        <v>0</v>
      </c>
      <c r="R676" s="2">
        <f t="shared" si="65"/>
        <v>0</v>
      </c>
    </row>
    <row r="677" spans="1:18" x14ac:dyDescent="0.35">
      <c r="A677" s="2" t="s">
        <v>115</v>
      </c>
      <c r="B677" s="2" t="str">
        <f t="shared" si="60"/>
        <v>SPA21XXX</v>
      </c>
      <c r="C677" s="2" t="s">
        <v>13</v>
      </c>
      <c r="N677" s="2">
        <f t="shared" si="61"/>
        <v>0</v>
      </c>
      <c r="O677" s="2">
        <f t="shared" si="62"/>
        <v>0</v>
      </c>
      <c r="P677" s="2">
        <f t="shared" si="63"/>
        <v>0</v>
      </c>
      <c r="Q677" s="2">
        <f t="shared" si="64"/>
        <v>0</v>
      </c>
      <c r="R677" s="2">
        <f t="shared" si="65"/>
        <v>0</v>
      </c>
    </row>
    <row r="678" spans="1:18" x14ac:dyDescent="0.35">
      <c r="A678" s="2" t="s">
        <v>115</v>
      </c>
      <c r="B678" s="2" t="str">
        <f t="shared" si="60"/>
        <v>SPA21XXX</v>
      </c>
      <c r="C678" s="2" t="s">
        <v>14</v>
      </c>
      <c r="N678" s="2">
        <f t="shared" si="61"/>
        <v>0</v>
      </c>
      <c r="O678" s="2">
        <f t="shared" si="62"/>
        <v>0</v>
      </c>
      <c r="P678" s="2">
        <f t="shared" si="63"/>
        <v>0</v>
      </c>
      <c r="Q678" s="2">
        <f t="shared" si="64"/>
        <v>0</v>
      </c>
      <c r="R678" s="2">
        <f t="shared" si="65"/>
        <v>0</v>
      </c>
    </row>
    <row r="679" spans="1:18" x14ac:dyDescent="0.35">
      <c r="A679" s="2" t="s">
        <v>115</v>
      </c>
      <c r="B679" s="2" t="str">
        <f t="shared" si="60"/>
        <v>SPA21XXX</v>
      </c>
      <c r="C679" s="2" t="s">
        <v>15</v>
      </c>
      <c r="N679" s="2">
        <f t="shared" si="61"/>
        <v>0</v>
      </c>
      <c r="O679" s="2">
        <f t="shared" si="62"/>
        <v>0</v>
      </c>
      <c r="P679" s="2">
        <f t="shared" si="63"/>
        <v>0</v>
      </c>
      <c r="Q679" s="2">
        <f t="shared" si="64"/>
        <v>0</v>
      </c>
      <c r="R679" s="2">
        <f t="shared" si="65"/>
        <v>0</v>
      </c>
    </row>
    <row r="680" spans="1:18" x14ac:dyDescent="0.35">
      <c r="A680" s="2" t="s">
        <v>115</v>
      </c>
      <c r="B680" s="2" t="str">
        <f t="shared" si="60"/>
        <v>SPA21XXX</v>
      </c>
      <c r="C680" s="2" t="s">
        <v>16</v>
      </c>
      <c r="N680" s="2">
        <f t="shared" si="61"/>
        <v>0</v>
      </c>
      <c r="O680" s="2">
        <f t="shared" si="62"/>
        <v>0</v>
      </c>
      <c r="P680" s="2">
        <f t="shared" si="63"/>
        <v>0</v>
      </c>
      <c r="Q680" s="2">
        <f t="shared" si="64"/>
        <v>0</v>
      </c>
      <c r="R680" s="2">
        <f t="shared" si="65"/>
        <v>0</v>
      </c>
    </row>
    <row r="681" spans="1:18" x14ac:dyDescent="0.35">
      <c r="A681" s="2" t="s">
        <v>115</v>
      </c>
      <c r="B681" s="2" t="str">
        <f t="shared" si="60"/>
        <v>SPA21XXX</v>
      </c>
      <c r="C681" s="2" t="s">
        <v>747</v>
      </c>
      <c r="N681" s="2">
        <f t="shared" si="61"/>
        <v>0</v>
      </c>
      <c r="O681" s="2">
        <f t="shared" si="62"/>
        <v>0</v>
      </c>
      <c r="P681" s="2">
        <f t="shared" si="63"/>
        <v>0</v>
      </c>
      <c r="Q681" s="2">
        <f t="shared" si="64"/>
        <v>0</v>
      </c>
      <c r="R681" s="2">
        <f t="shared" si="65"/>
        <v>0</v>
      </c>
    </row>
    <row r="682" spans="1:18" x14ac:dyDescent="0.35">
      <c r="A682" s="2" t="s">
        <v>115</v>
      </c>
      <c r="B682" s="2" t="str">
        <f t="shared" si="60"/>
        <v>SPA21XXX</v>
      </c>
      <c r="C682" s="2" t="s">
        <v>17</v>
      </c>
      <c r="N682" s="2">
        <f t="shared" si="61"/>
        <v>0</v>
      </c>
      <c r="O682" s="2">
        <f t="shared" si="62"/>
        <v>0</v>
      </c>
      <c r="P682" s="2">
        <f t="shared" si="63"/>
        <v>0</v>
      </c>
      <c r="Q682" s="2">
        <f t="shared" si="64"/>
        <v>0</v>
      </c>
      <c r="R682" s="2">
        <f t="shared" si="65"/>
        <v>0</v>
      </c>
    </row>
    <row r="683" spans="1:18" x14ac:dyDescent="0.35">
      <c r="A683" s="2" t="s">
        <v>115</v>
      </c>
      <c r="B683" s="2" t="str">
        <f t="shared" si="60"/>
        <v>SPA21XXX</v>
      </c>
      <c r="C683" s="2" t="s">
        <v>18</v>
      </c>
      <c r="N683" s="2">
        <f t="shared" si="61"/>
        <v>0</v>
      </c>
      <c r="O683" s="2">
        <f t="shared" si="62"/>
        <v>0</v>
      </c>
      <c r="P683" s="2">
        <f t="shared" si="63"/>
        <v>0</v>
      </c>
      <c r="Q683" s="2">
        <f t="shared" si="64"/>
        <v>0</v>
      </c>
      <c r="R683" s="2">
        <f t="shared" si="65"/>
        <v>0</v>
      </c>
    </row>
    <row r="684" spans="1:18" x14ac:dyDescent="0.35">
      <c r="A684" s="2" t="s">
        <v>115</v>
      </c>
      <c r="B684" s="2" t="str">
        <f t="shared" si="60"/>
        <v>SPA21XXX</v>
      </c>
      <c r="C684" s="2" t="s">
        <v>19</v>
      </c>
      <c r="N684" s="2">
        <f t="shared" si="61"/>
        <v>0</v>
      </c>
      <c r="O684" s="2">
        <f t="shared" si="62"/>
        <v>0</v>
      </c>
      <c r="P684" s="2">
        <f t="shared" si="63"/>
        <v>0</v>
      </c>
      <c r="Q684" s="2">
        <f t="shared" si="64"/>
        <v>0</v>
      </c>
      <c r="R684" s="2">
        <f t="shared" si="65"/>
        <v>0</v>
      </c>
    </row>
    <row r="685" spans="1:18" x14ac:dyDescent="0.35">
      <c r="A685" s="2" t="s">
        <v>115</v>
      </c>
      <c r="B685" s="2" t="str">
        <f t="shared" si="60"/>
        <v>SPA21XXX</v>
      </c>
      <c r="C685" s="2" t="s">
        <v>20</v>
      </c>
      <c r="N685" s="2">
        <f t="shared" si="61"/>
        <v>0</v>
      </c>
      <c r="O685" s="2">
        <f t="shared" si="62"/>
        <v>0</v>
      </c>
      <c r="P685" s="2">
        <f t="shared" si="63"/>
        <v>0</v>
      </c>
      <c r="Q685" s="2">
        <f t="shared" si="64"/>
        <v>0</v>
      </c>
      <c r="R685" s="2">
        <f t="shared" si="65"/>
        <v>0</v>
      </c>
    </row>
    <row r="686" spans="1:18" x14ac:dyDescent="0.35">
      <c r="A686" s="2" t="s">
        <v>116</v>
      </c>
      <c r="B686" s="2" t="str">
        <f t="shared" si="60"/>
        <v>SPA21XXX</v>
      </c>
      <c r="C686" s="2" t="s">
        <v>13</v>
      </c>
      <c r="D686" s="2">
        <v>117668</v>
      </c>
      <c r="E686" s="2">
        <v>3</v>
      </c>
      <c r="F686" s="2">
        <v>5.7</v>
      </c>
      <c r="G686" s="2">
        <v>0</v>
      </c>
      <c r="H686" s="2">
        <v>0</v>
      </c>
      <c r="I686" s="2">
        <v>3</v>
      </c>
      <c r="J686" s="2">
        <v>0</v>
      </c>
      <c r="K686" s="2">
        <v>0</v>
      </c>
      <c r="L686" s="2">
        <v>0</v>
      </c>
      <c r="M686" s="2">
        <v>0</v>
      </c>
      <c r="N686" s="2">
        <f t="shared" si="61"/>
        <v>353004</v>
      </c>
      <c r="O686" s="2">
        <f t="shared" si="62"/>
        <v>353004</v>
      </c>
      <c r="P686" s="2">
        <f t="shared" si="63"/>
        <v>0</v>
      </c>
      <c r="Q686" s="2">
        <f t="shared" si="64"/>
        <v>0</v>
      </c>
      <c r="R686" s="2">
        <f t="shared" si="65"/>
        <v>0</v>
      </c>
    </row>
    <row r="687" spans="1:18" x14ac:dyDescent="0.35">
      <c r="A687" s="2" t="s">
        <v>116</v>
      </c>
      <c r="B687" s="2" t="str">
        <f t="shared" si="60"/>
        <v>SPA21XXX</v>
      </c>
      <c r="C687" s="2" t="s">
        <v>14</v>
      </c>
      <c r="D687" s="2">
        <v>58429</v>
      </c>
      <c r="E687" s="2">
        <v>2</v>
      </c>
      <c r="F687" s="2">
        <v>3.8</v>
      </c>
      <c r="G687" s="2">
        <v>0</v>
      </c>
      <c r="H687" s="2">
        <v>0</v>
      </c>
      <c r="I687" s="2">
        <v>2</v>
      </c>
      <c r="J687" s="2">
        <v>0</v>
      </c>
      <c r="K687" s="2">
        <v>2</v>
      </c>
      <c r="L687" s="2">
        <v>0</v>
      </c>
      <c r="M687" s="2">
        <v>0</v>
      </c>
      <c r="N687" s="2">
        <f t="shared" si="61"/>
        <v>116858</v>
      </c>
      <c r="O687" s="2">
        <f t="shared" si="62"/>
        <v>116858</v>
      </c>
      <c r="P687" s="2">
        <f t="shared" si="63"/>
        <v>116858</v>
      </c>
      <c r="Q687" s="2">
        <f t="shared" si="64"/>
        <v>0</v>
      </c>
      <c r="R687" s="2">
        <f t="shared" si="65"/>
        <v>0</v>
      </c>
    </row>
    <row r="688" spans="1:18" x14ac:dyDescent="0.35">
      <c r="A688" s="2" t="s">
        <v>116</v>
      </c>
      <c r="B688" s="2" t="str">
        <f t="shared" si="60"/>
        <v>SPA21XXX</v>
      </c>
      <c r="C688" s="2" t="s">
        <v>15</v>
      </c>
      <c r="D688" s="2">
        <v>27500</v>
      </c>
      <c r="E688" s="2">
        <v>1</v>
      </c>
      <c r="F688" s="2">
        <v>1.9</v>
      </c>
      <c r="G688" s="2">
        <v>0</v>
      </c>
      <c r="H688" s="2">
        <v>1</v>
      </c>
      <c r="I688" s="2">
        <v>0</v>
      </c>
      <c r="J688" s="2">
        <v>0</v>
      </c>
      <c r="K688" s="2">
        <v>0</v>
      </c>
      <c r="L688" s="2">
        <v>1</v>
      </c>
      <c r="M688" s="2">
        <v>0</v>
      </c>
      <c r="N688" s="2">
        <f t="shared" si="61"/>
        <v>27500</v>
      </c>
      <c r="O688" s="2">
        <f t="shared" si="62"/>
        <v>27500</v>
      </c>
      <c r="P688" s="2">
        <f t="shared" si="63"/>
        <v>0</v>
      </c>
      <c r="Q688" s="2">
        <f t="shared" si="64"/>
        <v>27500</v>
      </c>
      <c r="R688" s="2">
        <f t="shared" si="65"/>
        <v>0</v>
      </c>
    </row>
    <row r="689" spans="1:18" x14ac:dyDescent="0.35">
      <c r="A689" s="2" t="s">
        <v>116</v>
      </c>
      <c r="B689" s="2" t="str">
        <f t="shared" si="60"/>
        <v>SPA21XXX</v>
      </c>
      <c r="C689" s="2" t="s">
        <v>16</v>
      </c>
      <c r="D689" s="2">
        <v>20000</v>
      </c>
      <c r="E689" s="2">
        <v>2</v>
      </c>
      <c r="F689" s="2">
        <v>3.8</v>
      </c>
      <c r="G689" s="2">
        <v>0</v>
      </c>
      <c r="H689" s="2">
        <v>2</v>
      </c>
      <c r="I689" s="2">
        <v>0</v>
      </c>
      <c r="J689" s="2">
        <v>0</v>
      </c>
      <c r="K689" s="2">
        <v>1</v>
      </c>
      <c r="L689" s="2">
        <v>0</v>
      </c>
      <c r="M689" s="2">
        <v>0</v>
      </c>
      <c r="N689" s="2">
        <f t="shared" si="61"/>
        <v>40000</v>
      </c>
      <c r="O689" s="2">
        <f t="shared" si="62"/>
        <v>40000</v>
      </c>
      <c r="P689" s="2">
        <f t="shared" si="63"/>
        <v>20000</v>
      </c>
      <c r="Q689" s="2">
        <f t="shared" si="64"/>
        <v>0</v>
      </c>
      <c r="R689" s="2">
        <f t="shared" si="65"/>
        <v>0</v>
      </c>
    </row>
    <row r="690" spans="1:18" x14ac:dyDescent="0.35">
      <c r="A690" s="2" t="s">
        <v>116</v>
      </c>
      <c r="B690" s="2" t="str">
        <f t="shared" si="60"/>
        <v>SPA21XXX</v>
      </c>
      <c r="C690" s="2" t="s">
        <v>747</v>
      </c>
      <c r="D690" s="2">
        <v>16800</v>
      </c>
      <c r="E690" s="2">
        <v>4</v>
      </c>
      <c r="F690" s="2">
        <v>7.5</v>
      </c>
      <c r="G690" s="2">
        <v>0</v>
      </c>
      <c r="H690" s="2">
        <v>3</v>
      </c>
      <c r="I690" s="2">
        <v>1</v>
      </c>
      <c r="J690" s="2">
        <v>0</v>
      </c>
      <c r="K690" s="2">
        <v>3</v>
      </c>
      <c r="L690" s="2">
        <v>1</v>
      </c>
      <c r="M690" s="2">
        <v>0</v>
      </c>
      <c r="N690" s="2">
        <f t="shared" si="61"/>
        <v>67200</v>
      </c>
      <c r="O690" s="2">
        <f t="shared" si="62"/>
        <v>67200</v>
      </c>
      <c r="P690" s="2">
        <f t="shared" si="63"/>
        <v>50400</v>
      </c>
      <c r="Q690" s="2">
        <f t="shared" si="64"/>
        <v>16800</v>
      </c>
      <c r="R690" s="2">
        <f t="shared" si="65"/>
        <v>0</v>
      </c>
    </row>
    <row r="691" spans="1:18" x14ac:dyDescent="0.35">
      <c r="A691" s="2" t="s">
        <v>116</v>
      </c>
      <c r="B691" s="2" t="str">
        <f t="shared" si="60"/>
        <v>SPA21XXX</v>
      </c>
      <c r="C691" s="2" t="s">
        <v>17</v>
      </c>
      <c r="D691" s="2">
        <v>12200</v>
      </c>
      <c r="E691" s="2">
        <v>5</v>
      </c>
      <c r="F691" s="2">
        <v>9.4</v>
      </c>
      <c r="G691" s="2">
        <v>1</v>
      </c>
      <c r="H691" s="2">
        <v>2</v>
      </c>
      <c r="I691" s="2">
        <v>2</v>
      </c>
      <c r="J691" s="2">
        <v>0</v>
      </c>
      <c r="K691" s="2">
        <v>4</v>
      </c>
      <c r="L691" s="2">
        <v>2</v>
      </c>
      <c r="M691" s="2">
        <v>0</v>
      </c>
      <c r="N691" s="2">
        <f t="shared" si="61"/>
        <v>61000</v>
      </c>
      <c r="O691" s="2">
        <f t="shared" si="62"/>
        <v>61000</v>
      </c>
      <c r="P691" s="2">
        <f t="shared" si="63"/>
        <v>48800</v>
      </c>
      <c r="Q691" s="2">
        <f t="shared" si="64"/>
        <v>24400</v>
      </c>
      <c r="R691" s="2">
        <f t="shared" si="65"/>
        <v>0</v>
      </c>
    </row>
    <row r="692" spans="1:18" x14ac:dyDescent="0.35">
      <c r="A692" s="2" t="s">
        <v>116</v>
      </c>
      <c r="B692" s="2" t="str">
        <f t="shared" si="60"/>
        <v>SPA21XXX</v>
      </c>
      <c r="C692" s="2" t="s">
        <v>18</v>
      </c>
      <c r="D692" s="2">
        <v>7838</v>
      </c>
      <c r="E692" s="2">
        <v>13</v>
      </c>
      <c r="F692" s="2">
        <v>24.5</v>
      </c>
      <c r="G692" s="2">
        <v>0</v>
      </c>
      <c r="H692" s="2">
        <v>12</v>
      </c>
      <c r="I692" s="2">
        <v>1</v>
      </c>
      <c r="J692" s="2">
        <v>0</v>
      </c>
      <c r="K692" s="2">
        <v>3</v>
      </c>
      <c r="L692" s="2">
        <v>1</v>
      </c>
      <c r="M692" s="2">
        <v>0</v>
      </c>
      <c r="N692" s="2">
        <f t="shared" si="61"/>
        <v>101894</v>
      </c>
      <c r="O692" s="2">
        <f t="shared" si="62"/>
        <v>101894</v>
      </c>
      <c r="P692" s="2">
        <f t="shared" si="63"/>
        <v>23514</v>
      </c>
      <c r="Q692" s="2">
        <f t="shared" si="64"/>
        <v>7838</v>
      </c>
      <c r="R692" s="2">
        <f t="shared" si="65"/>
        <v>0</v>
      </c>
    </row>
    <row r="693" spans="1:18" x14ac:dyDescent="0.35">
      <c r="A693" s="2" t="s">
        <v>116</v>
      </c>
      <c r="B693" s="2" t="str">
        <f t="shared" si="60"/>
        <v>SPA21XXX</v>
      </c>
      <c r="C693" s="2" t="s">
        <v>19</v>
      </c>
      <c r="D693" s="2">
        <v>4147</v>
      </c>
      <c r="E693" s="2">
        <v>22</v>
      </c>
      <c r="F693" s="2">
        <v>41.5</v>
      </c>
      <c r="G693" s="2">
        <v>10</v>
      </c>
      <c r="H693" s="2">
        <v>12</v>
      </c>
      <c r="I693" s="2">
        <v>0</v>
      </c>
      <c r="J693" s="2">
        <v>0</v>
      </c>
      <c r="K693" s="2">
        <v>2</v>
      </c>
      <c r="L693" s="2">
        <v>20</v>
      </c>
      <c r="M693" s="2">
        <v>4</v>
      </c>
      <c r="N693" s="2">
        <f t="shared" si="61"/>
        <v>91234</v>
      </c>
      <c r="O693" s="2">
        <f t="shared" si="62"/>
        <v>91234</v>
      </c>
      <c r="P693" s="2">
        <f t="shared" si="63"/>
        <v>8294</v>
      </c>
      <c r="Q693" s="2">
        <f t="shared" si="64"/>
        <v>82940</v>
      </c>
      <c r="R693" s="2">
        <f t="shared" si="65"/>
        <v>16588</v>
      </c>
    </row>
    <row r="694" spans="1:18" x14ac:dyDescent="0.35">
      <c r="A694" s="2" t="s">
        <v>116</v>
      </c>
      <c r="B694" s="2" t="str">
        <f t="shared" si="60"/>
        <v>SPA21XXX</v>
      </c>
      <c r="C694" s="2" t="s">
        <v>20</v>
      </c>
      <c r="D694" s="2">
        <v>808</v>
      </c>
      <c r="E694" s="2">
        <v>1</v>
      </c>
      <c r="F694" s="2">
        <v>1.9</v>
      </c>
      <c r="G694" s="2">
        <v>0</v>
      </c>
      <c r="H694" s="2">
        <v>0</v>
      </c>
      <c r="I694" s="2">
        <v>1</v>
      </c>
      <c r="J694" s="2">
        <v>0</v>
      </c>
      <c r="K694" s="2">
        <v>0</v>
      </c>
      <c r="L694" s="2">
        <v>1</v>
      </c>
      <c r="M694" s="2">
        <v>0</v>
      </c>
      <c r="N694" s="2">
        <f t="shared" si="61"/>
        <v>808</v>
      </c>
      <c r="O694" s="2">
        <f t="shared" si="62"/>
        <v>808</v>
      </c>
      <c r="P694" s="2">
        <f t="shared" si="63"/>
        <v>0</v>
      </c>
      <c r="Q694" s="2">
        <f t="shared" si="64"/>
        <v>808</v>
      </c>
      <c r="R694" s="2">
        <f t="shared" si="65"/>
        <v>0</v>
      </c>
    </row>
    <row r="695" spans="1:18" x14ac:dyDescent="0.35">
      <c r="A695" s="2" t="s">
        <v>117</v>
      </c>
      <c r="B695" s="2" t="str">
        <f t="shared" si="60"/>
        <v>SPA21XXX</v>
      </c>
      <c r="C695" s="2" t="s">
        <v>13</v>
      </c>
      <c r="D695" s="2">
        <v>86642</v>
      </c>
      <c r="E695" s="2">
        <v>3</v>
      </c>
      <c r="F695" s="2">
        <v>11.5</v>
      </c>
      <c r="G695" s="2">
        <v>0</v>
      </c>
      <c r="H695" s="2">
        <v>3</v>
      </c>
      <c r="I695" s="2">
        <v>0</v>
      </c>
      <c r="J695" s="2">
        <v>0</v>
      </c>
      <c r="K695" s="2">
        <v>2</v>
      </c>
      <c r="L695" s="2">
        <v>1</v>
      </c>
      <c r="M695" s="2">
        <v>0</v>
      </c>
      <c r="N695" s="2">
        <f t="shared" si="61"/>
        <v>259926</v>
      </c>
      <c r="O695" s="2">
        <f t="shared" si="62"/>
        <v>259926</v>
      </c>
      <c r="P695" s="2">
        <f t="shared" si="63"/>
        <v>173284</v>
      </c>
      <c r="Q695" s="2">
        <f t="shared" si="64"/>
        <v>86642</v>
      </c>
      <c r="R695" s="2">
        <f t="shared" si="65"/>
        <v>0</v>
      </c>
    </row>
    <row r="696" spans="1:18" x14ac:dyDescent="0.35">
      <c r="A696" s="2" t="s">
        <v>117</v>
      </c>
      <c r="B696" s="2" t="str">
        <f t="shared" si="60"/>
        <v>SPA21XXX</v>
      </c>
      <c r="C696" s="2" t="s">
        <v>14</v>
      </c>
      <c r="D696" s="2">
        <v>65971</v>
      </c>
      <c r="E696" s="2">
        <v>1</v>
      </c>
      <c r="F696" s="2">
        <v>3.9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f t="shared" si="61"/>
        <v>65971</v>
      </c>
      <c r="O696" s="2">
        <f t="shared" si="62"/>
        <v>0</v>
      </c>
      <c r="P696" s="2">
        <f t="shared" si="63"/>
        <v>0</v>
      </c>
      <c r="Q696" s="2">
        <f t="shared" si="64"/>
        <v>0</v>
      </c>
      <c r="R696" s="2">
        <f t="shared" si="65"/>
        <v>0</v>
      </c>
    </row>
    <row r="697" spans="1:18" x14ac:dyDescent="0.35">
      <c r="A697" s="2" t="s">
        <v>117</v>
      </c>
      <c r="B697" s="2" t="str">
        <f t="shared" si="60"/>
        <v>SPA21XXX</v>
      </c>
      <c r="C697" s="2" t="s">
        <v>15</v>
      </c>
      <c r="D697" s="2">
        <v>31273</v>
      </c>
      <c r="E697" s="2">
        <v>2</v>
      </c>
      <c r="F697" s="2">
        <v>7.7</v>
      </c>
      <c r="G697" s="2">
        <v>0</v>
      </c>
      <c r="H697" s="2">
        <v>2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f t="shared" si="61"/>
        <v>62546</v>
      </c>
      <c r="O697" s="2">
        <f t="shared" si="62"/>
        <v>62546</v>
      </c>
      <c r="P697" s="2">
        <f t="shared" si="63"/>
        <v>0</v>
      </c>
      <c r="Q697" s="2">
        <f t="shared" si="64"/>
        <v>0</v>
      </c>
      <c r="R697" s="2">
        <f t="shared" si="65"/>
        <v>0</v>
      </c>
    </row>
    <row r="698" spans="1:18" x14ac:dyDescent="0.35">
      <c r="A698" s="2" t="s">
        <v>117</v>
      </c>
      <c r="B698" s="2" t="str">
        <f t="shared" si="60"/>
        <v>SPA21XXX</v>
      </c>
      <c r="C698" s="2" t="s">
        <v>16</v>
      </c>
      <c r="D698" s="2">
        <v>23299</v>
      </c>
      <c r="E698" s="2">
        <v>6</v>
      </c>
      <c r="F698" s="2">
        <v>23.1</v>
      </c>
      <c r="G698" s="2">
        <v>0</v>
      </c>
      <c r="H698" s="2">
        <v>6</v>
      </c>
      <c r="I698" s="2">
        <v>0</v>
      </c>
      <c r="J698" s="2">
        <v>0</v>
      </c>
      <c r="K698" s="2">
        <v>0</v>
      </c>
      <c r="L698" s="2">
        <v>3</v>
      </c>
      <c r="M698" s="2">
        <v>0</v>
      </c>
      <c r="N698" s="2">
        <f t="shared" si="61"/>
        <v>139794</v>
      </c>
      <c r="O698" s="2">
        <f t="shared" si="62"/>
        <v>139794</v>
      </c>
      <c r="P698" s="2">
        <f t="shared" si="63"/>
        <v>0</v>
      </c>
      <c r="Q698" s="2">
        <f t="shared" si="64"/>
        <v>69897</v>
      </c>
      <c r="R698" s="2">
        <f t="shared" si="65"/>
        <v>0</v>
      </c>
    </row>
    <row r="699" spans="1:18" x14ac:dyDescent="0.35">
      <c r="A699" s="2" t="s">
        <v>117</v>
      </c>
      <c r="B699" s="2" t="str">
        <f t="shared" si="60"/>
        <v>SPA21XXX</v>
      </c>
      <c r="C699" s="2" t="s">
        <v>747</v>
      </c>
      <c r="D699" s="2">
        <v>15515</v>
      </c>
      <c r="E699" s="2">
        <v>2</v>
      </c>
      <c r="F699" s="2">
        <v>7.7</v>
      </c>
      <c r="G699" s="2">
        <v>0</v>
      </c>
      <c r="H699" s="2">
        <v>2</v>
      </c>
      <c r="I699" s="2">
        <v>0</v>
      </c>
      <c r="J699" s="2">
        <v>0</v>
      </c>
      <c r="K699" s="2">
        <v>2</v>
      </c>
      <c r="L699" s="2">
        <v>0</v>
      </c>
      <c r="M699" s="2">
        <v>0</v>
      </c>
      <c r="N699" s="2">
        <f t="shared" si="61"/>
        <v>31030</v>
      </c>
      <c r="O699" s="2">
        <f t="shared" si="62"/>
        <v>31030</v>
      </c>
      <c r="P699" s="2">
        <f t="shared" si="63"/>
        <v>31030</v>
      </c>
      <c r="Q699" s="2">
        <f t="shared" si="64"/>
        <v>0</v>
      </c>
      <c r="R699" s="2">
        <f t="shared" si="65"/>
        <v>0</v>
      </c>
    </row>
    <row r="700" spans="1:18" x14ac:dyDescent="0.35">
      <c r="A700" s="2" t="s">
        <v>117</v>
      </c>
      <c r="B700" s="2" t="str">
        <f t="shared" si="60"/>
        <v>SPA21XXX</v>
      </c>
      <c r="C700" s="2" t="s">
        <v>17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f t="shared" si="61"/>
        <v>0</v>
      </c>
      <c r="O700" s="2">
        <f t="shared" si="62"/>
        <v>0</v>
      </c>
      <c r="P700" s="2">
        <f t="shared" si="63"/>
        <v>0</v>
      </c>
      <c r="Q700" s="2">
        <f t="shared" si="64"/>
        <v>0</v>
      </c>
      <c r="R700" s="2">
        <f t="shared" si="65"/>
        <v>0</v>
      </c>
    </row>
    <row r="701" spans="1:18" x14ac:dyDescent="0.35">
      <c r="A701" s="2" t="s">
        <v>117</v>
      </c>
      <c r="B701" s="2" t="str">
        <f t="shared" si="60"/>
        <v>SPA21XXX</v>
      </c>
      <c r="C701" s="2" t="s">
        <v>18</v>
      </c>
      <c r="D701" s="2">
        <v>6946</v>
      </c>
      <c r="E701" s="2">
        <v>5</v>
      </c>
      <c r="F701" s="2">
        <v>19.2</v>
      </c>
      <c r="G701" s="2">
        <v>1</v>
      </c>
      <c r="H701" s="2">
        <v>3</v>
      </c>
      <c r="I701" s="2">
        <v>0</v>
      </c>
      <c r="J701" s="2">
        <v>0</v>
      </c>
      <c r="K701" s="2">
        <v>2</v>
      </c>
      <c r="L701" s="2">
        <v>1</v>
      </c>
      <c r="M701" s="2">
        <v>0</v>
      </c>
      <c r="N701" s="2">
        <f t="shared" si="61"/>
        <v>34730</v>
      </c>
      <c r="O701" s="2">
        <f t="shared" si="62"/>
        <v>27784</v>
      </c>
      <c r="P701" s="2">
        <f t="shared" si="63"/>
        <v>13892</v>
      </c>
      <c r="Q701" s="2">
        <f t="shared" si="64"/>
        <v>6946</v>
      </c>
      <c r="R701" s="2">
        <f t="shared" si="65"/>
        <v>0</v>
      </c>
    </row>
    <row r="702" spans="1:18" x14ac:dyDescent="0.35">
      <c r="A702" s="2" t="s">
        <v>117</v>
      </c>
      <c r="B702" s="2" t="str">
        <f t="shared" si="60"/>
        <v>SPA21XXX</v>
      </c>
      <c r="C702" s="2" t="s">
        <v>19</v>
      </c>
      <c r="D702" s="2">
        <v>4021</v>
      </c>
      <c r="E702" s="2">
        <v>3</v>
      </c>
      <c r="F702" s="2">
        <v>11.5</v>
      </c>
      <c r="G702" s="2">
        <v>0</v>
      </c>
      <c r="H702" s="2">
        <v>1</v>
      </c>
      <c r="I702" s="2">
        <v>0</v>
      </c>
      <c r="J702" s="2">
        <v>0</v>
      </c>
      <c r="K702" s="2">
        <v>0</v>
      </c>
      <c r="L702" s="2">
        <v>1</v>
      </c>
      <c r="M702" s="2">
        <v>1</v>
      </c>
      <c r="N702" s="2">
        <f t="shared" si="61"/>
        <v>12063</v>
      </c>
      <c r="O702" s="2">
        <f t="shared" si="62"/>
        <v>4021</v>
      </c>
      <c r="P702" s="2">
        <f t="shared" si="63"/>
        <v>0</v>
      </c>
      <c r="Q702" s="2">
        <f t="shared" si="64"/>
        <v>4021</v>
      </c>
      <c r="R702" s="2">
        <f t="shared" si="65"/>
        <v>4021</v>
      </c>
    </row>
    <row r="703" spans="1:18" x14ac:dyDescent="0.35">
      <c r="A703" s="2" t="s">
        <v>117</v>
      </c>
      <c r="B703" s="2" t="str">
        <f t="shared" si="60"/>
        <v>SPA21XXX</v>
      </c>
      <c r="C703" s="2" t="s">
        <v>20</v>
      </c>
      <c r="D703" s="2">
        <v>1320</v>
      </c>
      <c r="E703" s="2">
        <v>4</v>
      </c>
      <c r="F703" s="2">
        <v>15.4</v>
      </c>
      <c r="G703" s="2">
        <v>0</v>
      </c>
      <c r="H703" s="2">
        <v>4</v>
      </c>
      <c r="I703" s="2">
        <v>0</v>
      </c>
      <c r="J703" s="2">
        <v>0</v>
      </c>
      <c r="K703" s="2">
        <v>0</v>
      </c>
      <c r="L703" s="2">
        <v>1</v>
      </c>
      <c r="M703" s="2">
        <v>0</v>
      </c>
      <c r="N703" s="2">
        <f t="shared" si="61"/>
        <v>5280</v>
      </c>
      <c r="O703" s="2">
        <f t="shared" si="62"/>
        <v>5280</v>
      </c>
      <c r="P703" s="2">
        <f t="shared" si="63"/>
        <v>0</v>
      </c>
      <c r="Q703" s="2">
        <f t="shared" si="64"/>
        <v>1320</v>
      </c>
      <c r="R703" s="2">
        <f t="shared" si="65"/>
        <v>0</v>
      </c>
    </row>
    <row r="704" spans="1:18" x14ac:dyDescent="0.35">
      <c r="A704" s="2" t="s">
        <v>351</v>
      </c>
      <c r="B704" s="2" t="str">
        <f t="shared" si="60"/>
        <v>SPA21XXX</v>
      </c>
      <c r="C704" s="2" t="s">
        <v>13</v>
      </c>
      <c r="N704" s="2">
        <f t="shared" si="61"/>
        <v>0</v>
      </c>
      <c r="O704" s="2">
        <f t="shared" si="62"/>
        <v>0</v>
      </c>
      <c r="P704" s="2">
        <f t="shared" si="63"/>
        <v>0</v>
      </c>
      <c r="Q704" s="2">
        <f t="shared" si="64"/>
        <v>0</v>
      </c>
      <c r="R704" s="2">
        <f t="shared" si="65"/>
        <v>0</v>
      </c>
    </row>
    <row r="705" spans="1:18" x14ac:dyDescent="0.35">
      <c r="A705" s="2" t="s">
        <v>351</v>
      </c>
      <c r="B705" s="2" t="str">
        <f t="shared" si="60"/>
        <v>SPA21XXX</v>
      </c>
      <c r="C705" s="2" t="s">
        <v>14</v>
      </c>
      <c r="N705" s="2">
        <f t="shared" si="61"/>
        <v>0</v>
      </c>
      <c r="O705" s="2">
        <f t="shared" si="62"/>
        <v>0</v>
      </c>
      <c r="P705" s="2">
        <f t="shared" si="63"/>
        <v>0</v>
      </c>
      <c r="Q705" s="2">
        <f t="shared" si="64"/>
        <v>0</v>
      </c>
      <c r="R705" s="2">
        <f t="shared" si="65"/>
        <v>0</v>
      </c>
    </row>
    <row r="706" spans="1:18" x14ac:dyDescent="0.35">
      <c r="A706" s="2" t="s">
        <v>351</v>
      </c>
      <c r="B706" s="2" t="str">
        <f t="shared" ref="B706:B769" si="66">REPLACE(A706,6,3,"XXX")</f>
        <v>SPA21XXX</v>
      </c>
      <c r="C706" s="2" t="s">
        <v>15</v>
      </c>
      <c r="D706" s="2">
        <v>34984</v>
      </c>
      <c r="E706" s="2">
        <v>2</v>
      </c>
      <c r="F706" s="2">
        <v>5</v>
      </c>
      <c r="N706" s="2">
        <f t="shared" ref="N706:N769" si="67">E706*$D706</f>
        <v>69968</v>
      </c>
      <c r="O706" s="2">
        <f t="shared" ref="O706:O769" si="68">SUM(G706:J706)*$D706</f>
        <v>0</v>
      </c>
      <c r="P706" s="2">
        <f t="shared" ref="P706:P769" si="69">K706*$D706</f>
        <v>0</v>
      </c>
      <c r="Q706" s="2">
        <f t="shared" ref="Q706:Q769" si="70">L706*$D706</f>
        <v>0</v>
      </c>
      <c r="R706" s="2">
        <f t="shared" ref="R706:R769" si="71">M706*$D706</f>
        <v>0</v>
      </c>
    </row>
    <row r="707" spans="1:18" x14ac:dyDescent="0.35">
      <c r="A707" s="2" t="s">
        <v>351</v>
      </c>
      <c r="B707" s="2" t="str">
        <f t="shared" si="66"/>
        <v>SPA21XXX</v>
      </c>
      <c r="C707" s="2" t="s">
        <v>16</v>
      </c>
      <c r="D707" s="2">
        <v>20200</v>
      </c>
      <c r="E707" s="2">
        <v>1</v>
      </c>
      <c r="F707" s="2">
        <v>2.5</v>
      </c>
      <c r="K707" s="2">
        <v>1</v>
      </c>
      <c r="N707" s="2">
        <f t="shared" si="67"/>
        <v>20200</v>
      </c>
      <c r="O707" s="2">
        <f t="shared" si="68"/>
        <v>0</v>
      </c>
      <c r="P707" s="2">
        <f t="shared" si="69"/>
        <v>20200</v>
      </c>
      <c r="Q707" s="2">
        <f t="shared" si="70"/>
        <v>0</v>
      </c>
      <c r="R707" s="2">
        <f t="shared" si="71"/>
        <v>0</v>
      </c>
    </row>
    <row r="708" spans="1:18" x14ac:dyDescent="0.35">
      <c r="A708" s="2" t="s">
        <v>351</v>
      </c>
      <c r="B708" s="2" t="str">
        <f t="shared" si="66"/>
        <v>SPA21XXX</v>
      </c>
      <c r="C708" s="2" t="s">
        <v>747</v>
      </c>
      <c r="D708" s="2">
        <v>17672</v>
      </c>
      <c r="E708" s="2">
        <v>2</v>
      </c>
      <c r="F708" s="2">
        <v>5</v>
      </c>
      <c r="G708" s="2">
        <v>1</v>
      </c>
      <c r="L708" s="2">
        <v>1</v>
      </c>
      <c r="N708" s="2">
        <f t="shared" si="67"/>
        <v>35344</v>
      </c>
      <c r="O708" s="2">
        <f t="shared" si="68"/>
        <v>17672</v>
      </c>
      <c r="P708" s="2">
        <f t="shared" si="69"/>
        <v>0</v>
      </c>
      <c r="Q708" s="2">
        <f t="shared" si="70"/>
        <v>17672</v>
      </c>
      <c r="R708" s="2">
        <f t="shared" si="71"/>
        <v>0</v>
      </c>
    </row>
    <row r="709" spans="1:18" x14ac:dyDescent="0.35">
      <c r="A709" s="2" t="s">
        <v>351</v>
      </c>
      <c r="B709" s="2" t="str">
        <f t="shared" si="66"/>
        <v>SPA21XXX</v>
      </c>
      <c r="C709" s="2" t="s">
        <v>17</v>
      </c>
      <c r="D709" s="2">
        <v>11699</v>
      </c>
      <c r="E709" s="2">
        <v>3</v>
      </c>
      <c r="F709" s="2">
        <v>7.5</v>
      </c>
      <c r="G709" s="2">
        <v>3</v>
      </c>
      <c r="K709" s="2">
        <v>1</v>
      </c>
      <c r="L709" s="2">
        <v>1</v>
      </c>
      <c r="N709" s="2">
        <f t="shared" si="67"/>
        <v>35097</v>
      </c>
      <c r="O709" s="2">
        <f t="shared" si="68"/>
        <v>35097</v>
      </c>
      <c r="P709" s="2">
        <f t="shared" si="69"/>
        <v>11699</v>
      </c>
      <c r="Q709" s="2">
        <f t="shared" si="70"/>
        <v>11699</v>
      </c>
      <c r="R709" s="2">
        <f t="shared" si="71"/>
        <v>0</v>
      </c>
    </row>
    <row r="710" spans="1:18" x14ac:dyDescent="0.35">
      <c r="A710" s="2" t="s">
        <v>351</v>
      </c>
      <c r="B710" s="2" t="str">
        <f t="shared" si="66"/>
        <v>SPA21XXX</v>
      </c>
      <c r="C710" s="2" t="s">
        <v>18</v>
      </c>
      <c r="D710" s="2">
        <v>6812</v>
      </c>
      <c r="E710" s="2">
        <v>21</v>
      </c>
      <c r="F710" s="2">
        <v>52.5</v>
      </c>
      <c r="G710" s="2">
        <v>18</v>
      </c>
      <c r="H710" s="2">
        <v>1</v>
      </c>
      <c r="K710" s="2">
        <v>7</v>
      </c>
      <c r="L710" s="2">
        <v>9</v>
      </c>
      <c r="N710" s="2">
        <f t="shared" si="67"/>
        <v>143052</v>
      </c>
      <c r="O710" s="2">
        <f t="shared" si="68"/>
        <v>129428</v>
      </c>
      <c r="P710" s="2">
        <f t="shared" si="69"/>
        <v>47684</v>
      </c>
      <c r="Q710" s="2">
        <f t="shared" si="70"/>
        <v>61308</v>
      </c>
      <c r="R710" s="2">
        <f t="shared" si="71"/>
        <v>0</v>
      </c>
    </row>
    <row r="711" spans="1:18" x14ac:dyDescent="0.35">
      <c r="A711" s="2" t="s">
        <v>351</v>
      </c>
      <c r="B711" s="2" t="str">
        <f t="shared" si="66"/>
        <v>SPA21XXX</v>
      </c>
      <c r="C711" s="2" t="s">
        <v>19</v>
      </c>
      <c r="D711" s="2">
        <v>4732</v>
      </c>
      <c r="E711" s="2">
        <v>10</v>
      </c>
      <c r="F711" s="2">
        <v>25</v>
      </c>
      <c r="G711" s="2">
        <v>10</v>
      </c>
      <c r="K711" s="2">
        <v>3</v>
      </c>
      <c r="L711" s="2">
        <v>4</v>
      </c>
      <c r="N711" s="2">
        <f t="shared" si="67"/>
        <v>47320</v>
      </c>
      <c r="O711" s="2">
        <f t="shared" si="68"/>
        <v>47320</v>
      </c>
      <c r="P711" s="2">
        <f t="shared" si="69"/>
        <v>14196</v>
      </c>
      <c r="Q711" s="2">
        <f t="shared" si="70"/>
        <v>18928</v>
      </c>
      <c r="R711" s="2">
        <f t="shared" si="71"/>
        <v>0</v>
      </c>
    </row>
    <row r="712" spans="1:18" x14ac:dyDescent="0.35">
      <c r="A712" s="2" t="s">
        <v>351</v>
      </c>
      <c r="B712" s="2" t="str">
        <f t="shared" si="66"/>
        <v>SPA21XXX</v>
      </c>
      <c r="C712" s="2" t="s">
        <v>20</v>
      </c>
      <c r="D712" s="2">
        <v>2450</v>
      </c>
      <c r="E712" s="2">
        <v>1</v>
      </c>
      <c r="F712" s="2">
        <v>2.5</v>
      </c>
      <c r="G712" s="2">
        <v>1</v>
      </c>
      <c r="L712" s="2">
        <v>1</v>
      </c>
      <c r="N712" s="2">
        <f t="shared" si="67"/>
        <v>2450</v>
      </c>
      <c r="O712" s="2">
        <f t="shared" si="68"/>
        <v>2450</v>
      </c>
      <c r="P712" s="2">
        <f t="shared" si="69"/>
        <v>0</v>
      </c>
      <c r="Q712" s="2">
        <f t="shared" si="70"/>
        <v>2450</v>
      </c>
      <c r="R712" s="2">
        <f t="shared" si="71"/>
        <v>0</v>
      </c>
    </row>
    <row r="713" spans="1:18" x14ac:dyDescent="0.35">
      <c r="A713" s="2" t="s">
        <v>352</v>
      </c>
      <c r="B713" s="2" t="str">
        <f t="shared" si="66"/>
        <v>SPA21XXX</v>
      </c>
      <c r="C713" s="2" t="s">
        <v>13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f t="shared" si="67"/>
        <v>0</v>
      </c>
      <c r="O713" s="2">
        <f t="shared" si="68"/>
        <v>0</v>
      </c>
      <c r="P713" s="2">
        <f t="shared" si="69"/>
        <v>0</v>
      </c>
      <c r="Q713" s="2">
        <f t="shared" si="70"/>
        <v>0</v>
      </c>
      <c r="R713" s="2">
        <f t="shared" si="71"/>
        <v>0</v>
      </c>
    </row>
    <row r="714" spans="1:18" x14ac:dyDescent="0.35">
      <c r="A714" s="2" t="s">
        <v>352</v>
      </c>
      <c r="B714" s="2" t="str">
        <f t="shared" si="66"/>
        <v>SPA21XXX</v>
      </c>
      <c r="C714" s="2" t="s">
        <v>14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f t="shared" si="67"/>
        <v>0</v>
      </c>
      <c r="O714" s="2">
        <f t="shared" si="68"/>
        <v>0</v>
      </c>
      <c r="P714" s="2">
        <f t="shared" si="69"/>
        <v>0</v>
      </c>
      <c r="Q714" s="2">
        <f t="shared" si="70"/>
        <v>0</v>
      </c>
      <c r="R714" s="2">
        <f t="shared" si="71"/>
        <v>0</v>
      </c>
    </row>
    <row r="715" spans="1:18" x14ac:dyDescent="0.35">
      <c r="A715" s="2" t="s">
        <v>352</v>
      </c>
      <c r="B715" s="2" t="str">
        <f t="shared" si="66"/>
        <v>SPA21XXX</v>
      </c>
      <c r="C715" s="2" t="s">
        <v>15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f t="shared" si="67"/>
        <v>0</v>
      </c>
      <c r="O715" s="2">
        <f t="shared" si="68"/>
        <v>0</v>
      </c>
      <c r="P715" s="2">
        <f t="shared" si="69"/>
        <v>0</v>
      </c>
      <c r="Q715" s="2">
        <f t="shared" si="70"/>
        <v>0</v>
      </c>
      <c r="R715" s="2">
        <f t="shared" si="71"/>
        <v>0</v>
      </c>
    </row>
    <row r="716" spans="1:18" x14ac:dyDescent="0.35">
      <c r="A716" s="2" t="s">
        <v>352</v>
      </c>
      <c r="B716" s="2" t="str">
        <f t="shared" si="66"/>
        <v>SPA21XXX</v>
      </c>
      <c r="C716" s="2" t="s">
        <v>16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f t="shared" si="67"/>
        <v>0</v>
      </c>
      <c r="O716" s="2">
        <f t="shared" si="68"/>
        <v>0</v>
      </c>
      <c r="P716" s="2">
        <f t="shared" si="69"/>
        <v>0</v>
      </c>
      <c r="Q716" s="2">
        <f t="shared" si="70"/>
        <v>0</v>
      </c>
      <c r="R716" s="2">
        <f t="shared" si="71"/>
        <v>0</v>
      </c>
    </row>
    <row r="717" spans="1:18" x14ac:dyDescent="0.35">
      <c r="A717" s="2" t="s">
        <v>352</v>
      </c>
      <c r="B717" s="2" t="str">
        <f t="shared" si="66"/>
        <v>SPA21XXX</v>
      </c>
      <c r="C717" s="2" t="s">
        <v>747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f t="shared" si="67"/>
        <v>0</v>
      </c>
      <c r="O717" s="2">
        <f t="shared" si="68"/>
        <v>0</v>
      </c>
      <c r="P717" s="2">
        <f t="shared" si="69"/>
        <v>0</v>
      </c>
      <c r="Q717" s="2">
        <f t="shared" si="70"/>
        <v>0</v>
      </c>
      <c r="R717" s="2">
        <f t="shared" si="71"/>
        <v>0</v>
      </c>
    </row>
    <row r="718" spans="1:18" x14ac:dyDescent="0.35">
      <c r="A718" s="2" t="s">
        <v>352</v>
      </c>
      <c r="B718" s="2" t="str">
        <f t="shared" si="66"/>
        <v>SPA21XXX</v>
      </c>
      <c r="C718" s="2" t="s">
        <v>17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f t="shared" si="67"/>
        <v>0</v>
      </c>
      <c r="O718" s="2">
        <f t="shared" si="68"/>
        <v>0</v>
      </c>
      <c r="P718" s="2">
        <f t="shared" si="69"/>
        <v>0</v>
      </c>
      <c r="Q718" s="2">
        <f t="shared" si="70"/>
        <v>0</v>
      </c>
      <c r="R718" s="2">
        <f t="shared" si="71"/>
        <v>0</v>
      </c>
    </row>
    <row r="719" spans="1:18" x14ac:dyDescent="0.35">
      <c r="A719" s="2" t="s">
        <v>352</v>
      </c>
      <c r="B719" s="2" t="str">
        <f t="shared" si="66"/>
        <v>SPA21XXX</v>
      </c>
      <c r="C719" s="2" t="s">
        <v>18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f t="shared" si="67"/>
        <v>0</v>
      </c>
      <c r="O719" s="2">
        <f t="shared" si="68"/>
        <v>0</v>
      </c>
      <c r="P719" s="2">
        <f t="shared" si="69"/>
        <v>0</v>
      </c>
      <c r="Q719" s="2">
        <f t="shared" si="70"/>
        <v>0</v>
      </c>
      <c r="R719" s="2">
        <f t="shared" si="71"/>
        <v>0</v>
      </c>
    </row>
    <row r="720" spans="1:18" x14ac:dyDescent="0.35">
      <c r="A720" s="2" t="s">
        <v>352</v>
      </c>
      <c r="B720" s="2" t="str">
        <f t="shared" si="66"/>
        <v>SPA21XXX</v>
      </c>
      <c r="C720" s="2" t="s">
        <v>19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f t="shared" si="67"/>
        <v>0</v>
      </c>
      <c r="O720" s="2">
        <f t="shared" si="68"/>
        <v>0</v>
      </c>
      <c r="P720" s="2">
        <f t="shared" si="69"/>
        <v>0</v>
      </c>
      <c r="Q720" s="2">
        <f t="shared" si="70"/>
        <v>0</v>
      </c>
      <c r="R720" s="2">
        <f t="shared" si="71"/>
        <v>0</v>
      </c>
    </row>
    <row r="721" spans="1:18" x14ac:dyDescent="0.35">
      <c r="A721" s="2" t="s">
        <v>352</v>
      </c>
      <c r="B721" s="2" t="str">
        <f t="shared" si="66"/>
        <v>SPA21XXX</v>
      </c>
      <c r="C721" s="2" t="s">
        <v>20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f t="shared" si="67"/>
        <v>0</v>
      </c>
      <c r="O721" s="2">
        <f t="shared" si="68"/>
        <v>0</v>
      </c>
      <c r="P721" s="2">
        <f t="shared" si="69"/>
        <v>0</v>
      </c>
      <c r="Q721" s="2">
        <f t="shared" si="70"/>
        <v>0</v>
      </c>
      <c r="R721" s="2">
        <f t="shared" si="71"/>
        <v>0</v>
      </c>
    </row>
    <row r="722" spans="1:18" x14ac:dyDescent="0.35">
      <c r="A722" s="2" t="s">
        <v>353</v>
      </c>
      <c r="B722" s="2" t="str">
        <f t="shared" si="66"/>
        <v>SPA21XXX</v>
      </c>
      <c r="C722" s="2" t="s">
        <v>13</v>
      </c>
      <c r="D722" s="2">
        <v>131204</v>
      </c>
      <c r="E722" s="2">
        <v>5</v>
      </c>
      <c r="F722" s="2">
        <v>2.9</v>
      </c>
      <c r="G722" s="2">
        <v>1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f t="shared" si="67"/>
        <v>656020</v>
      </c>
      <c r="O722" s="2">
        <f t="shared" si="68"/>
        <v>131204</v>
      </c>
      <c r="P722" s="2">
        <f t="shared" si="69"/>
        <v>0</v>
      </c>
      <c r="Q722" s="2">
        <f t="shared" si="70"/>
        <v>0</v>
      </c>
      <c r="R722" s="2">
        <f t="shared" si="71"/>
        <v>0</v>
      </c>
    </row>
    <row r="723" spans="1:18" x14ac:dyDescent="0.35">
      <c r="A723" s="2" t="s">
        <v>353</v>
      </c>
      <c r="B723" s="2" t="str">
        <f t="shared" si="66"/>
        <v>SPA21XXX</v>
      </c>
      <c r="C723" s="2" t="s">
        <v>14</v>
      </c>
      <c r="D723" s="2">
        <v>50025</v>
      </c>
      <c r="E723" s="2">
        <v>1</v>
      </c>
      <c r="F723" s="2">
        <v>0.6</v>
      </c>
      <c r="G723" s="2">
        <v>1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f t="shared" si="67"/>
        <v>50025</v>
      </c>
      <c r="O723" s="2">
        <f t="shared" si="68"/>
        <v>50025</v>
      </c>
      <c r="P723" s="2">
        <f t="shared" si="69"/>
        <v>0</v>
      </c>
      <c r="Q723" s="2">
        <f t="shared" si="70"/>
        <v>0</v>
      </c>
      <c r="R723" s="2">
        <f t="shared" si="71"/>
        <v>0</v>
      </c>
    </row>
    <row r="724" spans="1:18" x14ac:dyDescent="0.35">
      <c r="A724" s="2" t="s">
        <v>353</v>
      </c>
      <c r="B724" s="2" t="str">
        <f t="shared" si="66"/>
        <v>SPA21XXX</v>
      </c>
      <c r="C724" s="2" t="s">
        <v>15</v>
      </c>
      <c r="D724" s="2">
        <v>26394</v>
      </c>
      <c r="E724" s="2">
        <v>2</v>
      </c>
      <c r="F724" s="2">
        <v>1.2</v>
      </c>
      <c r="G724" s="2">
        <v>0</v>
      </c>
      <c r="H724" s="2">
        <v>1</v>
      </c>
      <c r="I724" s="2">
        <v>0</v>
      </c>
      <c r="J724" s="2">
        <v>0</v>
      </c>
      <c r="K724" s="2">
        <v>0</v>
      </c>
      <c r="L724" s="2">
        <v>1</v>
      </c>
      <c r="M724" s="2">
        <v>0</v>
      </c>
      <c r="N724" s="2">
        <f t="shared" si="67"/>
        <v>52788</v>
      </c>
      <c r="O724" s="2">
        <f t="shared" si="68"/>
        <v>26394</v>
      </c>
      <c r="P724" s="2">
        <f t="shared" si="69"/>
        <v>0</v>
      </c>
      <c r="Q724" s="2">
        <f t="shared" si="70"/>
        <v>26394</v>
      </c>
      <c r="R724" s="2">
        <f t="shared" si="71"/>
        <v>0</v>
      </c>
    </row>
    <row r="725" spans="1:18" x14ac:dyDescent="0.35">
      <c r="A725" s="2" t="s">
        <v>353</v>
      </c>
      <c r="B725" s="2" t="str">
        <f t="shared" si="66"/>
        <v>SPA21XXX</v>
      </c>
      <c r="C725" s="2" t="s">
        <v>16</v>
      </c>
      <c r="D725" s="2">
        <v>22035</v>
      </c>
      <c r="E725" s="2">
        <v>2</v>
      </c>
      <c r="F725" s="2">
        <v>1.2</v>
      </c>
      <c r="G725" s="2">
        <v>1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f t="shared" si="67"/>
        <v>44070</v>
      </c>
      <c r="O725" s="2">
        <f t="shared" si="68"/>
        <v>22035</v>
      </c>
      <c r="P725" s="2">
        <f t="shared" si="69"/>
        <v>0</v>
      </c>
      <c r="Q725" s="2">
        <f t="shared" si="70"/>
        <v>0</v>
      </c>
      <c r="R725" s="2">
        <f t="shared" si="71"/>
        <v>0</v>
      </c>
    </row>
    <row r="726" spans="1:18" x14ac:dyDescent="0.35">
      <c r="A726" s="2" t="s">
        <v>353</v>
      </c>
      <c r="B726" s="2" t="str">
        <f t="shared" si="66"/>
        <v>SPA21XXX</v>
      </c>
      <c r="C726" s="2" t="s">
        <v>747</v>
      </c>
      <c r="D726" s="2">
        <v>16739</v>
      </c>
      <c r="E726" s="2">
        <v>6</v>
      </c>
      <c r="F726" s="2">
        <v>3.5</v>
      </c>
      <c r="G726" s="2">
        <v>3</v>
      </c>
      <c r="H726" s="2">
        <v>0</v>
      </c>
      <c r="I726" s="2">
        <v>0</v>
      </c>
      <c r="J726" s="2">
        <v>0</v>
      </c>
      <c r="K726" s="2">
        <v>1</v>
      </c>
      <c r="L726" s="2">
        <v>1</v>
      </c>
      <c r="M726" s="2">
        <v>0</v>
      </c>
      <c r="N726" s="2">
        <f t="shared" si="67"/>
        <v>100434</v>
      </c>
      <c r="O726" s="2">
        <f t="shared" si="68"/>
        <v>50217</v>
      </c>
      <c r="P726" s="2">
        <f t="shared" si="69"/>
        <v>16739</v>
      </c>
      <c r="Q726" s="2">
        <f t="shared" si="70"/>
        <v>16739</v>
      </c>
      <c r="R726" s="2">
        <f t="shared" si="71"/>
        <v>0</v>
      </c>
    </row>
    <row r="727" spans="1:18" x14ac:dyDescent="0.35">
      <c r="A727" s="2" t="s">
        <v>353</v>
      </c>
      <c r="B727" s="2" t="str">
        <f t="shared" si="66"/>
        <v>SPA21XXX</v>
      </c>
      <c r="C727" s="2" t="s">
        <v>17</v>
      </c>
      <c r="D727" s="2">
        <v>12648</v>
      </c>
      <c r="E727" s="2">
        <v>12</v>
      </c>
      <c r="F727" s="2">
        <v>7.1</v>
      </c>
      <c r="G727" s="2">
        <v>4</v>
      </c>
      <c r="H727" s="2">
        <v>4</v>
      </c>
      <c r="I727" s="2">
        <v>0</v>
      </c>
      <c r="J727" s="2">
        <v>0</v>
      </c>
      <c r="K727" s="2">
        <v>0</v>
      </c>
      <c r="L727" s="2">
        <v>2</v>
      </c>
      <c r="M727" s="2">
        <v>0</v>
      </c>
      <c r="N727" s="2">
        <f t="shared" si="67"/>
        <v>151776</v>
      </c>
      <c r="O727" s="2">
        <f t="shared" si="68"/>
        <v>101184</v>
      </c>
      <c r="P727" s="2">
        <f t="shared" si="69"/>
        <v>0</v>
      </c>
      <c r="Q727" s="2">
        <f t="shared" si="70"/>
        <v>25296</v>
      </c>
      <c r="R727" s="2">
        <f t="shared" si="71"/>
        <v>0</v>
      </c>
    </row>
    <row r="728" spans="1:18" x14ac:dyDescent="0.35">
      <c r="A728" s="2" t="s">
        <v>353</v>
      </c>
      <c r="B728" s="2" t="str">
        <f t="shared" si="66"/>
        <v>SPA21XXX</v>
      </c>
      <c r="C728" s="2" t="s">
        <v>18</v>
      </c>
      <c r="D728" s="2">
        <v>6757</v>
      </c>
      <c r="E728" s="2">
        <v>80</v>
      </c>
      <c r="F728" s="2">
        <v>47.1</v>
      </c>
      <c r="G728" s="2">
        <v>68</v>
      </c>
      <c r="H728" s="2">
        <v>10</v>
      </c>
      <c r="I728" s="2">
        <v>0</v>
      </c>
      <c r="J728" s="2">
        <v>0</v>
      </c>
      <c r="K728" s="2">
        <v>0</v>
      </c>
      <c r="L728" s="2">
        <v>23</v>
      </c>
      <c r="M728" s="2">
        <v>0</v>
      </c>
      <c r="N728" s="2">
        <f t="shared" si="67"/>
        <v>540560</v>
      </c>
      <c r="O728" s="2">
        <f t="shared" si="68"/>
        <v>527046</v>
      </c>
      <c r="P728" s="2">
        <f t="shared" si="69"/>
        <v>0</v>
      </c>
      <c r="Q728" s="2">
        <f t="shared" si="70"/>
        <v>155411</v>
      </c>
      <c r="R728" s="2">
        <f t="shared" si="71"/>
        <v>0</v>
      </c>
    </row>
    <row r="729" spans="1:18" x14ac:dyDescent="0.35">
      <c r="A729" s="2" t="s">
        <v>353</v>
      </c>
      <c r="B729" s="2" t="str">
        <f t="shared" si="66"/>
        <v>SPA21XXX</v>
      </c>
      <c r="C729" s="2" t="s">
        <v>19</v>
      </c>
      <c r="D729" s="2">
        <v>4004</v>
      </c>
      <c r="E729" s="2">
        <v>44</v>
      </c>
      <c r="F729" s="2">
        <v>25.9</v>
      </c>
      <c r="G729" s="2">
        <v>41</v>
      </c>
      <c r="H729" s="2">
        <v>1</v>
      </c>
      <c r="I729" s="2">
        <v>0</v>
      </c>
      <c r="J729" s="2">
        <v>0</v>
      </c>
      <c r="K729" s="2">
        <v>0</v>
      </c>
      <c r="L729" s="2">
        <v>13</v>
      </c>
      <c r="M729" s="2">
        <v>0</v>
      </c>
      <c r="N729" s="2">
        <f t="shared" si="67"/>
        <v>176176</v>
      </c>
      <c r="O729" s="2">
        <f t="shared" si="68"/>
        <v>168168</v>
      </c>
      <c r="P729" s="2">
        <f t="shared" si="69"/>
        <v>0</v>
      </c>
      <c r="Q729" s="2">
        <f t="shared" si="70"/>
        <v>52052</v>
      </c>
      <c r="R729" s="2">
        <f t="shared" si="71"/>
        <v>0</v>
      </c>
    </row>
    <row r="730" spans="1:18" x14ac:dyDescent="0.35">
      <c r="A730" s="2" t="s">
        <v>353</v>
      </c>
      <c r="B730" s="2" t="str">
        <f t="shared" si="66"/>
        <v>SPA21XXX</v>
      </c>
      <c r="C730" s="2" t="s">
        <v>20</v>
      </c>
      <c r="D730" s="2">
        <v>1821</v>
      </c>
      <c r="E730" s="2">
        <v>18</v>
      </c>
      <c r="F730" s="2">
        <v>10.6</v>
      </c>
      <c r="G730" s="2">
        <v>12</v>
      </c>
      <c r="H730" s="2">
        <v>4</v>
      </c>
      <c r="I730" s="2">
        <v>0</v>
      </c>
      <c r="J730" s="2">
        <v>0</v>
      </c>
      <c r="K730" s="2">
        <v>0</v>
      </c>
      <c r="L730" s="2">
        <v>5</v>
      </c>
      <c r="M730" s="2">
        <v>0</v>
      </c>
      <c r="N730" s="2">
        <f t="shared" si="67"/>
        <v>32778</v>
      </c>
      <c r="O730" s="2">
        <f t="shared" si="68"/>
        <v>29136</v>
      </c>
      <c r="P730" s="2">
        <f t="shared" si="69"/>
        <v>0</v>
      </c>
      <c r="Q730" s="2">
        <f t="shared" si="70"/>
        <v>9105</v>
      </c>
      <c r="R730" s="2">
        <f t="shared" si="71"/>
        <v>0</v>
      </c>
    </row>
    <row r="731" spans="1:18" x14ac:dyDescent="0.35">
      <c r="A731" s="2" t="s">
        <v>118</v>
      </c>
      <c r="B731" s="2" t="str">
        <f t="shared" si="66"/>
        <v>SPA21XXX</v>
      </c>
      <c r="C731" s="2" t="s">
        <v>13</v>
      </c>
      <c r="D731" s="2">
        <v>133859</v>
      </c>
      <c r="E731" s="2">
        <v>0.65</v>
      </c>
      <c r="F731" s="2">
        <v>4.29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f t="shared" si="67"/>
        <v>87008.35</v>
      </c>
      <c r="O731" s="2">
        <f t="shared" si="68"/>
        <v>0</v>
      </c>
      <c r="P731" s="2">
        <f t="shared" si="69"/>
        <v>0</v>
      </c>
      <c r="Q731" s="2">
        <f t="shared" si="70"/>
        <v>0</v>
      </c>
      <c r="R731" s="2">
        <f t="shared" si="71"/>
        <v>0</v>
      </c>
    </row>
    <row r="732" spans="1:18" x14ac:dyDescent="0.35">
      <c r="A732" s="2" t="s">
        <v>118</v>
      </c>
      <c r="B732" s="2" t="str">
        <f t="shared" si="66"/>
        <v>SPA21XXX</v>
      </c>
      <c r="C732" s="2" t="s">
        <v>14</v>
      </c>
      <c r="D732" s="2">
        <v>60432</v>
      </c>
      <c r="E732" s="2">
        <v>1.3</v>
      </c>
      <c r="F732" s="2">
        <v>8.58</v>
      </c>
      <c r="G732" s="2">
        <v>1</v>
      </c>
      <c r="H732" s="2">
        <v>0</v>
      </c>
      <c r="I732" s="2">
        <v>0</v>
      </c>
      <c r="J732" s="2">
        <v>0</v>
      </c>
      <c r="K732" s="2">
        <v>0</v>
      </c>
      <c r="L732" s="2">
        <v>1</v>
      </c>
      <c r="M732" s="2">
        <v>0</v>
      </c>
      <c r="N732" s="2">
        <f t="shared" si="67"/>
        <v>78561.600000000006</v>
      </c>
      <c r="O732" s="2">
        <f t="shared" si="68"/>
        <v>60432</v>
      </c>
      <c r="P732" s="2">
        <f t="shared" si="69"/>
        <v>0</v>
      </c>
      <c r="Q732" s="2">
        <f t="shared" si="70"/>
        <v>60432</v>
      </c>
      <c r="R732" s="2">
        <f t="shared" si="71"/>
        <v>0</v>
      </c>
    </row>
    <row r="733" spans="1:18" x14ac:dyDescent="0.35">
      <c r="A733" s="2" t="s">
        <v>118</v>
      </c>
      <c r="B733" s="2" t="str">
        <f t="shared" si="66"/>
        <v>SPA21XXX</v>
      </c>
      <c r="C733" s="2" t="s">
        <v>15</v>
      </c>
      <c r="D733" s="2">
        <v>47341</v>
      </c>
      <c r="E733" s="2">
        <v>3.9</v>
      </c>
      <c r="F733" s="2">
        <v>25.74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f t="shared" si="67"/>
        <v>184629.9</v>
      </c>
      <c r="O733" s="2">
        <f t="shared" si="68"/>
        <v>0</v>
      </c>
      <c r="P733" s="2">
        <f t="shared" si="69"/>
        <v>0</v>
      </c>
      <c r="Q733" s="2">
        <f t="shared" si="70"/>
        <v>0</v>
      </c>
      <c r="R733" s="2">
        <f t="shared" si="71"/>
        <v>0</v>
      </c>
    </row>
    <row r="734" spans="1:18" x14ac:dyDescent="0.35">
      <c r="A734" s="2" t="s">
        <v>118</v>
      </c>
      <c r="B734" s="2" t="str">
        <f t="shared" si="66"/>
        <v>SPA21XXX</v>
      </c>
      <c r="C734" s="2" t="s">
        <v>16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f t="shared" si="67"/>
        <v>0</v>
      </c>
      <c r="O734" s="2">
        <f t="shared" si="68"/>
        <v>0</v>
      </c>
      <c r="P734" s="2">
        <f t="shared" si="69"/>
        <v>0</v>
      </c>
      <c r="Q734" s="2">
        <f t="shared" si="70"/>
        <v>0</v>
      </c>
      <c r="R734" s="2">
        <f t="shared" si="71"/>
        <v>0</v>
      </c>
    </row>
    <row r="735" spans="1:18" x14ac:dyDescent="0.35">
      <c r="A735" s="2" t="s">
        <v>118</v>
      </c>
      <c r="B735" s="2" t="str">
        <f t="shared" si="66"/>
        <v>SPA21XXX</v>
      </c>
      <c r="C735" s="2" t="s">
        <v>747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f t="shared" si="67"/>
        <v>0</v>
      </c>
      <c r="O735" s="2">
        <f t="shared" si="68"/>
        <v>0</v>
      </c>
      <c r="P735" s="2">
        <f t="shared" si="69"/>
        <v>0</v>
      </c>
      <c r="Q735" s="2">
        <f t="shared" si="70"/>
        <v>0</v>
      </c>
      <c r="R735" s="2">
        <f t="shared" si="71"/>
        <v>0</v>
      </c>
    </row>
    <row r="736" spans="1:18" x14ac:dyDescent="0.35">
      <c r="A736" s="2" t="s">
        <v>118</v>
      </c>
      <c r="B736" s="2" t="str">
        <f t="shared" si="66"/>
        <v>SPA21XXX</v>
      </c>
      <c r="C736" s="2" t="s">
        <v>17</v>
      </c>
      <c r="D736" s="2">
        <v>12000</v>
      </c>
      <c r="E736" s="2">
        <v>1</v>
      </c>
      <c r="F736" s="2">
        <v>6.6</v>
      </c>
      <c r="G736" s="2">
        <v>0</v>
      </c>
      <c r="H736" s="2">
        <v>1</v>
      </c>
      <c r="I736" s="2">
        <v>0</v>
      </c>
      <c r="J736" s="2">
        <v>0</v>
      </c>
      <c r="K736" s="2">
        <v>1</v>
      </c>
      <c r="L736" s="2">
        <v>0</v>
      </c>
      <c r="M736" s="2">
        <v>0</v>
      </c>
      <c r="N736" s="2">
        <f t="shared" si="67"/>
        <v>12000</v>
      </c>
      <c r="O736" s="2">
        <f t="shared" si="68"/>
        <v>12000</v>
      </c>
      <c r="P736" s="2">
        <f t="shared" si="69"/>
        <v>12000</v>
      </c>
      <c r="Q736" s="2">
        <f t="shared" si="70"/>
        <v>0</v>
      </c>
      <c r="R736" s="2">
        <f t="shared" si="71"/>
        <v>0</v>
      </c>
    </row>
    <row r="737" spans="1:18" x14ac:dyDescent="0.35">
      <c r="A737" s="2" t="s">
        <v>118</v>
      </c>
      <c r="B737" s="2" t="str">
        <f t="shared" si="66"/>
        <v>SPA21XXX</v>
      </c>
      <c r="C737" s="2" t="s">
        <v>18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f t="shared" si="67"/>
        <v>0</v>
      </c>
      <c r="O737" s="2">
        <f t="shared" si="68"/>
        <v>0</v>
      </c>
      <c r="P737" s="2">
        <f t="shared" si="69"/>
        <v>0</v>
      </c>
      <c r="Q737" s="2">
        <f t="shared" si="70"/>
        <v>0</v>
      </c>
      <c r="R737" s="2">
        <f t="shared" si="71"/>
        <v>0</v>
      </c>
    </row>
    <row r="738" spans="1:18" x14ac:dyDescent="0.35">
      <c r="A738" s="2" t="s">
        <v>118</v>
      </c>
      <c r="B738" s="2" t="str">
        <f t="shared" si="66"/>
        <v>SPA21XXX</v>
      </c>
      <c r="C738" s="2" t="s">
        <v>19</v>
      </c>
      <c r="D738" s="2">
        <v>5490</v>
      </c>
      <c r="E738" s="2">
        <v>8.3000000000000007</v>
      </c>
      <c r="F738" s="2">
        <v>54.78</v>
      </c>
      <c r="G738" s="2">
        <v>0</v>
      </c>
      <c r="H738" s="2">
        <v>5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f t="shared" si="67"/>
        <v>45567.000000000007</v>
      </c>
      <c r="O738" s="2">
        <f t="shared" si="68"/>
        <v>27450</v>
      </c>
      <c r="P738" s="2">
        <f t="shared" si="69"/>
        <v>0</v>
      </c>
      <c r="Q738" s="2">
        <f t="shared" si="70"/>
        <v>0</v>
      </c>
      <c r="R738" s="2">
        <f t="shared" si="71"/>
        <v>0</v>
      </c>
    </row>
    <row r="739" spans="1:18" x14ac:dyDescent="0.35">
      <c r="A739" s="2" t="s">
        <v>118</v>
      </c>
      <c r="B739" s="2" t="str">
        <f t="shared" si="66"/>
        <v>SPA21XXX</v>
      </c>
      <c r="C739" s="2" t="s">
        <v>20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f t="shared" si="67"/>
        <v>0</v>
      </c>
      <c r="O739" s="2">
        <f t="shared" si="68"/>
        <v>0</v>
      </c>
      <c r="P739" s="2">
        <f t="shared" si="69"/>
        <v>0</v>
      </c>
      <c r="Q739" s="2">
        <f t="shared" si="70"/>
        <v>0</v>
      </c>
      <c r="R739" s="2">
        <f t="shared" si="71"/>
        <v>0</v>
      </c>
    </row>
    <row r="740" spans="1:18" x14ac:dyDescent="0.35">
      <c r="A740" s="2" t="s">
        <v>119</v>
      </c>
      <c r="B740" s="2" t="str">
        <f t="shared" si="66"/>
        <v>SPA21XXX</v>
      </c>
      <c r="C740" s="2" t="s">
        <v>13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f t="shared" si="67"/>
        <v>0</v>
      </c>
      <c r="O740" s="2">
        <f t="shared" si="68"/>
        <v>0</v>
      </c>
      <c r="P740" s="2">
        <f t="shared" si="69"/>
        <v>0</v>
      </c>
      <c r="Q740" s="2">
        <f t="shared" si="70"/>
        <v>0</v>
      </c>
      <c r="R740" s="2">
        <f t="shared" si="71"/>
        <v>0</v>
      </c>
    </row>
    <row r="741" spans="1:18" x14ac:dyDescent="0.35">
      <c r="A741" s="2" t="s">
        <v>119</v>
      </c>
      <c r="B741" s="2" t="str">
        <f t="shared" si="66"/>
        <v>SPA21XXX</v>
      </c>
      <c r="C741" s="2" t="s">
        <v>14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f t="shared" si="67"/>
        <v>0</v>
      </c>
      <c r="O741" s="2">
        <f t="shared" si="68"/>
        <v>0</v>
      </c>
      <c r="P741" s="2">
        <f t="shared" si="69"/>
        <v>0</v>
      </c>
      <c r="Q741" s="2">
        <f t="shared" si="70"/>
        <v>0</v>
      </c>
      <c r="R741" s="2">
        <f t="shared" si="71"/>
        <v>0</v>
      </c>
    </row>
    <row r="742" spans="1:18" x14ac:dyDescent="0.35">
      <c r="A742" s="2" t="s">
        <v>119</v>
      </c>
      <c r="B742" s="2" t="str">
        <f t="shared" si="66"/>
        <v>SPA21XXX</v>
      </c>
      <c r="C742" s="2" t="s">
        <v>15</v>
      </c>
      <c r="D742" s="2">
        <v>46300</v>
      </c>
      <c r="E742" s="2">
        <v>2</v>
      </c>
      <c r="F742" s="2">
        <v>8</v>
      </c>
      <c r="G742" s="2">
        <v>0</v>
      </c>
      <c r="H742" s="2">
        <v>1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f t="shared" si="67"/>
        <v>92600</v>
      </c>
      <c r="O742" s="2">
        <f t="shared" si="68"/>
        <v>46300</v>
      </c>
      <c r="P742" s="2">
        <f t="shared" si="69"/>
        <v>0</v>
      </c>
      <c r="Q742" s="2">
        <f t="shared" si="70"/>
        <v>0</v>
      </c>
      <c r="R742" s="2">
        <f t="shared" si="71"/>
        <v>0</v>
      </c>
    </row>
    <row r="743" spans="1:18" x14ac:dyDescent="0.35">
      <c r="A743" s="2" t="s">
        <v>119</v>
      </c>
      <c r="B743" s="2" t="str">
        <f t="shared" si="66"/>
        <v>SPA21XXX</v>
      </c>
      <c r="C743" s="2" t="s">
        <v>16</v>
      </c>
      <c r="D743" s="2">
        <v>24350</v>
      </c>
      <c r="E743" s="2">
        <v>1</v>
      </c>
      <c r="F743" s="2">
        <v>4</v>
      </c>
      <c r="G743" s="2">
        <v>0</v>
      </c>
      <c r="H743" s="2">
        <v>1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f t="shared" si="67"/>
        <v>24350</v>
      </c>
      <c r="O743" s="2">
        <f t="shared" si="68"/>
        <v>24350</v>
      </c>
      <c r="P743" s="2">
        <f t="shared" si="69"/>
        <v>0</v>
      </c>
      <c r="Q743" s="2">
        <f t="shared" si="70"/>
        <v>0</v>
      </c>
      <c r="R743" s="2">
        <f t="shared" si="71"/>
        <v>0</v>
      </c>
    </row>
    <row r="744" spans="1:18" x14ac:dyDescent="0.35">
      <c r="A744" s="2" t="s">
        <v>119</v>
      </c>
      <c r="B744" s="2" t="str">
        <f t="shared" si="66"/>
        <v>SPA21XXX</v>
      </c>
      <c r="C744" s="2" t="s">
        <v>747</v>
      </c>
      <c r="D744" s="2">
        <v>17550</v>
      </c>
      <c r="E744" s="2">
        <v>1</v>
      </c>
      <c r="F744" s="2">
        <v>4</v>
      </c>
      <c r="G744" s="2">
        <v>0</v>
      </c>
      <c r="H744" s="2">
        <v>1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f t="shared" si="67"/>
        <v>17550</v>
      </c>
      <c r="O744" s="2">
        <f t="shared" si="68"/>
        <v>17550</v>
      </c>
      <c r="P744" s="2">
        <f t="shared" si="69"/>
        <v>0</v>
      </c>
      <c r="Q744" s="2">
        <f t="shared" si="70"/>
        <v>0</v>
      </c>
      <c r="R744" s="2">
        <f t="shared" si="71"/>
        <v>0</v>
      </c>
    </row>
    <row r="745" spans="1:18" x14ac:dyDescent="0.35">
      <c r="A745" s="2" t="s">
        <v>119</v>
      </c>
      <c r="B745" s="2" t="str">
        <f t="shared" si="66"/>
        <v>SPA21XXX</v>
      </c>
      <c r="C745" s="2" t="s">
        <v>17</v>
      </c>
      <c r="D745" s="2">
        <v>11700</v>
      </c>
      <c r="E745" s="2">
        <v>1</v>
      </c>
      <c r="F745" s="2">
        <v>4</v>
      </c>
      <c r="G745" s="2">
        <v>1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f t="shared" si="67"/>
        <v>11700</v>
      </c>
      <c r="O745" s="2">
        <f t="shared" si="68"/>
        <v>11700</v>
      </c>
      <c r="P745" s="2">
        <f t="shared" si="69"/>
        <v>0</v>
      </c>
      <c r="Q745" s="2">
        <f t="shared" si="70"/>
        <v>0</v>
      </c>
      <c r="R745" s="2">
        <f t="shared" si="71"/>
        <v>0</v>
      </c>
    </row>
    <row r="746" spans="1:18" x14ac:dyDescent="0.35">
      <c r="A746" s="2" t="s">
        <v>119</v>
      </c>
      <c r="B746" s="2" t="str">
        <f t="shared" si="66"/>
        <v>SPA21XXX</v>
      </c>
      <c r="C746" s="2" t="s">
        <v>18</v>
      </c>
      <c r="D746" s="2">
        <v>8580</v>
      </c>
      <c r="E746" s="2">
        <v>19</v>
      </c>
      <c r="F746" s="2">
        <v>76</v>
      </c>
      <c r="G746" s="2">
        <v>19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1</v>
      </c>
      <c r="N746" s="2">
        <f t="shared" si="67"/>
        <v>163020</v>
      </c>
      <c r="O746" s="2">
        <f t="shared" si="68"/>
        <v>163020</v>
      </c>
      <c r="P746" s="2">
        <f t="shared" si="69"/>
        <v>0</v>
      </c>
      <c r="Q746" s="2">
        <f t="shared" si="70"/>
        <v>0</v>
      </c>
      <c r="R746" s="2">
        <f t="shared" si="71"/>
        <v>8580</v>
      </c>
    </row>
    <row r="747" spans="1:18" x14ac:dyDescent="0.35">
      <c r="A747" s="2" t="s">
        <v>119</v>
      </c>
      <c r="B747" s="2" t="str">
        <f t="shared" si="66"/>
        <v>SPA21XXX</v>
      </c>
      <c r="C747" s="2" t="s">
        <v>19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f t="shared" si="67"/>
        <v>0</v>
      </c>
      <c r="O747" s="2">
        <f t="shared" si="68"/>
        <v>0</v>
      </c>
      <c r="P747" s="2">
        <f t="shared" si="69"/>
        <v>0</v>
      </c>
      <c r="Q747" s="2">
        <f t="shared" si="70"/>
        <v>0</v>
      </c>
      <c r="R747" s="2">
        <f t="shared" si="71"/>
        <v>0</v>
      </c>
    </row>
    <row r="748" spans="1:18" x14ac:dyDescent="0.35">
      <c r="A748" s="2" t="s">
        <v>119</v>
      </c>
      <c r="B748" s="2" t="str">
        <f t="shared" si="66"/>
        <v>SPA21XXX</v>
      </c>
      <c r="C748" s="2" t="s">
        <v>20</v>
      </c>
      <c r="D748" s="2">
        <v>500</v>
      </c>
      <c r="E748" s="2">
        <v>1</v>
      </c>
      <c r="F748" s="2">
        <v>4</v>
      </c>
      <c r="G748" s="2">
        <v>1</v>
      </c>
      <c r="H748" s="2">
        <v>0</v>
      </c>
      <c r="I748" s="2">
        <v>0</v>
      </c>
      <c r="J748" s="2">
        <v>0</v>
      </c>
      <c r="K748" s="2">
        <v>2</v>
      </c>
      <c r="L748" s="2">
        <v>0</v>
      </c>
      <c r="M748" s="2">
        <v>0</v>
      </c>
      <c r="N748" s="2">
        <f t="shared" si="67"/>
        <v>500</v>
      </c>
      <c r="O748" s="2">
        <f t="shared" si="68"/>
        <v>500</v>
      </c>
      <c r="P748" s="2">
        <f t="shared" si="69"/>
        <v>1000</v>
      </c>
      <c r="Q748" s="2">
        <f t="shared" si="70"/>
        <v>0</v>
      </c>
      <c r="R748" s="2">
        <f t="shared" si="71"/>
        <v>0</v>
      </c>
    </row>
    <row r="749" spans="1:18" x14ac:dyDescent="0.35">
      <c r="A749" s="2" t="s">
        <v>120</v>
      </c>
      <c r="B749" s="2" t="str">
        <f t="shared" si="66"/>
        <v>SPA21XXX</v>
      </c>
      <c r="C749" s="2" t="s">
        <v>13</v>
      </c>
      <c r="N749" s="2">
        <f t="shared" si="67"/>
        <v>0</v>
      </c>
      <c r="O749" s="2">
        <f t="shared" si="68"/>
        <v>0</v>
      </c>
      <c r="P749" s="2">
        <f t="shared" si="69"/>
        <v>0</v>
      </c>
      <c r="Q749" s="2">
        <f t="shared" si="70"/>
        <v>0</v>
      </c>
      <c r="R749" s="2">
        <f t="shared" si="71"/>
        <v>0</v>
      </c>
    </row>
    <row r="750" spans="1:18" x14ac:dyDescent="0.35">
      <c r="A750" s="2" t="s">
        <v>120</v>
      </c>
      <c r="B750" s="2" t="str">
        <f t="shared" si="66"/>
        <v>SPA21XXX</v>
      </c>
      <c r="C750" s="2" t="s">
        <v>14</v>
      </c>
      <c r="N750" s="2">
        <f t="shared" si="67"/>
        <v>0</v>
      </c>
      <c r="O750" s="2">
        <f t="shared" si="68"/>
        <v>0</v>
      </c>
      <c r="P750" s="2">
        <f t="shared" si="69"/>
        <v>0</v>
      </c>
      <c r="Q750" s="2">
        <f t="shared" si="70"/>
        <v>0</v>
      </c>
      <c r="R750" s="2">
        <f t="shared" si="71"/>
        <v>0</v>
      </c>
    </row>
    <row r="751" spans="1:18" x14ac:dyDescent="0.35">
      <c r="A751" s="2" t="s">
        <v>120</v>
      </c>
      <c r="B751" s="2" t="str">
        <f t="shared" si="66"/>
        <v>SPA21XXX</v>
      </c>
      <c r="C751" s="2" t="s">
        <v>15</v>
      </c>
      <c r="N751" s="2">
        <f t="shared" si="67"/>
        <v>0</v>
      </c>
      <c r="O751" s="2">
        <f t="shared" si="68"/>
        <v>0</v>
      </c>
      <c r="P751" s="2">
        <f t="shared" si="69"/>
        <v>0</v>
      </c>
      <c r="Q751" s="2">
        <f t="shared" si="70"/>
        <v>0</v>
      </c>
      <c r="R751" s="2">
        <f t="shared" si="71"/>
        <v>0</v>
      </c>
    </row>
    <row r="752" spans="1:18" x14ac:dyDescent="0.35">
      <c r="A752" s="2" t="s">
        <v>120</v>
      </c>
      <c r="B752" s="2" t="str">
        <f t="shared" si="66"/>
        <v>SPA21XXX</v>
      </c>
      <c r="C752" s="2" t="s">
        <v>16</v>
      </c>
      <c r="N752" s="2">
        <f t="shared" si="67"/>
        <v>0</v>
      </c>
      <c r="O752" s="2">
        <f t="shared" si="68"/>
        <v>0</v>
      </c>
      <c r="P752" s="2">
        <f t="shared" si="69"/>
        <v>0</v>
      </c>
      <c r="Q752" s="2">
        <f t="shared" si="70"/>
        <v>0</v>
      </c>
      <c r="R752" s="2">
        <f t="shared" si="71"/>
        <v>0</v>
      </c>
    </row>
    <row r="753" spans="1:18" x14ac:dyDescent="0.35">
      <c r="A753" s="2" t="s">
        <v>120</v>
      </c>
      <c r="B753" s="2" t="str">
        <f t="shared" si="66"/>
        <v>SPA21XXX</v>
      </c>
      <c r="C753" s="2" t="s">
        <v>747</v>
      </c>
      <c r="N753" s="2">
        <f t="shared" si="67"/>
        <v>0</v>
      </c>
      <c r="O753" s="2">
        <f t="shared" si="68"/>
        <v>0</v>
      </c>
      <c r="P753" s="2">
        <f t="shared" si="69"/>
        <v>0</v>
      </c>
      <c r="Q753" s="2">
        <f t="shared" si="70"/>
        <v>0</v>
      </c>
      <c r="R753" s="2">
        <f t="shared" si="71"/>
        <v>0</v>
      </c>
    </row>
    <row r="754" spans="1:18" x14ac:dyDescent="0.35">
      <c r="A754" s="2" t="s">
        <v>120</v>
      </c>
      <c r="B754" s="2" t="str">
        <f t="shared" si="66"/>
        <v>SPA21XXX</v>
      </c>
      <c r="C754" s="2" t="s">
        <v>17</v>
      </c>
      <c r="N754" s="2">
        <f t="shared" si="67"/>
        <v>0</v>
      </c>
      <c r="O754" s="2">
        <f t="shared" si="68"/>
        <v>0</v>
      </c>
      <c r="P754" s="2">
        <f t="shared" si="69"/>
        <v>0</v>
      </c>
      <c r="Q754" s="2">
        <f t="shared" si="70"/>
        <v>0</v>
      </c>
      <c r="R754" s="2">
        <f t="shared" si="71"/>
        <v>0</v>
      </c>
    </row>
    <row r="755" spans="1:18" x14ac:dyDescent="0.35">
      <c r="A755" s="2" t="s">
        <v>120</v>
      </c>
      <c r="B755" s="2" t="str">
        <f t="shared" si="66"/>
        <v>SPA21XXX</v>
      </c>
      <c r="C755" s="2" t="s">
        <v>18</v>
      </c>
      <c r="N755" s="2">
        <f t="shared" si="67"/>
        <v>0</v>
      </c>
      <c r="O755" s="2">
        <f t="shared" si="68"/>
        <v>0</v>
      </c>
      <c r="P755" s="2">
        <f t="shared" si="69"/>
        <v>0</v>
      </c>
      <c r="Q755" s="2">
        <f t="shared" si="70"/>
        <v>0</v>
      </c>
      <c r="R755" s="2">
        <f t="shared" si="71"/>
        <v>0</v>
      </c>
    </row>
    <row r="756" spans="1:18" x14ac:dyDescent="0.35">
      <c r="A756" s="2" t="s">
        <v>120</v>
      </c>
      <c r="B756" s="2" t="str">
        <f t="shared" si="66"/>
        <v>SPA21XXX</v>
      </c>
      <c r="C756" s="2" t="s">
        <v>19</v>
      </c>
      <c r="N756" s="2">
        <f t="shared" si="67"/>
        <v>0</v>
      </c>
      <c r="O756" s="2">
        <f t="shared" si="68"/>
        <v>0</v>
      </c>
      <c r="P756" s="2">
        <f t="shared" si="69"/>
        <v>0</v>
      </c>
      <c r="Q756" s="2">
        <f t="shared" si="70"/>
        <v>0</v>
      </c>
      <c r="R756" s="2">
        <f t="shared" si="71"/>
        <v>0</v>
      </c>
    </row>
    <row r="757" spans="1:18" x14ac:dyDescent="0.35">
      <c r="A757" s="2" t="s">
        <v>120</v>
      </c>
      <c r="B757" s="2" t="str">
        <f t="shared" si="66"/>
        <v>SPA21XXX</v>
      </c>
      <c r="C757" s="2" t="s">
        <v>20</v>
      </c>
      <c r="D757" s="2">
        <v>519</v>
      </c>
      <c r="E757" s="2">
        <v>3</v>
      </c>
      <c r="F757" s="2">
        <v>100</v>
      </c>
      <c r="H757" s="2">
        <v>3</v>
      </c>
      <c r="K757" s="2">
        <v>1</v>
      </c>
      <c r="M757" s="2">
        <v>2</v>
      </c>
      <c r="N757" s="2">
        <f t="shared" si="67"/>
        <v>1557</v>
      </c>
      <c r="O757" s="2">
        <f t="shared" si="68"/>
        <v>1557</v>
      </c>
      <c r="P757" s="2">
        <f t="shared" si="69"/>
        <v>519</v>
      </c>
      <c r="Q757" s="2">
        <f t="shared" si="70"/>
        <v>0</v>
      </c>
      <c r="R757" s="2">
        <f t="shared" si="71"/>
        <v>1038</v>
      </c>
    </row>
    <row r="758" spans="1:18" x14ac:dyDescent="0.35">
      <c r="A758" s="2" t="s">
        <v>121</v>
      </c>
      <c r="B758" s="2" t="str">
        <f t="shared" si="66"/>
        <v>SPA21XXX</v>
      </c>
      <c r="C758" s="2" t="s">
        <v>13</v>
      </c>
      <c r="N758" s="2">
        <f t="shared" si="67"/>
        <v>0</v>
      </c>
      <c r="O758" s="2">
        <f t="shared" si="68"/>
        <v>0</v>
      </c>
      <c r="P758" s="2">
        <f t="shared" si="69"/>
        <v>0</v>
      </c>
      <c r="Q758" s="2">
        <f t="shared" si="70"/>
        <v>0</v>
      </c>
      <c r="R758" s="2">
        <f t="shared" si="71"/>
        <v>0</v>
      </c>
    </row>
    <row r="759" spans="1:18" x14ac:dyDescent="0.35">
      <c r="A759" s="2" t="s">
        <v>121</v>
      </c>
      <c r="B759" s="2" t="str">
        <f t="shared" si="66"/>
        <v>SPA21XXX</v>
      </c>
      <c r="C759" s="2" t="s">
        <v>14</v>
      </c>
      <c r="N759" s="2">
        <f t="shared" si="67"/>
        <v>0</v>
      </c>
      <c r="O759" s="2">
        <f t="shared" si="68"/>
        <v>0</v>
      </c>
      <c r="P759" s="2">
        <f t="shared" si="69"/>
        <v>0</v>
      </c>
      <c r="Q759" s="2">
        <f t="shared" si="70"/>
        <v>0</v>
      </c>
      <c r="R759" s="2">
        <f t="shared" si="71"/>
        <v>0</v>
      </c>
    </row>
    <row r="760" spans="1:18" x14ac:dyDescent="0.35">
      <c r="A760" s="2" t="s">
        <v>121</v>
      </c>
      <c r="B760" s="2" t="str">
        <f t="shared" si="66"/>
        <v>SPA21XXX</v>
      </c>
      <c r="C760" s="2" t="s">
        <v>15</v>
      </c>
      <c r="N760" s="2">
        <f t="shared" si="67"/>
        <v>0</v>
      </c>
      <c r="O760" s="2">
        <f t="shared" si="68"/>
        <v>0</v>
      </c>
      <c r="P760" s="2">
        <f t="shared" si="69"/>
        <v>0</v>
      </c>
      <c r="Q760" s="2">
        <f t="shared" si="70"/>
        <v>0</v>
      </c>
      <c r="R760" s="2">
        <f t="shared" si="71"/>
        <v>0</v>
      </c>
    </row>
    <row r="761" spans="1:18" x14ac:dyDescent="0.35">
      <c r="A761" s="2" t="s">
        <v>121</v>
      </c>
      <c r="B761" s="2" t="str">
        <f t="shared" si="66"/>
        <v>SPA21XXX</v>
      </c>
      <c r="C761" s="2" t="s">
        <v>16</v>
      </c>
      <c r="N761" s="2">
        <f t="shared" si="67"/>
        <v>0</v>
      </c>
      <c r="O761" s="2">
        <f t="shared" si="68"/>
        <v>0</v>
      </c>
      <c r="P761" s="2">
        <f t="shared" si="69"/>
        <v>0</v>
      </c>
      <c r="Q761" s="2">
        <f t="shared" si="70"/>
        <v>0</v>
      </c>
      <c r="R761" s="2">
        <f t="shared" si="71"/>
        <v>0</v>
      </c>
    </row>
    <row r="762" spans="1:18" x14ac:dyDescent="0.35">
      <c r="A762" s="2" t="s">
        <v>121</v>
      </c>
      <c r="B762" s="2" t="str">
        <f t="shared" si="66"/>
        <v>SPA21XXX</v>
      </c>
      <c r="C762" s="2" t="s">
        <v>747</v>
      </c>
      <c r="N762" s="2">
        <f t="shared" si="67"/>
        <v>0</v>
      </c>
      <c r="O762" s="2">
        <f t="shared" si="68"/>
        <v>0</v>
      </c>
      <c r="P762" s="2">
        <f t="shared" si="69"/>
        <v>0</v>
      </c>
      <c r="Q762" s="2">
        <f t="shared" si="70"/>
        <v>0</v>
      </c>
      <c r="R762" s="2">
        <f t="shared" si="71"/>
        <v>0</v>
      </c>
    </row>
    <row r="763" spans="1:18" x14ac:dyDescent="0.35">
      <c r="A763" s="2" t="s">
        <v>121</v>
      </c>
      <c r="B763" s="2" t="str">
        <f t="shared" si="66"/>
        <v>SPA21XXX</v>
      </c>
      <c r="C763" s="2" t="s">
        <v>17</v>
      </c>
      <c r="N763" s="2">
        <f t="shared" si="67"/>
        <v>0</v>
      </c>
      <c r="O763" s="2">
        <f t="shared" si="68"/>
        <v>0</v>
      </c>
      <c r="P763" s="2">
        <f t="shared" si="69"/>
        <v>0</v>
      </c>
      <c r="Q763" s="2">
        <f t="shared" si="70"/>
        <v>0</v>
      </c>
      <c r="R763" s="2">
        <f t="shared" si="71"/>
        <v>0</v>
      </c>
    </row>
    <row r="764" spans="1:18" x14ac:dyDescent="0.35">
      <c r="A764" s="2" t="s">
        <v>121</v>
      </c>
      <c r="B764" s="2" t="str">
        <f t="shared" si="66"/>
        <v>SPA21XXX</v>
      </c>
      <c r="C764" s="2" t="s">
        <v>18</v>
      </c>
      <c r="N764" s="2">
        <f t="shared" si="67"/>
        <v>0</v>
      </c>
      <c r="O764" s="2">
        <f t="shared" si="68"/>
        <v>0</v>
      </c>
      <c r="P764" s="2">
        <f t="shared" si="69"/>
        <v>0</v>
      </c>
      <c r="Q764" s="2">
        <f t="shared" si="70"/>
        <v>0</v>
      </c>
      <c r="R764" s="2">
        <f t="shared" si="71"/>
        <v>0</v>
      </c>
    </row>
    <row r="765" spans="1:18" x14ac:dyDescent="0.35">
      <c r="A765" s="2" t="s">
        <v>121</v>
      </c>
      <c r="B765" s="2" t="str">
        <f t="shared" si="66"/>
        <v>SPA21XXX</v>
      </c>
      <c r="C765" s="2" t="s">
        <v>19</v>
      </c>
      <c r="N765" s="2">
        <f t="shared" si="67"/>
        <v>0</v>
      </c>
      <c r="O765" s="2">
        <f t="shared" si="68"/>
        <v>0</v>
      </c>
      <c r="P765" s="2">
        <f t="shared" si="69"/>
        <v>0</v>
      </c>
      <c r="Q765" s="2">
        <f t="shared" si="70"/>
        <v>0</v>
      </c>
      <c r="R765" s="2">
        <f t="shared" si="71"/>
        <v>0</v>
      </c>
    </row>
    <row r="766" spans="1:18" x14ac:dyDescent="0.35">
      <c r="A766" s="2" t="s">
        <v>121</v>
      </c>
      <c r="B766" s="2" t="str">
        <f t="shared" si="66"/>
        <v>SPA21XXX</v>
      </c>
      <c r="C766" s="2" t="s">
        <v>20</v>
      </c>
      <c r="N766" s="2">
        <f t="shared" si="67"/>
        <v>0</v>
      </c>
      <c r="O766" s="2">
        <f t="shared" si="68"/>
        <v>0</v>
      </c>
      <c r="P766" s="2">
        <f t="shared" si="69"/>
        <v>0</v>
      </c>
      <c r="Q766" s="2">
        <f t="shared" si="70"/>
        <v>0</v>
      </c>
      <c r="R766" s="2">
        <f t="shared" si="71"/>
        <v>0</v>
      </c>
    </row>
    <row r="767" spans="1:18" x14ac:dyDescent="0.35">
      <c r="A767" s="2" t="s">
        <v>122</v>
      </c>
      <c r="B767" s="2" t="str">
        <f t="shared" si="66"/>
        <v>SPA21XXX</v>
      </c>
      <c r="C767" s="2" t="s">
        <v>13</v>
      </c>
      <c r="D767" s="2">
        <v>121463.65</v>
      </c>
      <c r="E767" s="2">
        <v>2</v>
      </c>
      <c r="F767" s="2">
        <v>5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f t="shared" si="67"/>
        <v>242927.3</v>
      </c>
      <c r="O767" s="2">
        <f t="shared" si="68"/>
        <v>0</v>
      </c>
      <c r="P767" s="2">
        <f t="shared" si="69"/>
        <v>0</v>
      </c>
      <c r="Q767" s="2">
        <f t="shared" si="70"/>
        <v>0</v>
      </c>
      <c r="R767" s="2">
        <f t="shared" si="71"/>
        <v>0</v>
      </c>
    </row>
    <row r="768" spans="1:18" x14ac:dyDescent="0.35">
      <c r="A768" s="2" t="s">
        <v>122</v>
      </c>
      <c r="B768" s="2" t="str">
        <f t="shared" si="66"/>
        <v>SPA21XXX</v>
      </c>
      <c r="C768" s="2" t="s">
        <v>14</v>
      </c>
      <c r="D768" s="2">
        <v>60514.64</v>
      </c>
      <c r="E768" s="2">
        <v>7.99</v>
      </c>
      <c r="F768" s="2">
        <v>21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f t="shared" si="67"/>
        <v>483511.97360000003</v>
      </c>
      <c r="O768" s="2">
        <f t="shared" si="68"/>
        <v>0</v>
      </c>
      <c r="P768" s="2">
        <f t="shared" si="69"/>
        <v>0</v>
      </c>
      <c r="Q768" s="2">
        <f t="shared" si="70"/>
        <v>0</v>
      </c>
      <c r="R768" s="2">
        <f t="shared" si="71"/>
        <v>0</v>
      </c>
    </row>
    <row r="769" spans="1:18" x14ac:dyDescent="0.35">
      <c r="A769" s="2" t="s">
        <v>122</v>
      </c>
      <c r="B769" s="2" t="str">
        <f t="shared" si="66"/>
        <v>SPA21XXX</v>
      </c>
      <c r="C769" s="2" t="s">
        <v>15</v>
      </c>
      <c r="D769" s="2">
        <v>40074.86</v>
      </c>
      <c r="E769" s="2">
        <v>3.99</v>
      </c>
      <c r="F769" s="2">
        <v>11</v>
      </c>
      <c r="G769" s="2">
        <v>0</v>
      </c>
      <c r="H769" s="2">
        <v>2</v>
      </c>
      <c r="I769" s="2">
        <v>0</v>
      </c>
      <c r="J769" s="2">
        <v>0</v>
      </c>
      <c r="K769" s="2">
        <v>1</v>
      </c>
      <c r="L769" s="2">
        <v>0</v>
      </c>
      <c r="M769" s="2">
        <v>0</v>
      </c>
      <c r="N769" s="2">
        <f t="shared" si="67"/>
        <v>159898.69140000001</v>
      </c>
      <c r="O769" s="2">
        <f t="shared" si="68"/>
        <v>80149.72</v>
      </c>
      <c r="P769" s="2">
        <f t="shared" si="69"/>
        <v>40074.86</v>
      </c>
      <c r="Q769" s="2">
        <f t="shared" si="70"/>
        <v>0</v>
      </c>
      <c r="R769" s="2">
        <f t="shared" si="71"/>
        <v>0</v>
      </c>
    </row>
    <row r="770" spans="1:18" x14ac:dyDescent="0.35">
      <c r="A770" s="2" t="s">
        <v>122</v>
      </c>
      <c r="B770" s="2" t="str">
        <f t="shared" ref="B770:B833" si="72">REPLACE(A770,6,3,"XXX")</f>
        <v>SPA21XXX</v>
      </c>
      <c r="C770" s="2" t="s">
        <v>16</v>
      </c>
      <c r="D770" s="2">
        <v>22452.12</v>
      </c>
      <c r="E770" s="2">
        <v>2</v>
      </c>
      <c r="F770" s="2">
        <v>5</v>
      </c>
      <c r="G770" s="2">
        <v>2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f t="shared" ref="N770:N833" si="73">E770*$D770</f>
        <v>44904.24</v>
      </c>
      <c r="O770" s="2">
        <f t="shared" ref="O770:O833" si="74">SUM(G770:J770)*$D770</f>
        <v>44904.24</v>
      </c>
      <c r="P770" s="2">
        <f t="shared" ref="P770:P833" si="75">K770*$D770</f>
        <v>0</v>
      </c>
      <c r="Q770" s="2">
        <f t="shared" ref="Q770:Q833" si="76">L770*$D770</f>
        <v>0</v>
      </c>
      <c r="R770" s="2">
        <f t="shared" ref="R770:R833" si="77">M770*$D770</f>
        <v>0</v>
      </c>
    </row>
    <row r="771" spans="1:18" x14ac:dyDescent="0.35">
      <c r="A771" s="2" t="s">
        <v>122</v>
      </c>
      <c r="B771" s="2" t="str">
        <f t="shared" si="72"/>
        <v>SPA21XXX</v>
      </c>
      <c r="C771" s="2" t="s">
        <v>747</v>
      </c>
      <c r="D771" s="2">
        <v>19906.37</v>
      </c>
      <c r="E771" s="2">
        <v>1</v>
      </c>
      <c r="F771" s="2">
        <v>2</v>
      </c>
      <c r="G771" s="2">
        <v>1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f t="shared" si="73"/>
        <v>19906.37</v>
      </c>
      <c r="O771" s="2">
        <f t="shared" si="74"/>
        <v>19906.37</v>
      </c>
      <c r="P771" s="2">
        <f t="shared" si="75"/>
        <v>0</v>
      </c>
      <c r="Q771" s="2">
        <f t="shared" si="76"/>
        <v>0</v>
      </c>
      <c r="R771" s="2">
        <f t="shared" si="77"/>
        <v>0</v>
      </c>
    </row>
    <row r="772" spans="1:18" x14ac:dyDescent="0.35">
      <c r="A772" s="2" t="s">
        <v>122</v>
      </c>
      <c r="B772" s="2" t="str">
        <f t="shared" si="72"/>
        <v>SPA21XXX</v>
      </c>
      <c r="C772" s="2" t="s">
        <v>17</v>
      </c>
      <c r="D772" s="2">
        <v>12330.24</v>
      </c>
      <c r="E772" s="2">
        <v>2</v>
      </c>
      <c r="F772" s="2">
        <v>6</v>
      </c>
      <c r="G772" s="2">
        <v>1</v>
      </c>
      <c r="H772" s="2">
        <v>1</v>
      </c>
      <c r="I772" s="2">
        <v>0</v>
      </c>
      <c r="J772" s="2">
        <v>0</v>
      </c>
      <c r="K772" s="2">
        <v>0</v>
      </c>
      <c r="L772" s="2">
        <v>0</v>
      </c>
      <c r="M772" s="2">
        <v>1</v>
      </c>
      <c r="N772" s="2">
        <f t="shared" si="73"/>
        <v>24660.48</v>
      </c>
      <c r="O772" s="2">
        <f t="shared" si="74"/>
        <v>24660.48</v>
      </c>
      <c r="P772" s="2">
        <f t="shared" si="75"/>
        <v>0</v>
      </c>
      <c r="Q772" s="2">
        <f t="shared" si="76"/>
        <v>0</v>
      </c>
      <c r="R772" s="2">
        <f t="shared" si="77"/>
        <v>12330.24</v>
      </c>
    </row>
    <row r="773" spans="1:18" x14ac:dyDescent="0.35">
      <c r="A773" s="2" t="s">
        <v>122</v>
      </c>
      <c r="B773" s="2" t="str">
        <f t="shared" si="72"/>
        <v>SPA21XXX</v>
      </c>
      <c r="C773" s="2" t="s">
        <v>18</v>
      </c>
      <c r="D773" s="2">
        <v>7323.64</v>
      </c>
      <c r="E773" s="2">
        <v>20.94</v>
      </c>
      <c r="F773" s="2">
        <v>50</v>
      </c>
      <c r="G773" s="2">
        <v>19.899999999999999</v>
      </c>
      <c r="H773" s="2">
        <v>0</v>
      </c>
      <c r="I773" s="2">
        <v>0</v>
      </c>
      <c r="J773" s="2">
        <v>0</v>
      </c>
      <c r="K773" s="2">
        <v>0</v>
      </c>
      <c r="L773" s="2">
        <v>1.97</v>
      </c>
      <c r="M773" s="2">
        <v>0</v>
      </c>
      <c r="N773" s="2">
        <f t="shared" si="73"/>
        <v>153357.02160000001</v>
      </c>
      <c r="O773" s="2">
        <f t="shared" si="74"/>
        <v>145740.43599999999</v>
      </c>
      <c r="P773" s="2">
        <f t="shared" si="75"/>
        <v>0</v>
      </c>
      <c r="Q773" s="2">
        <f t="shared" si="76"/>
        <v>14427.570800000001</v>
      </c>
      <c r="R773" s="2">
        <f t="shared" si="77"/>
        <v>0</v>
      </c>
    </row>
    <row r="774" spans="1:18" x14ac:dyDescent="0.35">
      <c r="A774" s="2" t="s">
        <v>122</v>
      </c>
      <c r="B774" s="2" t="str">
        <f t="shared" si="72"/>
        <v>SPA21XXX</v>
      </c>
      <c r="C774" s="2" t="s">
        <v>19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f t="shared" si="73"/>
        <v>0</v>
      </c>
      <c r="O774" s="2">
        <f t="shared" si="74"/>
        <v>0</v>
      </c>
      <c r="P774" s="2">
        <f t="shared" si="75"/>
        <v>0</v>
      </c>
      <c r="Q774" s="2">
        <f t="shared" si="76"/>
        <v>0</v>
      </c>
      <c r="R774" s="2">
        <f t="shared" si="77"/>
        <v>0</v>
      </c>
    </row>
    <row r="775" spans="1:18" x14ac:dyDescent="0.35">
      <c r="A775" s="2" t="s">
        <v>122</v>
      </c>
      <c r="B775" s="2" t="str">
        <f t="shared" si="72"/>
        <v>SPA21XXX</v>
      </c>
      <c r="C775" s="2" t="s">
        <v>20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f t="shared" si="73"/>
        <v>0</v>
      </c>
      <c r="O775" s="2">
        <f t="shared" si="74"/>
        <v>0</v>
      </c>
      <c r="P775" s="2">
        <f t="shared" si="75"/>
        <v>0</v>
      </c>
      <c r="Q775" s="2">
        <f t="shared" si="76"/>
        <v>0</v>
      </c>
      <c r="R775" s="2">
        <f t="shared" si="77"/>
        <v>0</v>
      </c>
    </row>
    <row r="776" spans="1:18" x14ac:dyDescent="0.35">
      <c r="A776" s="2" t="s">
        <v>123</v>
      </c>
      <c r="B776" s="2" t="str">
        <f t="shared" si="72"/>
        <v>SPA21XXX</v>
      </c>
      <c r="C776" s="2" t="s">
        <v>13</v>
      </c>
      <c r="N776" s="2">
        <f t="shared" si="73"/>
        <v>0</v>
      </c>
      <c r="O776" s="2">
        <f t="shared" si="74"/>
        <v>0</v>
      </c>
      <c r="P776" s="2">
        <f t="shared" si="75"/>
        <v>0</v>
      </c>
      <c r="Q776" s="2">
        <f t="shared" si="76"/>
        <v>0</v>
      </c>
      <c r="R776" s="2">
        <f t="shared" si="77"/>
        <v>0</v>
      </c>
    </row>
    <row r="777" spans="1:18" x14ac:dyDescent="0.35">
      <c r="A777" s="2" t="s">
        <v>123</v>
      </c>
      <c r="B777" s="2" t="str">
        <f t="shared" si="72"/>
        <v>SPA21XXX</v>
      </c>
      <c r="C777" s="2" t="s">
        <v>14</v>
      </c>
      <c r="N777" s="2">
        <f t="shared" si="73"/>
        <v>0</v>
      </c>
      <c r="O777" s="2">
        <f t="shared" si="74"/>
        <v>0</v>
      </c>
      <c r="P777" s="2">
        <f t="shared" si="75"/>
        <v>0</v>
      </c>
      <c r="Q777" s="2">
        <f t="shared" si="76"/>
        <v>0</v>
      </c>
      <c r="R777" s="2">
        <f t="shared" si="77"/>
        <v>0</v>
      </c>
    </row>
    <row r="778" spans="1:18" x14ac:dyDescent="0.35">
      <c r="A778" s="2" t="s">
        <v>123</v>
      </c>
      <c r="B778" s="2" t="str">
        <f t="shared" si="72"/>
        <v>SPA21XXX</v>
      </c>
      <c r="C778" s="2" t="s">
        <v>15</v>
      </c>
      <c r="N778" s="2">
        <f t="shared" si="73"/>
        <v>0</v>
      </c>
      <c r="O778" s="2">
        <f t="shared" si="74"/>
        <v>0</v>
      </c>
      <c r="P778" s="2">
        <f t="shared" si="75"/>
        <v>0</v>
      </c>
      <c r="Q778" s="2">
        <f t="shared" si="76"/>
        <v>0</v>
      </c>
      <c r="R778" s="2">
        <f t="shared" si="77"/>
        <v>0</v>
      </c>
    </row>
    <row r="779" spans="1:18" x14ac:dyDescent="0.35">
      <c r="A779" s="2" t="s">
        <v>123</v>
      </c>
      <c r="B779" s="2" t="str">
        <f t="shared" si="72"/>
        <v>SPA21XXX</v>
      </c>
      <c r="C779" s="2" t="s">
        <v>16</v>
      </c>
      <c r="N779" s="2">
        <f t="shared" si="73"/>
        <v>0</v>
      </c>
      <c r="O779" s="2">
        <f t="shared" si="74"/>
        <v>0</v>
      </c>
      <c r="P779" s="2">
        <f t="shared" si="75"/>
        <v>0</v>
      </c>
      <c r="Q779" s="2">
        <f t="shared" si="76"/>
        <v>0</v>
      </c>
      <c r="R779" s="2">
        <f t="shared" si="77"/>
        <v>0</v>
      </c>
    </row>
    <row r="780" spans="1:18" x14ac:dyDescent="0.35">
      <c r="A780" s="2" t="s">
        <v>123</v>
      </c>
      <c r="B780" s="2" t="str">
        <f t="shared" si="72"/>
        <v>SPA21XXX</v>
      </c>
      <c r="C780" s="2" t="s">
        <v>747</v>
      </c>
      <c r="N780" s="2">
        <f t="shared" si="73"/>
        <v>0</v>
      </c>
      <c r="O780" s="2">
        <f t="shared" si="74"/>
        <v>0</v>
      </c>
      <c r="P780" s="2">
        <f t="shared" si="75"/>
        <v>0</v>
      </c>
      <c r="Q780" s="2">
        <f t="shared" si="76"/>
        <v>0</v>
      </c>
      <c r="R780" s="2">
        <f t="shared" si="77"/>
        <v>0</v>
      </c>
    </row>
    <row r="781" spans="1:18" x14ac:dyDescent="0.35">
      <c r="A781" s="2" t="s">
        <v>123</v>
      </c>
      <c r="B781" s="2" t="str">
        <f t="shared" si="72"/>
        <v>SPA21XXX</v>
      </c>
      <c r="C781" s="2" t="s">
        <v>17</v>
      </c>
      <c r="N781" s="2">
        <f t="shared" si="73"/>
        <v>0</v>
      </c>
      <c r="O781" s="2">
        <f t="shared" si="74"/>
        <v>0</v>
      </c>
      <c r="P781" s="2">
        <f t="shared" si="75"/>
        <v>0</v>
      </c>
      <c r="Q781" s="2">
        <f t="shared" si="76"/>
        <v>0</v>
      </c>
      <c r="R781" s="2">
        <f t="shared" si="77"/>
        <v>0</v>
      </c>
    </row>
    <row r="782" spans="1:18" x14ac:dyDescent="0.35">
      <c r="A782" s="2" t="s">
        <v>123</v>
      </c>
      <c r="B782" s="2" t="str">
        <f t="shared" si="72"/>
        <v>SPA21XXX</v>
      </c>
      <c r="C782" s="2" t="s">
        <v>18</v>
      </c>
      <c r="N782" s="2">
        <f t="shared" si="73"/>
        <v>0</v>
      </c>
      <c r="O782" s="2">
        <f t="shared" si="74"/>
        <v>0</v>
      </c>
      <c r="P782" s="2">
        <f t="shared" si="75"/>
        <v>0</v>
      </c>
      <c r="Q782" s="2">
        <f t="shared" si="76"/>
        <v>0</v>
      </c>
      <c r="R782" s="2">
        <f t="shared" si="77"/>
        <v>0</v>
      </c>
    </row>
    <row r="783" spans="1:18" x14ac:dyDescent="0.35">
      <c r="A783" s="2" t="s">
        <v>123</v>
      </c>
      <c r="B783" s="2" t="str">
        <f t="shared" si="72"/>
        <v>SPA21XXX</v>
      </c>
      <c r="C783" s="2" t="s">
        <v>19</v>
      </c>
      <c r="N783" s="2">
        <f t="shared" si="73"/>
        <v>0</v>
      </c>
      <c r="O783" s="2">
        <f t="shared" si="74"/>
        <v>0</v>
      </c>
      <c r="P783" s="2">
        <f t="shared" si="75"/>
        <v>0</v>
      </c>
      <c r="Q783" s="2">
        <f t="shared" si="76"/>
        <v>0</v>
      </c>
      <c r="R783" s="2">
        <f t="shared" si="77"/>
        <v>0</v>
      </c>
    </row>
    <row r="784" spans="1:18" x14ac:dyDescent="0.35">
      <c r="A784" s="2" t="s">
        <v>123</v>
      </c>
      <c r="B784" s="2" t="str">
        <f t="shared" si="72"/>
        <v>SPA21XXX</v>
      </c>
      <c r="C784" s="2" t="s">
        <v>20</v>
      </c>
      <c r="N784" s="2">
        <f t="shared" si="73"/>
        <v>0</v>
      </c>
      <c r="O784" s="2">
        <f t="shared" si="74"/>
        <v>0</v>
      </c>
      <c r="P784" s="2">
        <f t="shared" si="75"/>
        <v>0</v>
      </c>
      <c r="Q784" s="2">
        <f t="shared" si="76"/>
        <v>0</v>
      </c>
      <c r="R784" s="2">
        <f t="shared" si="77"/>
        <v>0</v>
      </c>
    </row>
    <row r="785" spans="1:18" x14ac:dyDescent="0.35">
      <c r="A785" s="2" t="s">
        <v>124</v>
      </c>
      <c r="B785" s="2" t="str">
        <f t="shared" si="72"/>
        <v>SPA21XXX</v>
      </c>
      <c r="C785" s="2" t="s">
        <v>13</v>
      </c>
      <c r="N785" s="2">
        <f t="shared" si="73"/>
        <v>0</v>
      </c>
      <c r="O785" s="2">
        <f t="shared" si="74"/>
        <v>0</v>
      </c>
      <c r="P785" s="2">
        <f t="shared" si="75"/>
        <v>0</v>
      </c>
      <c r="Q785" s="2">
        <f t="shared" si="76"/>
        <v>0</v>
      </c>
      <c r="R785" s="2">
        <f t="shared" si="77"/>
        <v>0</v>
      </c>
    </row>
    <row r="786" spans="1:18" x14ac:dyDescent="0.35">
      <c r="A786" s="2" t="s">
        <v>124</v>
      </c>
      <c r="B786" s="2" t="str">
        <f t="shared" si="72"/>
        <v>SPA21XXX</v>
      </c>
      <c r="C786" s="2" t="s">
        <v>14</v>
      </c>
      <c r="D786" s="2">
        <v>66084</v>
      </c>
      <c r="E786" s="2">
        <v>1</v>
      </c>
      <c r="F786" s="2">
        <v>4.76</v>
      </c>
      <c r="H786" s="2">
        <v>1</v>
      </c>
      <c r="N786" s="2">
        <f t="shared" si="73"/>
        <v>66084</v>
      </c>
      <c r="O786" s="2">
        <f t="shared" si="74"/>
        <v>66084</v>
      </c>
      <c r="P786" s="2">
        <f t="shared" si="75"/>
        <v>0</v>
      </c>
      <c r="Q786" s="2">
        <f t="shared" si="76"/>
        <v>0</v>
      </c>
      <c r="R786" s="2">
        <f t="shared" si="77"/>
        <v>0</v>
      </c>
    </row>
    <row r="787" spans="1:18" x14ac:dyDescent="0.35">
      <c r="A787" s="2" t="s">
        <v>124</v>
      </c>
      <c r="B787" s="2" t="str">
        <f t="shared" si="72"/>
        <v>SPA21XXX</v>
      </c>
      <c r="C787" s="2" t="s">
        <v>15</v>
      </c>
      <c r="D787" s="2">
        <v>28850</v>
      </c>
      <c r="E787" s="2">
        <v>3</v>
      </c>
      <c r="F787" s="2">
        <v>14.29</v>
      </c>
      <c r="H787" s="2">
        <v>3</v>
      </c>
      <c r="L787" s="2">
        <v>1</v>
      </c>
      <c r="N787" s="2">
        <f t="shared" si="73"/>
        <v>86550</v>
      </c>
      <c r="O787" s="2">
        <f t="shared" si="74"/>
        <v>86550</v>
      </c>
      <c r="P787" s="2">
        <f t="shared" si="75"/>
        <v>0</v>
      </c>
      <c r="Q787" s="2">
        <f t="shared" si="76"/>
        <v>28850</v>
      </c>
      <c r="R787" s="2">
        <f t="shared" si="77"/>
        <v>0</v>
      </c>
    </row>
    <row r="788" spans="1:18" x14ac:dyDescent="0.35">
      <c r="A788" s="2" t="s">
        <v>124</v>
      </c>
      <c r="B788" s="2" t="str">
        <f t="shared" si="72"/>
        <v>SPA21XXX</v>
      </c>
      <c r="C788" s="2" t="s">
        <v>16</v>
      </c>
      <c r="D788" s="2">
        <v>23077</v>
      </c>
      <c r="E788" s="2">
        <v>8</v>
      </c>
      <c r="F788" s="2">
        <v>38.1</v>
      </c>
      <c r="H788" s="2">
        <v>8</v>
      </c>
      <c r="K788" s="2">
        <v>1</v>
      </c>
      <c r="L788" s="2">
        <v>2</v>
      </c>
      <c r="N788" s="2">
        <f t="shared" si="73"/>
        <v>184616</v>
      </c>
      <c r="O788" s="2">
        <f t="shared" si="74"/>
        <v>184616</v>
      </c>
      <c r="P788" s="2">
        <f t="shared" si="75"/>
        <v>23077</v>
      </c>
      <c r="Q788" s="2">
        <f t="shared" si="76"/>
        <v>46154</v>
      </c>
      <c r="R788" s="2">
        <f t="shared" si="77"/>
        <v>0</v>
      </c>
    </row>
    <row r="789" spans="1:18" x14ac:dyDescent="0.35">
      <c r="A789" s="2" t="s">
        <v>124</v>
      </c>
      <c r="B789" s="2" t="str">
        <f t="shared" si="72"/>
        <v>SPA21XXX</v>
      </c>
      <c r="C789" s="2" t="s">
        <v>747</v>
      </c>
      <c r="N789" s="2">
        <f t="shared" si="73"/>
        <v>0</v>
      </c>
      <c r="O789" s="2">
        <f t="shared" si="74"/>
        <v>0</v>
      </c>
      <c r="P789" s="2">
        <f t="shared" si="75"/>
        <v>0</v>
      </c>
      <c r="Q789" s="2">
        <f t="shared" si="76"/>
        <v>0</v>
      </c>
      <c r="R789" s="2">
        <f t="shared" si="77"/>
        <v>0</v>
      </c>
    </row>
    <row r="790" spans="1:18" x14ac:dyDescent="0.35">
      <c r="A790" s="2" t="s">
        <v>124</v>
      </c>
      <c r="B790" s="2" t="str">
        <f t="shared" si="72"/>
        <v>SPA21XXX</v>
      </c>
      <c r="C790" s="2" t="s">
        <v>17</v>
      </c>
      <c r="N790" s="2">
        <f t="shared" si="73"/>
        <v>0</v>
      </c>
      <c r="O790" s="2">
        <f t="shared" si="74"/>
        <v>0</v>
      </c>
      <c r="P790" s="2">
        <f t="shared" si="75"/>
        <v>0</v>
      </c>
      <c r="Q790" s="2">
        <f t="shared" si="76"/>
        <v>0</v>
      </c>
      <c r="R790" s="2">
        <f t="shared" si="77"/>
        <v>0</v>
      </c>
    </row>
    <row r="791" spans="1:18" x14ac:dyDescent="0.35">
      <c r="A791" s="2" t="s">
        <v>124</v>
      </c>
      <c r="B791" s="2" t="str">
        <f t="shared" si="72"/>
        <v>SPA21XXX</v>
      </c>
      <c r="C791" s="2" t="s">
        <v>18</v>
      </c>
      <c r="D791" s="2">
        <v>6585</v>
      </c>
      <c r="E791" s="2">
        <v>2</v>
      </c>
      <c r="H791" s="2">
        <v>2</v>
      </c>
      <c r="N791" s="2">
        <f t="shared" si="73"/>
        <v>13170</v>
      </c>
      <c r="O791" s="2">
        <f t="shared" si="74"/>
        <v>13170</v>
      </c>
      <c r="P791" s="2">
        <f t="shared" si="75"/>
        <v>0</v>
      </c>
      <c r="Q791" s="2">
        <f t="shared" si="76"/>
        <v>0</v>
      </c>
      <c r="R791" s="2">
        <f t="shared" si="77"/>
        <v>0</v>
      </c>
    </row>
    <row r="792" spans="1:18" x14ac:dyDescent="0.35">
      <c r="A792" s="2" t="s">
        <v>124</v>
      </c>
      <c r="B792" s="2" t="str">
        <f t="shared" si="72"/>
        <v>SPA21XXX</v>
      </c>
      <c r="C792" s="2" t="s">
        <v>19</v>
      </c>
      <c r="D792" s="2">
        <v>3768</v>
      </c>
      <c r="E792" s="2">
        <v>5</v>
      </c>
      <c r="F792" s="2">
        <v>23.81</v>
      </c>
      <c r="H792" s="2">
        <v>5</v>
      </c>
      <c r="N792" s="2">
        <f t="shared" si="73"/>
        <v>18840</v>
      </c>
      <c r="O792" s="2">
        <f t="shared" si="74"/>
        <v>18840</v>
      </c>
      <c r="P792" s="2">
        <f t="shared" si="75"/>
        <v>0</v>
      </c>
      <c r="Q792" s="2">
        <f t="shared" si="76"/>
        <v>0</v>
      </c>
      <c r="R792" s="2">
        <f t="shared" si="77"/>
        <v>0</v>
      </c>
    </row>
    <row r="793" spans="1:18" x14ac:dyDescent="0.35">
      <c r="A793" s="2" t="s">
        <v>124</v>
      </c>
      <c r="B793" s="2" t="str">
        <f t="shared" si="72"/>
        <v>SPA21XXX</v>
      </c>
      <c r="C793" s="2" t="s">
        <v>20</v>
      </c>
      <c r="D793" s="2">
        <v>1388</v>
      </c>
      <c r="E793" s="2">
        <v>2</v>
      </c>
      <c r="F793" s="2">
        <v>9.52</v>
      </c>
      <c r="H793" s="2">
        <v>2</v>
      </c>
      <c r="L793" s="2">
        <v>1</v>
      </c>
      <c r="N793" s="2">
        <f t="shared" si="73"/>
        <v>2776</v>
      </c>
      <c r="O793" s="2">
        <f t="shared" si="74"/>
        <v>2776</v>
      </c>
      <c r="P793" s="2">
        <f t="shared" si="75"/>
        <v>0</v>
      </c>
      <c r="Q793" s="2">
        <f t="shared" si="76"/>
        <v>1388</v>
      </c>
      <c r="R793" s="2">
        <f t="shared" si="77"/>
        <v>0</v>
      </c>
    </row>
    <row r="794" spans="1:18" x14ac:dyDescent="0.35">
      <c r="A794" s="2" t="s">
        <v>125</v>
      </c>
      <c r="B794" s="2" t="str">
        <f t="shared" si="72"/>
        <v>SPA21XXX</v>
      </c>
      <c r="C794" s="2" t="s">
        <v>13</v>
      </c>
      <c r="N794" s="2">
        <f t="shared" si="73"/>
        <v>0</v>
      </c>
      <c r="O794" s="2">
        <f t="shared" si="74"/>
        <v>0</v>
      </c>
      <c r="P794" s="2">
        <f t="shared" si="75"/>
        <v>0</v>
      </c>
      <c r="Q794" s="2">
        <f t="shared" si="76"/>
        <v>0</v>
      </c>
      <c r="R794" s="2">
        <f t="shared" si="77"/>
        <v>0</v>
      </c>
    </row>
    <row r="795" spans="1:18" x14ac:dyDescent="0.35">
      <c r="A795" s="2" t="s">
        <v>125</v>
      </c>
      <c r="B795" s="2" t="str">
        <f t="shared" si="72"/>
        <v>SPA21XXX</v>
      </c>
      <c r="C795" s="2" t="s">
        <v>14</v>
      </c>
      <c r="N795" s="2">
        <f t="shared" si="73"/>
        <v>0</v>
      </c>
      <c r="O795" s="2">
        <f t="shared" si="74"/>
        <v>0</v>
      </c>
      <c r="P795" s="2">
        <f t="shared" si="75"/>
        <v>0</v>
      </c>
      <c r="Q795" s="2">
        <f t="shared" si="76"/>
        <v>0</v>
      </c>
      <c r="R795" s="2">
        <f t="shared" si="77"/>
        <v>0</v>
      </c>
    </row>
    <row r="796" spans="1:18" x14ac:dyDescent="0.35">
      <c r="A796" s="2" t="s">
        <v>125</v>
      </c>
      <c r="B796" s="2" t="str">
        <f t="shared" si="72"/>
        <v>SPA21XXX</v>
      </c>
      <c r="C796" s="2" t="s">
        <v>15</v>
      </c>
      <c r="N796" s="2">
        <f t="shared" si="73"/>
        <v>0</v>
      </c>
      <c r="O796" s="2">
        <f t="shared" si="74"/>
        <v>0</v>
      </c>
      <c r="P796" s="2">
        <f t="shared" si="75"/>
        <v>0</v>
      </c>
      <c r="Q796" s="2">
        <f t="shared" si="76"/>
        <v>0</v>
      </c>
      <c r="R796" s="2">
        <f t="shared" si="77"/>
        <v>0</v>
      </c>
    </row>
    <row r="797" spans="1:18" x14ac:dyDescent="0.35">
      <c r="A797" s="2" t="s">
        <v>125</v>
      </c>
      <c r="B797" s="2" t="str">
        <f t="shared" si="72"/>
        <v>SPA21XXX</v>
      </c>
      <c r="C797" s="2" t="s">
        <v>16</v>
      </c>
      <c r="N797" s="2">
        <f t="shared" si="73"/>
        <v>0</v>
      </c>
      <c r="O797" s="2">
        <f t="shared" si="74"/>
        <v>0</v>
      </c>
      <c r="P797" s="2">
        <f t="shared" si="75"/>
        <v>0</v>
      </c>
      <c r="Q797" s="2">
        <f t="shared" si="76"/>
        <v>0</v>
      </c>
      <c r="R797" s="2">
        <f t="shared" si="77"/>
        <v>0</v>
      </c>
    </row>
    <row r="798" spans="1:18" x14ac:dyDescent="0.35">
      <c r="A798" s="2" t="s">
        <v>125</v>
      </c>
      <c r="B798" s="2" t="str">
        <f t="shared" si="72"/>
        <v>SPA21XXX</v>
      </c>
      <c r="C798" s="2" t="s">
        <v>747</v>
      </c>
      <c r="N798" s="2">
        <f t="shared" si="73"/>
        <v>0</v>
      </c>
      <c r="O798" s="2">
        <f t="shared" si="74"/>
        <v>0</v>
      </c>
      <c r="P798" s="2">
        <f t="shared" si="75"/>
        <v>0</v>
      </c>
      <c r="Q798" s="2">
        <f t="shared" si="76"/>
        <v>0</v>
      </c>
      <c r="R798" s="2">
        <f t="shared" si="77"/>
        <v>0</v>
      </c>
    </row>
    <row r="799" spans="1:18" x14ac:dyDescent="0.35">
      <c r="A799" s="2" t="s">
        <v>125</v>
      </c>
      <c r="B799" s="2" t="str">
        <f t="shared" si="72"/>
        <v>SPA21XXX</v>
      </c>
      <c r="C799" s="2" t="s">
        <v>17</v>
      </c>
      <c r="D799" s="2">
        <v>12000</v>
      </c>
      <c r="E799" s="2">
        <v>3</v>
      </c>
      <c r="F799" s="2">
        <v>100</v>
      </c>
      <c r="G799" s="2">
        <v>0</v>
      </c>
      <c r="H799" s="2">
        <v>3</v>
      </c>
      <c r="I799" s="2">
        <v>0</v>
      </c>
      <c r="J799" s="2">
        <v>0</v>
      </c>
      <c r="K799" s="2">
        <v>2</v>
      </c>
      <c r="L799" s="2">
        <v>1</v>
      </c>
      <c r="M799" s="2">
        <v>1</v>
      </c>
      <c r="N799" s="2">
        <f t="shared" si="73"/>
        <v>36000</v>
      </c>
      <c r="O799" s="2">
        <f t="shared" si="74"/>
        <v>36000</v>
      </c>
      <c r="P799" s="2">
        <f t="shared" si="75"/>
        <v>24000</v>
      </c>
      <c r="Q799" s="2">
        <f t="shared" si="76"/>
        <v>12000</v>
      </c>
      <c r="R799" s="2">
        <f t="shared" si="77"/>
        <v>12000</v>
      </c>
    </row>
    <row r="800" spans="1:18" x14ac:dyDescent="0.35">
      <c r="A800" s="2" t="s">
        <v>125</v>
      </c>
      <c r="B800" s="2" t="str">
        <f t="shared" si="72"/>
        <v>SPA21XXX</v>
      </c>
      <c r="C800" s="2" t="s">
        <v>18</v>
      </c>
      <c r="N800" s="2">
        <f t="shared" si="73"/>
        <v>0</v>
      </c>
      <c r="O800" s="2">
        <f t="shared" si="74"/>
        <v>0</v>
      </c>
      <c r="P800" s="2">
        <f t="shared" si="75"/>
        <v>0</v>
      </c>
      <c r="Q800" s="2">
        <f t="shared" si="76"/>
        <v>0</v>
      </c>
      <c r="R800" s="2">
        <f t="shared" si="77"/>
        <v>0</v>
      </c>
    </row>
    <row r="801" spans="1:18" x14ac:dyDescent="0.35">
      <c r="A801" s="2" t="s">
        <v>125</v>
      </c>
      <c r="B801" s="2" t="str">
        <f t="shared" si="72"/>
        <v>SPA21XXX</v>
      </c>
      <c r="C801" s="2" t="s">
        <v>19</v>
      </c>
      <c r="N801" s="2">
        <f t="shared" si="73"/>
        <v>0</v>
      </c>
      <c r="O801" s="2">
        <f t="shared" si="74"/>
        <v>0</v>
      </c>
      <c r="P801" s="2">
        <f t="shared" si="75"/>
        <v>0</v>
      </c>
      <c r="Q801" s="2">
        <f t="shared" si="76"/>
        <v>0</v>
      </c>
      <c r="R801" s="2">
        <f t="shared" si="77"/>
        <v>0</v>
      </c>
    </row>
    <row r="802" spans="1:18" x14ac:dyDescent="0.35">
      <c r="A802" s="2" t="s">
        <v>125</v>
      </c>
      <c r="B802" s="2" t="str">
        <f t="shared" si="72"/>
        <v>SPA21XXX</v>
      </c>
      <c r="C802" s="2" t="s">
        <v>20</v>
      </c>
      <c r="N802" s="2">
        <f t="shared" si="73"/>
        <v>0</v>
      </c>
      <c r="O802" s="2">
        <f t="shared" si="74"/>
        <v>0</v>
      </c>
      <c r="P802" s="2">
        <f t="shared" si="75"/>
        <v>0</v>
      </c>
      <c r="Q802" s="2">
        <f t="shared" si="76"/>
        <v>0</v>
      </c>
      <c r="R802" s="2">
        <f t="shared" si="77"/>
        <v>0</v>
      </c>
    </row>
    <row r="803" spans="1:18" x14ac:dyDescent="0.35">
      <c r="A803" s="2" t="s">
        <v>126</v>
      </c>
      <c r="B803" s="2" t="str">
        <f t="shared" si="72"/>
        <v>SPA21XXX</v>
      </c>
      <c r="C803" s="2" t="s">
        <v>13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f t="shared" si="73"/>
        <v>0</v>
      </c>
      <c r="O803" s="2">
        <f t="shared" si="74"/>
        <v>0</v>
      </c>
      <c r="P803" s="2">
        <f t="shared" si="75"/>
        <v>0</v>
      </c>
      <c r="Q803" s="2">
        <f t="shared" si="76"/>
        <v>0</v>
      </c>
      <c r="R803" s="2">
        <f t="shared" si="77"/>
        <v>0</v>
      </c>
    </row>
    <row r="804" spans="1:18" x14ac:dyDescent="0.35">
      <c r="A804" s="2" t="s">
        <v>126</v>
      </c>
      <c r="B804" s="2" t="str">
        <f t="shared" si="72"/>
        <v>SPA21XXX</v>
      </c>
      <c r="C804" s="2" t="s">
        <v>14</v>
      </c>
      <c r="D804" s="2">
        <v>60783</v>
      </c>
      <c r="E804" s="2">
        <v>2</v>
      </c>
      <c r="F804" s="2">
        <v>0.56000000000000005</v>
      </c>
      <c r="G804" s="2">
        <v>0</v>
      </c>
      <c r="H804" s="2">
        <v>2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f t="shared" si="73"/>
        <v>121566</v>
      </c>
      <c r="O804" s="2">
        <f t="shared" si="74"/>
        <v>121566</v>
      </c>
      <c r="P804" s="2">
        <f t="shared" si="75"/>
        <v>0</v>
      </c>
      <c r="Q804" s="2">
        <f t="shared" si="76"/>
        <v>0</v>
      </c>
      <c r="R804" s="2">
        <f t="shared" si="77"/>
        <v>0</v>
      </c>
    </row>
    <row r="805" spans="1:18" x14ac:dyDescent="0.35">
      <c r="A805" s="2" t="s">
        <v>126</v>
      </c>
      <c r="B805" s="2" t="str">
        <f t="shared" si="72"/>
        <v>SPA21XXX</v>
      </c>
      <c r="C805" s="2" t="s">
        <v>15</v>
      </c>
      <c r="D805" s="2">
        <v>37857</v>
      </c>
      <c r="E805" s="2">
        <v>17</v>
      </c>
      <c r="F805" s="2">
        <v>4.76</v>
      </c>
      <c r="G805" s="2">
        <v>5</v>
      </c>
      <c r="H805" s="2">
        <v>9</v>
      </c>
      <c r="I805" s="2">
        <v>1</v>
      </c>
      <c r="J805" s="2">
        <v>0</v>
      </c>
      <c r="K805" s="2">
        <v>3</v>
      </c>
      <c r="L805" s="2">
        <v>2</v>
      </c>
      <c r="M805" s="2">
        <v>0</v>
      </c>
      <c r="N805" s="2">
        <f t="shared" si="73"/>
        <v>643569</v>
      </c>
      <c r="O805" s="2">
        <f t="shared" si="74"/>
        <v>567855</v>
      </c>
      <c r="P805" s="2">
        <f t="shared" si="75"/>
        <v>113571</v>
      </c>
      <c r="Q805" s="2">
        <f t="shared" si="76"/>
        <v>75714</v>
      </c>
      <c r="R805" s="2">
        <f t="shared" si="77"/>
        <v>0</v>
      </c>
    </row>
    <row r="806" spans="1:18" x14ac:dyDescent="0.35">
      <c r="A806" s="2" t="s">
        <v>126</v>
      </c>
      <c r="B806" s="2" t="str">
        <f t="shared" si="72"/>
        <v>SPA21XXX</v>
      </c>
      <c r="C806" s="2" t="s">
        <v>16</v>
      </c>
      <c r="D806" s="2">
        <v>21788</v>
      </c>
      <c r="E806" s="2">
        <v>8</v>
      </c>
      <c r="F806" s="2">
        <v>2.2400000000000002</v>
      </c>
      <c r="G806" s="2">
        <v>3</v>
      </c>
      <c r="H806" s="2">
        <v>3</v>
      </c>
      <c r="I806" s="2">
        <v>1</v>
      </c>
      <c r="J806" s="2">
        <v>0</v>
      </c>
      <c r="K806" s="2">
        <v>5</v>
      </c>
      <c r="L806" s="2">
        <v>2</v>
      </c>
      <c r="M806" s="2">
        <v>0</v>
      </c>
      <c r="N806" s="2">
        <f t="shared" si="73"/>
        <v>174304</v>
      </c>
      <c r="O806" s="2">
        <f t="shared" si="74"/>
        <v>152516</v>
      </c>
      <c r="P806" s="2">
        <f t="shared" si="75"/>
        <v>108940</v>
      </c>
      <c r="Q806" s="2">
        <f t="shared" si="76"/>
        <v>43576</v>
      </c>
      <c r="R806" s="2">
        <f t="shared" si="77"/>
        <v>0</v>
      </c>
    </row>
    <row r="807" spans="1:18" x14ac:dyDescent="0.35">
      <c r="A807" s="2" t="s">
        <v>126</v>
      </c>
      <c r="B807" s="2" t="str">
        <f t="shared" si="72"/>
        <v>SPA21XXX</v>
      </c>
      <c r="C807" s="2" t="s">
        <v>747</v>
      </c>
      <c r="D807" s="2">
        <v>17019</v>
      </c>
      <c r="E807" s="2">
        <v>3</v>
      </c>
      <c r="F807" s="2">
        <v>0.84</v>
      </c>
      <c r="G807" s="2">
        <v>1</v>
      </c>
      <c r="H807" s="2">
        <v>2</v>
      </c>
      <c r="I807" s="2">
        <v>0</v>
      </c>
      <c r="J807" s="2">
        <v>0</v>
      </c>
      <c r="K807" s="2">
        <v>0</v>
      </c>
      <c r="L807" s="2">
        <v>1</v>
      </c>
      <c r="M807" s="2">
        <v>0</v>
      </c>
      <c r="N807" s="2">
        <f t="shared" si="73"/>
        <v>51057</v>
      </c>
      <c r="O807" s="2">
        <f t="shared" si="74"/>
        <v>51057</v>
      </c>
      <c r="P807" s="2">
        <f t="shared" si="75"/>
        <v>0</v>
      </c>
      <c r="Q807" s="2">
        <f t="shared" si="76"/>
        <v>17019</v>
      </c>
      <c r="R807" s="2">
        <f t="shared" si="77"/>
        <v>0</v>
      </c>
    </row>
    <row r="808" spans="1:18" x14ac:dyDescent="0.35">
      <c r="A808" s="2" t="s">
        <v>126</v>
      </c>
      <c r="B808" s="2" t="str">
        <f t="shared" si="72"/>
        <v>SPA21XXX</v>
      </c>
      <c r="C808" s="2" t="s">
        <v>17</v>
      </c>
      <c r="D808" s="2">
        <v>11704</v>
      </c>
      <c r="E808" s="2">
        <v>27</v>
      </c>
      <c r="F808" s="2">
        <v>7.56</v>
      </c>
      <c r="G808" s="2">
        <v>14</v>
      </c>
      <c r="H808" s="2">
        <v>10</v>
      </c>
      <c r="I808" s="2">
        <v>0</v>
      </c>
      <c r="J808" s="2">
        <v>0</v>
      </c>
      <c r="K808" s="2">
        <v>8</v>
      </c>
      <c r="L808" s="2">
        <v>7</v>
      </c>
      <c r="M808" s="2">
        <v>1</v>
      </c>
      <c r="N808" s="2">
        <f t="shared" si="73"/>
        <v>316008</v>
      </c>
      <c r="O808" s="2">
        <f t="shared" si="74"/>
        <v>280896</v>
      </c>
      <c r="P808" s="2">
        <f t="shared" si="75"/>
        <v>93632</v>
      </c>
      <c r="Q808" s="2">
        <f t="shared" si="76"/>
        <v>81928</v>
      </c>
      <c r="R808" s="2">
        <f t="shared" si="77"/>
        <v>11704</v>
      </c>
    </row>
    <row r="809" spans="1:18" x14ac:dyDescent="0.35">
      <c r="A809" s="2" t="s">
        <v>126</v>
      </c>
      <c r="B809" s="2" t="str">
        <f t="shared" si="72"/>
        <v>SPA21XXX</v>
      </c>
      <c r="C809" s="2" t="s">
        <v>18</v>
      </c>
      <c r="D809" s="2">
        <v>5863</v>
      </c>
      <c r="E809" s="2">
        <v>236</v>
      </c>
      <c r="F809" s="2">
        <v>66.099999999999994</v>
      </c>
      <c r="G809" s="2">
        <v>202</v>
      </c>
      <c r="H809" s="2">
        <v>34</v>
      </c>
      <c r="I809" s="2">
        <v>0</v>
      </c>
      <c r="J809" s="2">
        <v>0</v>
      </c>
      <c r="K809" s="2">
        <v>95</v>
      </c>
      <c r="L809" s="2">
        <v>81</v>
      </c>
      <c r="M809" s="2">
        <v>1</v>
      </c>
      <c r="N809" s="2">
        <f t="shared" si="73"/>
        <v>1383668</v>
      </c>
      <c r="O809" s="2">
        <f t="shared" si="74"/>
        <v>1383668</v>
      </c>
      <c r="P809" s="2">
        <f t="shared" si="75"/>
        <v>556985</v>
      </c>
      <c r="Q809" s="2">
        <f t="shared" si="76"/>
        <v>474903</v>
      </c>
      <c r="R809" s="2">
        <f t="shared" si="77"/>
        <v>5863</v>
      </c>
    </row>
    <row r="810" spans="1:18" x14ac:dyDescent="0.35">
      <c r="A810" s="2" t="s">
        <v>126</v>
      </c>
      <c r="B810" s="2" t="str">
        <f t="shared" si="72"/>
        <v>SPA21XXX</v>
      </c>
      <c r="C810" s="2" t="s">
        <v>19</v>
      </c>
      <c r="D810" s="2">
        <v>4216</v>
      </c>
      <c r="E810" s="2">
        <v>53</v>
      </c>
      <c r="F810" s="2">
        <v>14.84</v>
      </c>
      <c r="G810" s="2">
        <v>51</v>
      </c>
      <c r="H810" s="2">
        <v>2</v>
      </c>
      <c r="I810" s="2">
        <v>0</v>
      </c>
      <c r="J810" s="2">
        <v>0</v>
      </c>
      <c r="K810" s="2">
        <v>27</v>
      </c>
      <c r="L810" s="2">
        <v>48</v>
      </c>
      <c r="M810" s="2">
        <v>2</v>
      </c>
      <c r="N810" s="2">
        <f t="shared" si="73"/>
        <v>223448</v>
      </c>
      <c r="O810" s="2">
        <f t="shared" si="74"/>
        <v>223448</v>
      </c>
      <c r="P810" s="2">
        <f t="shared" si="75"/>
        <v>113832</v>
      </c>
      <c r="Q810" s="2">
        <f t="shared" si="76"/>
        <v>202368</v>
      </c>
      <c r="R810" s="2">
        <f t="shared" si="77"/>
        <v>8432</v>
      </c>
    </row>
    <row r="811" spans="1:18" x14ac:dyDescent="0.35">
      <c r="A811" s="2" t="s">
        <v>126</v>
      </c>
      <c r="B811" s="2" t="str">
        <f t="shared" si="72"/>
        <v>SPA21XXX</v>
      </c>
      <c r="C811" s="2" t="s">
        <v>20</v>
      </c>
      <c r="D811" s="2">
        <v>2323</v>
      </c>
      <c r="E811" s="2">
        <v>11</v>
      </c>
      <c r="F811" s="2">
        <v>3.08</v>
      </c>
      <c r="G811" s="2">
        <v>3</v>
      </c>
      <c r="H811" s="2">
        <v>6</v>
      </c>
      <c r="I811" s="2">
        <v>0</v>
      </c>
      <c r="J811" s="2">
        <v>0</v>
      </c>
      <c r="K811" s="2">
        <v>0</v>
      </c>
      <c r="L811" s="2">
        <v>3</v>
      </c>
      <c r="M811" s="2">
        <v>0</v>
      </c>
      <c r="N811" s="2">
        <f t="shared" si="73"/>
        <v>25553</v>
      </c>
      <c r="O811" s="2">
        <f t="shared" si="74"/>
        <v>20907</v>
      </c>
      <c r="P811" s="2">
        <f t="shared" si="75"/>
        <v>0</v>
      </c>
      <c r="Q811" s="2">
        <f t="shared" si="76"/>
        <v>6969</v>
      </c>
      <c r="R811" s="2">
        <f t="shared" si="77"/>
        <v>0</v>
      </c>
    </row>
    <row r="812" spans="1:18" x14ac:dyDescent="0.35">
      <c r="A812" s="2" t="s">
        <v>127</v>
      </c>
      <c r="B812" s="2" t="str">
        <f t="shared" si="72"/>
        <v>SPA21XXX</v>
      </c>
      <c r="C812" s="2" t="s">
        <v>13</v>
      </c>
      <c r="N812" s="2">
        <f t="shared" si="73"/>
        <v>0</v>
      </c>
      <c r="O812" s="2">
        <f t="shared" si="74"/>
        <v>0</v>
      </c>
      <c r="P812" s="2">
        <f t="shared" si="75"/>
        <v>0</v>
      </c>
      <c r="Q812" s="2">
        <f t="shared" si="76"/>
        <v>0</v>
      </c>
      <c r="R812" s="2">
        <f t="shared" si="77"/>
        <v>0</v>
      </c>
    </row>
    <row r="813" spans="1:18" x14ac:dyDescent="0.35">
      <c r="A813" s="2" t="s">
        <v>127</v>
      </c>
      <c r="B813" s="2" t="str">
        <f t="shared" si="72"/>
        <v>SPA21XXX</v>
      </c>
      <c r="C813" s="2" t="s">
        <v>14</v>
      </c>
      <c r="N813" s="2">
        <f t="shared" si="73"/>
        <v>0</v>
      </c>
      <c r="O813" s="2">
        <f t="shared" si="74"/>
        <v>0</v>
      </c>
      <c r="P813" s="2">
        <f t="shared" si="75"/>
        <v>0</v>
      </c>
      <c r="Q813" s="2">
        <f t="shared" si="76"/>
        <v>0</v>
      </c>
      <c r="R813" s="2">
        <f t="shared" si="77"/>
        <v>0</v>
      </c>
    </row>
    <row r="814" spans="1:18" x14ac:dyDescent="0.35">
      <c r="A814" s="2" t="s">
        <v>127</v>
      </c>
      <c r="B814" s="2" t="str">
        <f t="shared" si="72"/>
        <v>SPA21XXX</v>
      </c>
      <c r="C814" s="2" t="s">
        <v>15</v>
      </c>
      <c r="N814" s="2">
        <f t="shared" si="73"/>
        <v>0</v>
      </c>
      <c r="O814" s="2">
        <f t="shared" si="74"/>
        <v>0</v>
      </c>
      <c r="P814" s="2">
        <f t="shared" si="75"/>
        <v>0</v>
      </c>
      <c r="Q814" s="2">
        <f t="shared" si="76"/>
        <v>0</v>
      </c>
      <c r="R814" s="2">
        <f t="shared" si="77"/>
        <v>0</v>
      </c>
    </row>
    <row r="815" spans="1:18" x14ac:dyDescent="0.35">
      <c r="A815" s="2" t="s">
        <v>127</v>
      </c>
      <c r="B815" s="2" t="str">
        <f t="shared" si="72"/>
        <v>SPA21XXX</v>
      </c>
      <c r="C815" s="2" t="s">
        <v>16</v>
      </c>
      <c r="N815" s="2">
        <f t="shared" si="73"/>
        <v>0</v>
      </c>
      <c r="O815" s="2">
        <f t="shared" si="74"/>
        <v>0</v>
      </c>
      <c r="P815" s="2">
        <f t="shared" si="75"/>
        <v>0</v>
      </c>
      <c r="Q815" s="2">
        <f t="shared" si="76"/>
        <v>0</v>
      </c>
      <c r="R815" s="2">
        <f t="shared" si="77"/>
        <v>0</v>
      </c>
    </row>
    <row r="816" spans="1:18" x14ac:dyDescent="0.35">
      <c r="A816" s="2" t="s">
        <v>127</v>
      </c>
      <c r="B816" s="2" t="str">
        <f t="shared" si="72"/>
        <v>SPA21XXX</v>
      </c>
      <c r="C816" s="2" t="s">
        <v>747</v>
      </c>
      <c r="N816" s="2">
        <f t="shared" si="73"/>
        <v>0</v>
      </c>
      <c r="O816" s="2">
        <f t="shared" si="74"/>
        <v>0</v>
      </c>
      <c r="P816" s="2">
        <f t="shared" si="75"/>
        <v>0</v>
      </c>
      <c r="Q816" s="2">
        <f t="shared" si="76"/>
        <v>0</v>
      </c>
      <c r="R816" s="2">
        <f t="shared" si="77"/>
        <v>0</v>
      </c>
    </row>
    <row r="817" spans="1:18" x14ac:dyDescent="0.35">
      <c r="A817" s="2" t="s">
        <v>127</v>
      </c>
      <c r="B817" s="2" t="str">
        <f t="shared" si="72"/>
        <v>SPA21XXX</v>
      </c>
      <c r="C817" s="2" t="s">
        <v>17</v>
      </c>
      <c r="N817" s="2">
        <f t="shared" si="73"/>
        <v>0</v>
      </c>
      <c r="O817" s="2">
        <f t="shared" si="74"/>
        <v>0</v>
      </c>
      <c r="P817" s="2">
        <f t="shared" si="75"/>
        <v>0</v>
      </c>
      <c r="Q817" s="2">
        <f t="shared" si="76"/>
        <v>0</v>
      </c>
      <c r="R817" s="2">
        <f t="shared" si="77"/>
        <v>0</v>
      </c>
    </row>
    <row r="818" spans="1:18" x14ac:dyDescent="0.35">
      <c r="A818" s="2" t="s">
        <v>127</v>
      </c>
      <c r="B818" s="2" t="str">
        <f t="shared" si="72"/>
        <v>SPA21XXX</v>
      </c>
      <c r="C818" s="2" t="s">
        <v>18</v>
      </c>
      <c r="N818" s="2">
        <f t="shared" si="73"/>
        <v>0</v>
      </c>
      <c r="O818" s="2">
        <f t="shared" si="74"/>
        <v>0</v>
      </c>
      <c r="P818" s="2">
        <f t="shared" si="75"/>
        <v>0</v>
      </c>
      <c r="Q818" s="2">
        <f t="shared" si="76"/>
        <v>0</v>
      </c>
      <c r="R818" s="2">
        <f t="shared" si="77"/>
        <v>0</v>
      </c>
    </row>
    <row r="819" spans="1:18" x14ac:dyDescent="0.35">
      <c r="A819" s="2" t="s">
        <v>127</v>
      </c>
      <c r="B819" s="2" t="str">
        <f t="shared" si="72"/>
        <v>SPA21XXX</v>
      </c>
      <c r="C819" s="2" t="s">
        <v>19</v>
      </c>
      <c r="N819" s="2">
        <f t="shared" si="73"/>
        <v>0</v>
      </c>
      <c r="O819" s="2">
        <f t="shared" si="74"/>
        <v>0</v>
      </c>
      <c r="P819" s="2">
        <f t="shared" si="75"/>
        <v>0</v>
      </c>
      <c r="Q819" s="2">
        <f t="shared" si="76"/>
        <v>0</v>
      </c>
      <c r="R819" s="2">
        <f t="shared" si="77"/>
        <v>0</v>
      </c>
    </row>
    <row r="820" spans="1:18" x14ac:dyDescent="0.35">
      <c r="A820" s="2" t="s">
        <v>127</v>
      </c>
      <c r="B820" s="2" t="str">
        <f t="shared" si="72"/>
        <v>SPA21XXX</v>
      </c>
      <c r="C820" s="2" t="s">
        <v>20</v>
      </c>
      <c r="N820" s="2">
        <f t="shared" si="73"/>
        <v>0</v>
      </c>
      <c r="O820" s="2">
        <f t="shared" si="74"/>
        <v>0</v>
      </c>
      <c r="P820" s="2">
        <f t="shared" si="75"/>
        <v>0</v>
      </c>
      <c r="Q820" s="2">
        <f t="shared" si="76"/>
        <v>0</v>
      </c>
      <c r="R820" s="2">
        <f t="shared" si="77"/>
        <v>0</v>
      </c>
    </row>
    <row r="821" spans="1:18" x14ac:dyDescent="0.35">
      <c r="A821" s="2" t="s">
        <v>128</v>
      </c>
      <c r="B821" s="2" t="str">
        <f t="shared" si="72"/>
        <v>SPA21XXX</v>
      </c>
      <c r="C821" s="2" t="s">
        <v>13</v>
      </c>
      <c r="D821" s="2">
        <v>89140</v>
      </c>
      <c r="E821" s="2">
        <v>1</v>
      </c>
      <c r="F821" s="2">
        <v>0.9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f t="shared" si="73"/>
        <v>89140</v>
      </c>
      <c r="O821" s="2">
        <f t="shared" si="74"/>
        <v>0</v>
      </c>
      <c r="P821" s="2">
        <f t="shared" si="75"/>
        <v>0</v>
      </c>
      <c r="Q821" s="2">
        <f t="shared" si="76"/>
        <v>0</v>
      </c>
      <c r="R821" s="2">
        <f t="shared" si="77"/>
        <v>0</v>
      </c>
    </row>
    <row r="822" spans="1:18" x14ac:dyDescent="0.35">
      <c r="A822" s="2" t="s">
        <v>128</v>
      </c>
      <c r="B822" s="2" t="str">
        <f t="shared" si="72"/>
        <v>SPA21XXX</v>
      </c>
      <c r="C822" s="2" t="s">
        <v>14</v>
      </c>
      <c r="D822" s="2">
        <v>60496</v>
      </c>
      <c r="E822" s="2">
        <v>3</v>
      </c>
      <c r="F822" s="2">
        <v>2.6</v>
      </c>
      <c r="G822" s="2">
        <v>0</v>
      </c>
      <c r="H822" s="2">
        <v>3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f t="shared" si="73"/>
        <v>181488</v>
      </c>
      <c r="O822" s="2">
        <f t="shared" si="74"/>
        <v>181488</v>
      </c>
      <c r="P822" s="2">
        <f t="shared" si="75"/>
        <v>0</v>
      </c>
      <c r="Q822" s="2">
        <f t="shared" si="76"/>
        <v>0</v>
      </c>
      <c r="R822" s="2">
        <f t="shared" si="77"/>
        <v>0</v>
      </c>
    </row>
    <row r="823" spans="1:18" x14ac:dyDescent="0.35">
      <c r="A823" s="2" t="s">
        <v>128</v>
      </c>
      <c r="B823" s="2" t="str">
        <f t="shared" si="72"/>
        <v>SPA21XXX</v>
      </c>
      <c r="C823" s="2" t="s">
        <v>15</v>
      </c>
      <c r="D823" s="2">
        <v>32577</v>
      </c>
      <c r="E823" s="2">
        <v>5</v>
      </c>
      <c r="F823" s="2">
        <v>4.3</v>
      </c>
      <c r="G823" s="2">
        <v>1</v>
      </c>
      <c r="H823" s="2">
        <v>3</v>
      </c>
      <c r="I823" s="2">
        <v>0</v>
      </c>
      <c r="J823" s="2">
        <v>0</v>
      </c>
      <c r="K823" s="2">
        <v>0</v>
      </c>
      <c r="L823" s="2">
        <v>0</v>
      </c>
      <c r="M823" s="2">
        <v>2</v>
      </c>
      <c r="N823" s="2">
        <f t="shared" si="73"/>
        <v>162885</v>
      </c>
      <c r="O823" s="2">
        <f t="shared" si="74"/>
        <v>130308</v>
      </c>
      <c r="P823" s="2">
        <f t="shared" si="75"/>
        <v>0</v>
      </c>
      <c r="Q823" s="2">
        <f t="shared" si="76"/>
        <v>0</v>
      </c>
      <c r="R823" s="2">
        <f t="shared" si="77"/>
        <v>65154</v>
      </c>
    </row>
    <row r="824" spans="1:18" x14ac:dyDescent="0.35">
      <c r="A824" s="2" t="s">
        <v>128</v>
      </c>
      <c r="B824" s="2" t="str">
        <f t="shared" si="72"/>
        <v>SPA21XXX</v>
      </c>
      <c r="C824" s="2" t="s">
        <v>16</v>
      </c>
      <c r="D824" s="2">
        <v>22686</v>
      </c>
      <c r="E824" s="2">
        <v>4</v>
      </c>
      <c r="F824" s="2">
        <v>3.5</v>
      </c>
      <c r="G824" s="2">
        <v>2</v>
      </c>
      <c r="H824" s="2">
        <v>2</v>
      </c>
      <c r="I824" s="2">
        <v>0</v>
      </c>
      <c r="J824" s="2">
        <v>0</v>
      </c>
      <c r="K824" s="2">
        <v>2</v>
      </c>
      <c r="L824" s="2">
        <v>1</v>
      </c>
      <c r="M824" s="2">
        <v>0</v>
      </c>
      <c r="N824" s="2">
        <f t="shared" si="73"/>
        <v>90744</v>
      </c>
      <c r="O824" s="2">
        <f t="shared" si="74"/>
        <v>90744</v>
      </c>
      <c r="P824" s="2">
        <f t="shared" si="75"/>
        <v>45372</v>
      </c>
      <c r="Q824" s="2">
        <f t="shared" si="76"/>
        <v>22686</v>
      </c>
      <c r="R824" s="2">
        <f t="shared" si="77"/>
        <v>0</v>
      </c>
    </row>
    <row r="825" spans="1:18" x14ac:dyDescent="0.35">
      <c r="A825" s="2" t="s">
        <v>128</v>
      </c>
      <c r="B825" s="2" t="str">
        <f t="shared" si="72"/>
        <v>SPA21XXX</v>
      </c>
      <c r="C825" s="2" t="s">
        <v>747</v>
      </c>
      <c r="D825" s="2">
        <v>18142</v>
      </c>
      <c r="E825" s="2">
        <v>6</v>
      </c>
      <c r="F825" s="2">
        <v>5.2</v>
      </c>
      <c r="G825" s="2">
        <v>0</v>
      </c>
      <c r="H825" s="2">
        <v>6</v>
      </c>
      <c r="I825" s="2">
        <v>1</v>
      </c>
      <c r="J825" s="2">
        <v>0</v>
      </c>
      <c r="K825" s="2">
        <v>0</v>
      </c>
      <c r="L825" s="2">
        <v>0</v>
      </c>
      <c r="M825" s="2">
        <v>0</v>
      </c>
      <c r="N825" s="2">
        <f t="shared" si="73"/>
        <v>108852</v>
      </c>
      <c r="O825" s="2">
        <f t="shared" si="74"/>
        <v>126994</v>
      </c>
      <c r="P825" s="2">
        <f t="shared" si="75"/>
        <v>0</v>
      </c>
      <c r="Q825" s="2">
        <f t="shared" si="76"/>
        <v>0</v>
      </c>
      <c r="R825" s="2">
        <f t="shared" si="77"/>
        <v>0</v>
      </c>
    </row>
    <row r="826" spans="1:18" x14ac:dyDescent="0.35">
      <c r="A826" s="2" t="s">
        <v>128</v>
      </c>
      <c r="B826" s="2" t="str">
        <f t="shared" si="72"/>
        <v>SPA21XXX</v>
      </c>
      <c r="C826" s="2" t="s">
        <v>17</v>
      </c>
      <c r="D826" s="2">
        <v>12418</v>
      </c>
      <c r="E826" s="2">
        <v>11</v>
      </c>
      <c r="F826" s="2">
        <v>9.6</v>
      </c>
      <c r="G826" s="2">
        <v>3</v>
      </c>
      <c r="H826" s="2">
        <v>5</v>
      </c>
      <c r="I826" s="2">
        <v>0</v>
      </c>
      <c r="J826" s="2">
        <v>0</v>
      </c>
      <c r="K826" s="2">
        <v>2</v>
      </c>
      <c r="L826" s="2">
        <v>1</v>
      </c>
      <c r="M826" s="2">
        <v>0</v>
      </c>
      <c r="N826" s="2">
        <f t="shared" si="73"/>
        <v>136598</v>
      </c>
      <c r="O826" s="2">
        <f t="shared" si="74"/>
        <v>99344</v>
      </c>
      <c r="P826" s="2">
        <f t="shared" si="75"/>
        <v>24836</v>
      </c>
      <c r="Q826" s="2">
        <f t="shared" si="76"/>
        <v>12418</v>
      </c>
      <c r="R826" s="2">
        <f t="shared" si="77"/>
        <v>0</v>
      </c>
    </row>
    <row r="827" spans="1:18" x14ac:dyDescent="0.35">
      <c r="A827" s="2" t="s">
        <v>128</v>
      </c>
      <c r="B827" s="2" t="str">
        <f t="shared" si="72"/>
        <v>SPA21XXX</v>
      </c>
      <c r="C827" s="2" t="s">
        <v>18</v>
      </c>
      <c r="D827" s="2">
        <v>8007</v>
      </c>
      <c r="E827" s="2">
        <v>40</v>
      </c>
      <c r="F827" s="2">
        <v>34.799999999999997</v>
      </c>
      <c r="G827" s="2">
        <v>18</v>
      </c>
      <c r="H827" s="2">
        <v>13</v>
      </c>
      <c r="I827" s="2">
        <v>0</v>
      </c>
      <c r="J827" s="2">
        <v>0</v>
      </c>
      <c r="K827" s="2">
        <v>8</v>
      </c>
      <c r="L827" s="2">
        <v>11</v>
      </c>
      <c r="M827" s="2">
        <v>0</v>
      </c>
      <c r="N827" s="2">
        <f t="shared" si="73"/>
        <v>320280</v>
      </c>
      <c r="O827" s="2">
        <f t="shared" si="74"/>
        <v>248217</v>
      </c>
      <c r="P827" s="2">
        <f t="shared" si="75"/>
        <v>64056</v>
      </c>
      <c r="Q827" s="2">
        <f t="shared" si="76"/>
        <v>88077</v>
      </c>
      <c r="R827" s="2">
        <f t="shared" si="77"/>
        <v>0</v>
      </c>
    </row>
    <row r="828" spans="1:18" x14ac:dyDescent="0.35">
      <c r="A828" s="2" t="s">
        <v>128</v>
      </c>
      <c r="B828" s="2" t="str">
        <f t="shared" si="72"/>
        <v>SPA21XXX</v>
      </c>
      <c r="C828" s="2" t="s">
        <v>19</v>
      </c>
      <c r="D828" s="2">
        <v>3885</v>
      </c>
      <c r="E828" s="2">
        <v>45</v>
      </c>
      <c r="F828" s="2">
        <v>39.1</v>
      </c>
      <c r="G828" s="2">
        <v>17</v>
      </c>
      <c r="H828" s="2">
        <v>28</v>
      </c>
      <c r="I828" s="2">
        <v>0</v>
      </c>
      <c r="J828" s="2">
        <v>0</v>
      </c>
      <c r="K828" s="2">
        <v>11</v>
      </c>
      <c r="L828" s="2">
        <v>19</v>
      </c>
      <c r="M828" s="2">
        <v>0</v>
      </c>
      <c r="N828" s="2">
        <f t="shared" si="73"/>
        <v>174825</v>
      </c>
      <c r="O828" s="2">
        <f t="shared" si="74"/>
        <v>174825</v>
      </c>
      <c r="P828" s="2">
        <f t="shared" si="75"/>
        <v>42735</v>
      </c>
      <c r="Q828" s="2">
        <f t="shared" si="76"/>
        <v>73815</v>
      </c>
      <c r="R828" s="2">
        <f t="shared" si="77"/>
        <v>0</v>
      </c>
    </row>
    <row r="829" spans="1:18" x14ac:dyDescent="0.35">
      <c r="A829" s="2" t="s">
        <v>128</v>
      </c>
      <c r="B829" s="2" t="str">
        <f t="shared" si="72"/>
        <v>SPA21XXX</v>
      </c>
      <c r="C829" s="2" t="s">
        <v>20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f t="shared" si="73"/>
        <v>0</v>
      </c>
      <c r="O829" s="2">
        <f t="shared" si="74"/>
        <v>0</v>
      </c>
      <c r="P829" s="2">
        <f t="shared" si="75"/>
        <v>0</v>
      </c>
      <c r="Q829" s="2">
        <f t="shared" si="76"/>
        <v>0</v>
      </c>
      <c r="R829" s="2">
        <f t="shared" si="77"/>
        <v>0</v>
      </c>
    </row>
    <row r="830" spans="1:18" x14ac:dyDescent="0.35">
      <c r="A830" s="2" t="s">
        <v>354</v>
      </c>
      <c r="B830" s="2" t="str">
        <f t="shared" si="72"/>
        <v>SPA21XXX</v>
      </c>
      <c r="C830" s="2" t="s">
        <v>13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f t="shared" si="73"/>
        <v>0</v>
      </c>
      <c r="O830" s="2">
        <f t="shared" si="74"/>
        <v>0</v>
      </c>
      <c r="P830" s="2">
        <f t="shared" si="75"/>
        <v>0</v>
      </c>
      <c r="Q830" s="2">
        <f t="shared" si="76"/>
        <v>0</v>
      </c>
      <c r="R830" s="2">
        <f t="shared" si="77"/>
        <v>0</v>
      </c>
    </row>
    <row r="831" spans="1:18" x14ac:dyDescent="0.35">
      <c r="A831" s="2" t="s">
        <v>354</v>
      </c>
      <c r="B831" s="2" t="str">
        <f t="shared" si="72"/>
        <v>SPA21XXX</v>
      </c>
      <c r="C831" s="2" t="s">
        <v>14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f t="shared" si="73"/>
        <v>0</v>
      </c>
      <c r="O831" s="2">
        <f t="shared" si="74"/>
        <v>0</v>
      </c>
      <c r="P831" s="2">
        <f t="shared" si="75"/>
        <v>0</v>
      </c>
      <c r="Q831" s="2">
        <f t="shared" si="76"/>
        <v>0</v>
      </c>
      <c r="R831" s="2">
        <f t="shared" si="77"/>
        <v>0</v>
      </c>
    </row>
    <row r="832" spans="1:18" x14ac:dyDescent="0.35">
      <c r="A832" s="2" t="s">
        <v>354</v>
      </c>
      <c r="B832" s="2" t="str">
        <f t="shared" si="72"/>
        <v>SPA21XXX</v>
      </c>
      <c r="C832" s="2" t="s">
        <v>15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f t="shared" si="73"/>
        <v>0</v>
      </c>
      <c r="O832" s="2">
        <f t="shared" si="74"/>
        <v>0</v>
      </c>
      <c r="P832" s="2">
        <f t="shared" si="75"/>
        <v>0</v>
      </c>
      <c r="Q832" s="2">
        <f t="shared" si="76"/>
        <v>0</v>
      </c>
      <c r="R832" s="2">
        <f t="shared" si="77"/>
        <v>0</v>
      </c>
    </row>
    <row r="833" spans="1:18" x14ac:dyDescent="0.35">
      <c r="A833" s="2" t="s">
        <v>354</v>
      </c>
      <c r="B833" s="2" t="str">
        <f t="shared" si="72"/>
        <v>SPA21XXX</v>
      </c>
      <c r="C833" s="2" t="s">
        <v>16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f t="shared" si="73"/>
        <v>0</v>
      </c>
      <c r="O833" s="2">
        <f t="shared" si="74"/>
        <v>0</v>
      </c>
      <c r="P833" s="2">
        <f t="shared" si="75"/>
        <v>0</v>
      </c>
      <c r="Q833" s="2">
        <f t="shared" si="76"/>
        <v>0</v>
      </c>
      <c r="R833" s="2">
        <f t="shared" si="77"/>
        <v>0</v>
      </c>
    </row>
    <row r="834" spans="1:18" x14ac:dyDescent="0.35">
      <c r="A834" s="2" t="s">
        <v>354</v>
      </c>
      <c r="B834" s="2" t="str">
        <f t="shared" ref="B834:B897" si="78">REPLACE(A834,6,3,"XXX")</f>
        <v>SPA21XXX</v>
      </c>
      <c r="C834" s="2" t="s">
        <v>747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f t="shared" ref="N834:N897" si="79">E834*$D834</f>
        <v>0</v>
      </c>
      <c r="O834" s="2">
        <f t="shared" ref="O834:O897" si="80">SUM(G834:J834)*$D834</f>
        <v>0</v>
      </c>
      <c r="P834" s="2">
        <f t="shared" ref="P834:P897" si="81">K834*$D834</f>
        <v>0</v>
      </c>
      <c r="Q834" s="2">
        <f t="shared" ref="Q834:Q897" si="82">L834*$D834</f>
        <v>0</v>
      </c>
      <c r="R834" s="2">
        <f t="shared" ref="R834:R897" si="83">M834*$D834</f>
        <v>0</v>
      </c>
    </row>
    <row r="835" spans="1:18" x14ac:dyDescent="0.35">
      <c r="A835" s="2" t="s">
        <v>354</v>
      </c>
      <c r="B835" s="2" t="str">
        <f t="shared" si="78"/>
        <v>SPA21XXX</v>
      </c>
      <c r="C835" s="2" t="s">
        <v>17</v>
      </c>
      <c r="D835" s="2">
        <v>0</v>
      </c>
      <c r="E835" s="2">
        <v>7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f t="shared" si="79"/>
        <v>0</v>
      </c>
      <c r="O835" s="2">
        <f t="shared" si="80"/>
        <v>0</v>
      </c>
      <c r="P835" s="2">
        <f t="shared" si="81"/>
        <v>0</v>
      </c>
      <c r="Q835" s="2">
        <f t="shared" si="82"/>
        <v>0</v>
      </c>
      <c r="R835" s="2">
        <f t="shared" si="83"/>
        <v>0</v>
      </c>
    </row>
    <row r="836" spans="1:18" x14ac:dyDescent="0.35">
      <c r="A836" s="2" t="s">
        <v>354</v>
      </c>
      <c r="B836" s="2" t="str">
        <f t="shared" si="78"/>
        <v>SPA21XXX</v>
      </c>
      <c r="C836" s="2" t="s">
        <v>18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f t="shared" si="79"/>
        <v>0</v>
      </c>
      <c r="O836" s="2">
        <f t="shared" si="80"/>
        <v>0</v>
      </c>
      <c r="P836" s="2">
        <f t="shared" si="81"/>
        <v>0</v>
      </c>
      <c r="Q836" s="2">
        <f t="shared" si="82"/>
        <v>0</v>
      </c>
      <c r="R836" s="2">
        <f t="shared" si="83"/>
        <v>0</v>
      </c>
    </row>
    <row r="837" spans="1:18" x14ac:dyDescent="0.35">
      <c r="A837" s="2" t="s">
        <v>354</v>
      </c>
      <c r="B837" s="2" t="str">
        <f t="shared" si="78"/>
        <v>SPA21XXX</v>
      </c>
      <c r="C837" s="2" t="s">
        <v>19</v>
      </c>
      <c r="D837" s="2">
        <v>4000</v>
      </c>
      <c r="E837" s="2">
        <v>1</v>
      </c>
      <c r="F837" s="2">
        <v>14.28</v>
      </c>
      <c r="G837" s="2">
        <v>0</v>
      </c>
      <c r="H837" s="2">
        <v>1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f t="shared" si="79"/>
        <v>4000</v>
      </c>
      <c r="O837" s="2">
        <f t="shared" si="80"/>
        <v>4000</v>
      </c>
      <c r="P837" s="2">
        <f t="shared" si="81"/>
        <v>0</v>
      </c>
      <c r="Q837" s="2">
        <f t="shared" si="82"/>
        <v>0</v>
      </c>
      <c r="R837" s="2">
        <f t="shared" si="83"/>
        <v>0</v>
      </c>
    </row>
    <row r="838" spans="1:18" x14ac:dyDescent="0.35">
      <c r="A838" s="2" t="s">
        <v>354</v>
      </c>
      <c r="B838" s="2" t="str">
        <f t="shared" si="78"/>
        <v>SPA21XXX</v>
      </c>
      <c r="C838" s="2" t="s">
        <v>20</v>
      </c>
      <c r="D838" s="2">
        <v>2000</v>
      </c>
      <c r="E838" s="2">
        <v>6</v>
      </c>
      <c r="F838" s="2">
        <v>85.7</v>
      </c>
      <c r="G838" s="2">
        <v>0</v>
      </c>
      <c r="H838" s="2">
        <v>6</v>
      </c>
      <c r="I838" s="2">
        <v>0</v>
      </c>
      <c r="J838" s="2">
        <v>0</v>
      </c>
      <c r="K838" s="2">
        <v>3</v>
      </c>
      <c r="L838" s="2">
        <v>4</v>
      </c>
      <c r="M838" s="2">
        <v>1</v>
      </c>
      <c r="N838" s="2">
        <f t="shared" si="79"/>
        <v>12000</v>
      </c>
      <c r="O838" s="2">
        <f t="shared" si="80"/>
        <v>12000</v>
      </c>
      <c r="P838" s="2">
        <f t="shared" si="81"/>
        <v>6000</v>
      </c>
      <c r="Q838" s="2">
        <f t="shared" si="82"/>
        <v>8000</v>
      </c>
      <c r="R838" s="2">
        <f t="shared" si="83"/>
        <v>2000</v>
      </c>
    </row>
    <row r="839" spans="1:18" x14ac:dyDescent="0.35">
      <c r="A839" s="2" t="s">
        <v>129</v>
      </c>
      <c r="B839" s="2" t="str">
        <f t="shared" si="78"/>
        <v>SPA21XXX</v>
      </c>
      <c r="C839" s="2" t="s">
        <v>13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f t="shared" si="79"/>
        <v>0</v>
      </c>
      <c r="O839" s="2">
        <f t="shared" si="80"/>
        <v>0</v>
      </c>
      <c r="P839" s="2">
        <f t="shared" si="81"/>
        <v>0</v>
      </c>
      <c r="Q839" s="2">
        <f t="shared" si="82"/>
        <v>0</v>
      </c>
      <c r="R839" s="2">
        <f t="shared" si="83"/>
        <v>0</v>
      </c>
    </row>
    <row r="840" spans="1:18" x14ac:dyDescent="0.35">
      <c r="A840" s="2" t="s">
        <v>129</v>
      </c>
      <c r="B840" s="2" t="str">
        <f t="shared" si="78"/>
        <v>SPA21XXX</v>
      </c>
      <c r="C840" s="2" t="s">
        <v>14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f t="shared" si="79"/>
        <v>0</v>
      </c>
      <c r="O840" s="2">
        <f t="shared" si="80"/>
        <v>0</v>
      </c>
      <c r="P840" s="2">
        <f t="shared" si="81"/>
        <v>0</v>
      </c>
      <c r="Q840" s="2">
        <f t="shared" si="82"/>
        <v>0</v>
      </c>
      <c r="R840" s="2">
        <f t="shared" si="83"/>
        <v>0</v>
      </c>
    </row>
    <row r="841" spans="1:18" x14ac:dyDescent="0.35">
      <c r="A841" s="2" t="s">
        <v>129</v>
      </c>
      <c r="B841" s="2" t="str">
        <f t="shared" si="78"/>
        <v>SPA21XXX</v>
      </c>
      <c r="C841" s="2" t="s">
        <v>15</v>
      </c>
      <c r="D841" s="2">
        <v>28533.17</v>
      </c>
      <c r="E841" s="2">
        <v>2</v>
      </c>
      <c r="F841" s="2">
        <v>7.41</v>
      </c>
      <c r="G841" s="2">
        <v>0</v>
      </c>
      <c r="H841" s="2">
        <v>2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f t="shared" si="79"/>
        <v>57066.34</v>
      </c>
      <c r="O841" s="2">
        <f t="shared" si="80"/>
        <v>57066.34</v>
      </c>
      <c r="P841" s="2">
        <f t="shared" si="81"/>
        <v>0</v>
      </c>
      <c r="Q841" s="2">
        <f t="shared" si="82"/>
        <v>0</v>
      </c>
      <c r="R841" s="2">
        <f t="shared" si="83"/>
        <v>0</v>
      </c>
    </row>
    <row r="842" spans="1:18" x14ac:dyDescent="0.35">
      <c r="A842" s="2" t="s">
        <v>129</v>
      </c>
      <c r="B842" s="2" t="str">
        <f t="shared" si="78"/>
        <v>SPA21XXX</v>
      </c>
      <c r="C842" s="2" t="s">
        <v>16</v>
      </c>
      <c r="D842" s="2">
        <v>20134.02</v>
      </c>
      <c r="E842" s="2">
        <v>1</v>
      </c>
      <c r="F842" s="2">
        <v>3.7</v>
      </c>
      <c r="G842" s="2">
        <v>0</v>
      </c>
      <c r="H842" s="2">
        <v>1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f t="shared" si="79"/>
        <v>20134.02</v>
      </c>
      <c r="O842" s="2">
        <f t="shared" si="80"/>
        <v>20134.02</v>
      </c>
      <c r="P842" s="2">
        <f t="shared" si="81"/>
        <v>0</v>
      </c>
      <c r="Q842" s="2">
        <f t="shared" si="82"/>
        <v>0</v>
      </c>
      <c r="R842" s="2">
        <f t="shared" si="83"/>
        <v>0</v>
      </c>
    </row>
    <row r="843" spans="1:18" x14ac:dyDescent="0.35">
      <c r="A843" s="2" t="s">
        <v>129</v>
      </c>
      <c r="B843" s="2" t="str">
        <f t="shared" si="78"/>
        <v>SPA21XXX</v>
      </c>
      <c r="C843" s="2" t="s">
        <v>747</v>
      </c>
      <c r="D843" s="2">
        <v>18838.650000000001</v>
      </c>
      <c r="E843" s="2">
        <v>1</v>
      </c>
      <c r="F843" s="2">
        <v>3.7</v>
      </c>
      <c r="G843" s="2">
        <v>0</v>
      </c>
      <c r="H843" s="2">
        <v>1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f t="shared" si="79"/>
        <v>18838.650000000001</v>
      </c>
      <c r="O843" s="2">
        <f t="shared" si="80"/>
        <v>18838.650000000001</v>
      </c>
      <c r="P843" s="2">
        <f t="shared" si="81"/>
        <v>0</v>
      </c>
      <c r="Q843" s="2">
        <f t="shared" si="82"/>
        <v>0</v>
      </c>
      <c r="R843" s="2">
        <f t="shared" si="83"/>
        <v>0</v>
      </c>
    </row>
    <row r="844" spans="1:18" x14ac:dyDescent="0.35">
      <c r="A844" s="2" t="s">
        <v>129</v>
      </c>
      <c r="B844" s="2" t="str">
        <f t="shared" si="78"/>
        <v>SPA21XXX</v>
      </c>
      <c r="C844" s="2" t="s">
        <v>17</v>
      </c>
      <c r="D844" s="2">
        <v>12756.84</v>
      </c>
      <c r="E844" s="2">
        <v>3</v>
      </c>
      <c r="F844" s="2">
        <v>11.11</v>
      </c>
      <c r="G844" s="2">
        <v>0</v>
      </c>
      <c r="H844" s="2">
        <v>2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f t="shared" si="79"/>
        <v>38270.520000000004</v>
      </c>
      <c r="O844" s="2">
        <f t="shared" si="80"/>
        <v>25513.68</v>
      </c>
      <c r="P844" s="2">
        <f t="shared" si="81"/>
        <v>0</v>
      </c>
      <c r="Q844" s="2">
        <f t="shared" si="82"/>
        <v>0</v>
      </c>
      <c r="R844" s="2">
        <f t="shared" si="83"/>
        <v>0</v>
      </c>
    </row>
    <row r="845" spans="1:18" x14ac:dyDescent="0.35">
      <c r="A845" s="2" t="s">
        <v>129</v>
      </c>
      <c r="B845" s="2" t="str">
        <f t="shared" si="78"/>
        <v>SPA21XXX</v>
      </c>
      <c r="C845" s="2" t="s">
        <v>18</v>
      </c>
      <c r="D845" s="2">
        <v>6186.06</v>
      </c>
      <c r="E845" s="2">
        <v>18</v>
      </c>
      <c r="F845" s="2">
        <v>66.67</v>
      </c>
      <c r="G845" s="2">
        <v>17</v>
      </c>
      <c r="H845" s="2">
        <v>1</v>
      </c>
      <c r="I845" s="2">
        <v>0</v>
      </c>
      <c r="J845" s="2">
        <v>0</v>
      </c>
      <c r="K845" s="2">
        <v>0</v>
      </c>
      <c r="L845" s="2">
        <v>3</v>
      </c>
      <c r="M845" s="2">
        <v>0</v>
      </c>
      <c r="N845" s="2">
        <f t="shared" si="79"/>
        <v>111349.08</v>
      </c>
      <c r="O845" s="2">
        <f t="shared" si="80"/>
        <v>111349.08</v>
      </c>
      <c r="P845" s="2">
        <f t="shared" si="81"/>
        <v>0</v>
      </c>
      <c r="Q845" s="2">
        <f t="shared" si="82"/>
        <v>18558.18</v>
      </c>
      <c r="R845" s="2">
        <f t="shared" si="83"/>
        <v>0</v>
      </c>
    </row>
    <row r="846" spans="1:18" x14ac:dyDescent="0.35">
      <c r="A846" s="2" t="s">
        <v>129</v>
      </c>
      <c r="B846" s="2" t="str">
        <f t="shared" si="78"/>
        <v>SPA21XXX</v>
      </c>
      <c r="C846" s="2" t="s">
        <v>19</v>
      </c>
      <c r="D846" s="2">
        <v>3405.6</v>
      </c>
      <c r="E846" s="2">
        <v>2</v>
      </c>
      <c r="F846" s="2">
        <v>7.41</v>
      </c>
      <c r="G846" s="2">
        <v>2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f t="shared" si="79"/>
        <v>6811.2</v>
      </c>
      <c r="O846" s="2">
        <f t="shared" si="80"/>
        <v>6811.2</v>
      </c>
      <c r="P846" s="2">
        <f t="shared" si="81"/>
        <v>0</v>
      </c>
      <c r="Q846" s="2">
        <f t="shared" si="82"/>
        <v>0</v>
      </c>
      <c r="R846" s="2">
        <f t="shared" si="83"/>
        <v>0</v>
      </c>
    </row>
    <row r="847" spans="1:18" x14ac:dyDescent="0.35">
      <c r="A847" s="2" t="s">
        <v>129</v>
      </c>
      <c r="B847" s="2" t="str">
        <f t="shared" si="78"/>
        <v>SPA21XXX</v>
      </c>
      <c r="C847" s="2" t="s">
        <v>20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f t="shared" si="79"/>
        <v>0</v>
      </c>
      <c r="O847" s="2">
        <f t="shared" si="80"/>
        <v>0</v>
      </c>
      <c r="P847" s="2">
        <f t="shared" si="81"/>
        <v>0</v>
      </c>
      <c r="Q847" s="2">
        <f t="shared" si="82"/>
        <v>0</v>
      </c>
      <c r="R847" s="2">
        <f t="shared" si="83"/>
        <v>0</v>
      </c>
    </row>
    <row r="848" spans="1:18" x14ac:dyDescent="0.35">
      <c r="A848" s="2" t="s">
        <v>130</v>
      </c>
      <c r="B848" s="2" t="str">
        <f t="shared" si="78"/>
        <v>SPA21XXX</v>
      </c>
      <c r="C848" s="2" t="s">
        <v>13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f t="shared" si="79"/>
        <v>0</v>
      </c>
      <c r="O848" s="2">
        <f t="shared" si="80"/>
        <v>0</v>
      </c>
      <c r="P848" s="2">
        <f t="shared" si="81"/>
        <v>0</v>
      </c>
      <c r="Q848" s="2">
        <f t="shared" si="82"/>
        <v>0</v>
      </c>
      <c r="R848" s="2">
        <f t="shared" si="83"/>
        <v>0</v>
      </c>
    </row>
    <row r="849" spans="1:18" x14ac:dyDescent="0.35">
      <c r="A849" s="2" t="s">
        <v>130</v>
      </c>
      <c r="B849" s="2" t="str">
        <f t="shared" si="78"/>
        <v>SPA21XXX</v>
      </c>
      <c r="C849" s="2" t="s">
        <v>14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f t="shared" si="79"/>
        <v>0</v>
      </c>
      <c r="O849" s="2">
        <f t="shared" si="80"/>
        <v>0</v>
      </c>
      <c r="P849" s="2">
        <f t="shared" si="81"/>
        <v>0</v>
      </c>
      <c r="Q849" s="2">
        <f t="shared" si="82"/>
        <v>0</v>
      </c>
      <c r="R849" s="2">
        <f t="shared" si="83"/>
        <v>0</v>
      </c>
    </row>
    <row r="850" spans="1:18" x14ac:dyDescent="0.35">
      <c r="A850" s="2" t="s">
        <v>130</v>
      </c>
      <c r="B850" s="2" t="str">
        <f t="shared" si="78"/>
        <v>SPA21XXX</v>
      </c>
      <c r="C850" s="2" t="s">
        <v>15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f t="shared" si="79"/>
        <v>0</v>
      </c>
      <c r="O850" s="2">
        <f t="shared" si="80"/>
        <v>0</v>
      </c>
      <c r="P850" s="2">
        <f t="shared" si="81"/>
        <v>0</v>
      </c>
      <c r="Q850" s="2">
        <f t="shared" si="82"/>
        <v>0</v>
      </c>
      <c r="R850" s="2">
        <f t="shared" si="83"/>
        <v>0</v>
      </c>
    </row>
    <row r="851" spans="1:18" x14ac:dyDescent="0.35">
      <c r="A851" s="2" t="s">
        <v>130</v>
      </c>
      <c r="B851" s="2" t="str">
        <f t="shared" si="78"/>
        <v>SPA21XXX</v>
      </c>
      <c r="C851" s="2" t="s">
        <v>16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f t="shared" si="79"/>
        <v>0</v>
      </c>
      <c r="O851" s="2">
        <f t="shared" si="80"/>
        <v>0</v>
      </c>
      <c r="P851" s="2">
        <f t="shared" si="81"/>
        <v>0</v>
      </c>
      <c r="Q851" s="2">
        <f t="shared" si="82"/>
        <v>0</v>
      </c>
      <c r="R851" s="2">
        <f t="shared" si="83"/>
        <v>0</v>
      </c>
    </row>
    <row r="852" spans="1:18" x14ac:dyDescent="0.35">
      <c r="A852" s="2" t="s">
        <v>130</v>
      </c>
      <c r="B852" s="2" t="str">
        <f t="shared" si="78"/>
        <v>SPA21XXX</v>
      </c>
      <c r="C852" s="2" t="s">
        <v>747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f t="shared" si="79"/>
        <v>0</v>
      </c>
      <c r="O852" s="2">
        <f t="shared" si="80"/>
        <v>0</v>
      </c>
      <c r="P852" s="2">
        <f t="shared" si="81"/>
        <v>0</v>
      </c>
      <c r="Q852" s="2">
        <f t="shared" si="82"/>
        <v>0</v>
      </c>
      <c r="R852" s="2">
        <f t="shared" si="83"/>
        <v>0</v>
      </c>
    </row>
    <row r="853" spans="1:18" x14ac:dyDescent="0.35">
      <c r="A853" s="2" t="s">
        <v>130</v>
      </c>
      <c r="B853" s="2" t="str">
        <f t="shared" si="78"/>
        <v>SPA21XXX</v>
      </c>
      <c r="C853" s="2" t="s">
        <v>17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f t="shared" si="79"/>
        <v>0</v>
      </c>
      <c r="O853" s="2">
        <f t="shared" si="80"/>
        <v>0</v>
      </c>
      <c r="P853" s="2">
        <f t="shared" si="81"/>
        <v>0</v>
      </c>
      <c r="Q853" s="2">
        <f t="shared" si="82"/>
        <v>0</v>
      </c>
      <c r="R853" s="2">
        <f t="shared" si="83"/>
        <v>0</v>
      </c>
    </row>
    <row r="854" spans="1:18" x14ac:dyDescent="0.35">
      <c r="A854" s="2" t="s">
        <v>130</v>
      </c>
      <c r="B854" s="2" t="str">
        <f t="shared" si="78"/>
        <v>SPA21XXX</v>
      </c>
      <c r="C854" s="2" t="s">
        <v>18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f t="shared" si="79"/>
        <v>0</v>
      </c>
      <c r="O854" s="2">
        <f t="shared" si="80"/>
        <v>0</v>
      </c>
      <c r="P854" s="2">
        <f t="shared" si="81"/>
        <v>0</v>
      </c>
      <c r="Q854" s="2">
        <f t="shared" si="82"/>
        <v>0</v>
      </c>
      <c r="R854" s="2">
        <f t="shared" si="83"/>
        <v>0</v>
      </c>
    </row>
    <row r="855" spans="1:18" x14ac:dyDescent="0.35">
      <c r="A855" s="2" t="s">
        <v>130</v>
      </c>
      <c r="B855" s="2" t="str">
        <f t="shared" si="78"/>
        <v>SPA21XXX</v>
      </c>
      <c r="C855" s="2" t="s">
        <v>19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f t="shared" si="79"/>
        <v>0</v>
      </c>
      <c r="O855" s="2">
        <f t="shared" si="80"/>
        <v>0</v>
      </c>
      <c r="P855" s="2">
        <f t="shared" si="81"/>
        <v>0</v>
      </c>
      <c r="Q855" s="2">
        <f t="shared" si="82"/>
        <v>0</v>
      </c>
      <c r="R855" s="2">
        <f t="shared" si="83"/>
        <v>0</v>
      </c>
    </row>
    <row r="856" spans="1:18" x14ac:dyDescent="0.35">
      <c r="A856" s="2" t="s">
        <v>130</v>
      </c>
      <c r="B856" s="2" t="str">
        <f t="shared" si="78"/>
        <v>SPA21XXX</v>
      </c>
      <c r="C856" s="2" t="s">
        <v>20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f t="shared" si="79"/>
        <v>0</v>
      </c>
      <c r="O856" s="2">
        <f t="shared" si="80"/>
        <v>0</v>
      </c>
      <c r="P856" s="2">
        <f t="shared" si="81"/>
        <v>0</v>
      </c>
      <c r="Q856" s="2">
        <f t="shared" si="82"/>
        <v>0</v>
      </c>
      <c r="R856" s="2">
        <f t="shared" si="83"/>
        <v>0</v>
      </c>
    </row>
    <row r="857" spans="1:18" x14ac:dyDescent="0.35">
      <c r="A857" s="2" t="s">
        <v>131</v>
      </c>
      <c r="B857" s="2" t="str">
        <f t="shared" si="78"/>
        <v>SPA21XXX</v>
      </c>
      <c r="C857" s="2" t="s">
        <v>13</v>
      </c>
      <c r="N857" s="2">
        <f t="shared" si="79"/>
        <v>0</v>
      </c>
      <c r="O857" s="2">
        <f t="shared" si="80"/>
        <v>0</v>
      </c>
      <c r="P857" s="2">
        <f t="shared" si="81"/>
        <v>0</v>
      </c>
      <c r="Q857" s="2">
        <f t="shared" si="82"/>
        <v>0</v>
      </c>
      <c r="R857" s="2">
        <f t="shared" si="83"/>
        <v>0</v>
      </c>
    </row>
    <row r="858" spans="1:18" x14ac:dyDescent="0.35">
      <c r="A858" s="2" t="s">
        <v>131</v>
      </c>
      <c r="B858" s="2" t="str">
        <f t="shared" si="78"/>
        <v>SPA21XXX</v>
      </c>
      <c r="C858" s="2" t="s">
        <v>14</v>
      </c>
      <c r="N858" s="2">
        <f t="shared" si="79"/>
        <v>0</v>
      </c>
      <c r="O858" s="2">
        <f t="shared" si="80"/>
        <v>0</v>
      </c>
      <c r="P858" s="2">
        <f t="shared" si="81"/>
        <v>0</v>
      </c>
      <c r="Q858" s="2">
        <f t="shared" si="82"/>
        <v>0</v>
      </c>
      <c r="R858" s="2">
        <f t="shared" si="83"/>
        <v>0</v>
      </c>
    </row>
    <row r="859" spans="1:18" x14ac:dyDescent="0.35">
      <c r="A859" s="2" t="s">
        <v>131</v>
      </c>
      <c r="B859" s="2" t="str">
        <f t="shared" si="78"/>
        <v>SPA21XXX</v>
      </c>
      <c r="C859" s="2" t="s">
        <v>15</v>
      </c>
      <c r="N859" s="2">
        <f t="shared" si="79"/>
        <v>0</v>
      </c>
      <c r="O859" s="2">
        <f t="shared" si="80"/>
        <v>0</v>
      </c>
      <c r="P859" s="2">
        <f t="shared" si="81"/>
        <v>0</v>
      </c>
      <c r="Q859" s="2">
        <f t="shared" si="82"/>
        <v>0</v>
      </c>
      <c r="R859" s="2">
        <f t="shared" si="83"/>
        <v>0</v>
      </c>
    </row>
    <row r="860" spans="1:18" x14ac:dyDescent="0.35">
      <c r="A860" s="2" t="s">
        <v>131</v>
      </c>
      <c r="B860" s="2" t="str">
        <f t="shared" si="78"/>
        <v>SPA21XXX</v>
      </c>
      <c r="C860" s="2" t="s">
        <v>16</v>
      </c>
      <c r="D860" s="2">
        <v>21536</v>
      </c>
      <c r="E860" s="2">
        <v>1</v>
      </c>
      <c r="F860" s="2">
        <v>25</v>
      </c>
      <c r="N860" s="2">
        <f t="shared" si="79"/>
        <v>21536</v>
      </c>
      <c r="O860" s="2">
        <f t="shared" si="80"/>
        <v>0</v>
      </c>
      <c r="P860" s="2">
        <f t="shared" si="81"/>
        <v>0</v>
      </c>
      <c r="Q860" s="2">
        <f t="shared" si="82"/>
        <v>0</v>
      </c>
      <c r="R860" s="2">
        <f t="shared" si="83"/>
        <v>0</v>
      </c>
    </row>
    <row r="861" spans="1:18" x14ac:dyDescent="0.35">
      <c r="A861" s="2" t="s">
        <v>131</v>
      </c>
      <c r="B861" s="2" t="str">
        <f t="shared" si="78"/>
        <v>SPA21XXX</v>
      </c>
      <c r="C861" s="2" t="s">
        <v>747</v>
      </c>
      <c r="N861" s="2">
        <f t="shared" si="79"/>
        <v>0</v>
      </c>
      <c r="O861" s="2">
        <f t="shared" si="80"/>
        <v>0</v>
      </c>
      <c r="P861" s="2">
        <f t="shared" si="81"/>
        <v>0</v>
      </c>
      <c r="Q861" s="2">
        <f t="shared" si="82"/>
        <v>0</v>
      </c>
      <c r="R861" s="2">
        <f t="shared" si="83"/>
        <v>0</v>
      </c>
    </row>
    <row r="862" spans="1:18" x14ac:dyDescent="0.35">
      <c r="A862" s="2" t="s">
        <v>131</v>
      </c>
      <c r="B862" s="2" t="str">
        <f t="shared" si="78"/>
        <v>SPA21XXX</v>
      </c>
      <c r="C862" s="2" t="s">
        <v>17</v>
      </c>
      <c r="N862" s="2">
        <f t="shared" si="79"/>
        <v>0</v>
      </c>
      <c r="O862" s="2">
        <f t="shared" si="80"/>
        <v>0</v>
      </c>
      <c r="P862" s="2">
        <f t="shared" si="81"/>
        <v>0</v>
      </c>
      <c r="Q862" s="2">
        <f t="shared" si="82"/>
        <v>0</v>
      </c>
      <c r="R862" s="2">
        <f t="shared" si="83"/>
        <v>0</v>
      </c>
    </row>
    <row r="863" spans="1:18" x14ac:dyDescent="0.35">
      <c r="A863" s="2" t="s">
        <v>131</v>
      </c>
      <c r="B863" s="2" t="str">
        <f t="shared" si="78"/>
        <v>SPA21XXX</v>
      </c>
      <c r="C863" s="2" t="s">
        <v>18</v>
      </c>
      <c r="D863" s="2">
        <v>7103</v>
      </c>
      <c r="E863" s="2">
        <v>2</v>
      </c>
      <c r="F863" s="2">
        <v>50</v>
      </c>
      <c r="G863" s="2">
        <v>1</v>
      </c>
      <c r="H863" s="2">
        <v>1</v>
      </c>
      <c r="N863" s="2">
        <f t="shared" si="79"/>
        <v>14206</v>
      </c>
      <c r="O863" s="2">
        <f t="shared" si="80"/>
        <v>14206</v>
      </c>
      <c r="P863" s="2">
        <f t="shared" si="81"/>
        <v>0</v>
      </c>
      <c r="Q863" s="2">
        <f t="shared" si="82"/>
        <v>0</v>
      </c>
      <c r="R863" s="2">
        <f t="shared" si="83"/>
        <v>0</v>
      </c>
    </row>
    <row r="864" spans="1:18" x14ac:dyDescent="0.35">
      <c r="A864" s="2" t="s">
        <v>131</v>
      </c>
      <c r="B864" s="2" t="str">
        <f t="shared" si="78"/>
        <v>SPA21XXX</v>
      </c>
      <c r="C864" s="2" t="s">
        <v>19</v>
      </c>
      <c r="D864" s="2">
        <v>4000</v>
      </c>
      <c r="E864" s="2">
        <v>1</v>
      </c>
      <c r="F864" s="2">
        <v>25</v>
      </c>
      <c r="G864" s="2">
        <v>1</v>
      </c>
      <c r="N864" s="2">
        <f t="shared" si="79"/>
        <v>4000</v>
      </c>
      <c r="O864" s="2">
        <f t="shared" si="80"/>
        <v>4000</v>
      </c>
      <c r="P864" s="2">
        <f t="shared" si="81"/>
        <v>0</v>
      </c>
      <c r="Q864" s="2">
        <f t="shared" si="82"/>
        <v>0</v>
      </c>
      <c r="R864" s="2">
        <f t="shared" si="83"/>
        <v>0</v>
      </c>
    </row>
    <row r="865" spans="1:18" x14ac:dyDescent="0.35">
      <c r="A865" s="2" t="s">
        <v>131</v>
      </c>
      <c r="B865" s="2" t="str">
        <f t="shared" si="78"/>
        <v>SPA21XXX</v>
      </c>
      <c r="C865" s="2" t="s">
        <v>20</v>
      </c>
      <c r="N865" s="2">
        <f t="shared" si="79"/>
        <v>0</v>
      </c>
      <c r="O865" s="2">
        <f t="shared" si="80"/>
        <v>0</v>
      </c>
      <c r="P865" s="2">
        <f t="shared" si="81"/>
        <v>0</v>
      </c>
      <c r="Q865" s="2">
        <f t="shared" si="82"/>
        <v>0</v>
      </c>
      <c r="R865" s="2">
        <f t="shared" si="83"/>
        <v>0</v>
      </c>
    </row>
    <row r="866" spans="1:18" x14ac:dyDescent="0.35">
      <c r="A866" s="2" t="s">
        <v>132</v>
      </c>
      <c r="B866" s="2" t="str">
        <f t="shared" si="78"/>
        <v>SPA21XXX</v>
      </c>
      <c r="C866" s="2" t="s">
        <v>13</v>
      </c>
      <c r="N866" s="2">
        <f t="shared" si="79"/>
        <v>0</v>
      </c>
      <c r="O866" s="2">
        <f t="shared" si="80"/>
        <v>0</v>
      </c>
      <c r="P866" s="2">
        <f t="shared" si="81"/>
        <v>0</v>
      </c>
      <c r="Q866" s="2">
        <f t="shared" si="82"/>
        <v>0</v>
      </c>
      <c r="R866" s="2">
        <f t="shared" si="83"/>
        <v>0</v>
      </c>
    </row>
    <row r="867" spans="1:18" x14ac:dyDescent="0.35">
      <c r="A867" s="2" t="s">
        <v>132</v>
      </c>
      <c r="B867" s="2" t="str">
        <f t="shared" si="78"/>
        <v>SPA21XXX</v>
      </c>
      <c r="C867" s="2" t="s">
        <v>14</v>
      </c>
      <c r="N867" s="2">
        <f t="shared" si="79"/>
        <v>0</v>
      </c>
      <c r="O867" s="2">
        <f t="shared" si="80"/>
        <v>0</v>
      </c>
      <c r="P867" s="2">
        <f t="shared" si="81"/>
        <v>0</v>
      </c>
      <c r="Q867" s="2">
        <f t="shared" si="82"/>
        <v>0</v>
      </c>
      <c r="R867" s="2">
        <f t="shared" si="83"/>
        <v>0</v>
      </c>
    </row>
    <row r="868" spans="1:18" x14ac:dyDescent="0.35">
      <c r="A868" s="2" t="s">
        <v>132</v>
      </c>
      <c r="B868" s="2" t="str">
        <f t="shared" si="78"/>
        <v>SPA21XXX</v>
      </c>
      <c r="C868" s="2" t="s">
        <v>15</v>
      </c>
      <c r="N868" s="2">
        <f t="shared" si="79"/>
        <v>0</v>
      </c>
      <c r="O868" s="2">
        <f t="shared" si="80"/>
        <v>0</v>
      </c>
      <c r="P868" s="2">
        <f t="shared" si="81"/>
        <v>0</v>
      </c>
      <c r="Q868" s="2">
        <f t="shared" si="82"/>
        <v>0</v>
      </c>
      <c r="R868" s="2">
        <f t="shared" si="83"/>
        <v>0</v>
      </c>
    </row>
    <row r="869" spans="1:18" x14ac:dyDescent="0.35">
      <c r="A869" s="2" t="s">
        <v>132</v>
      </c>
      <c r="B869" s="2" t="str">
        <f t="shared" si="78"/>
        <v>SPA21XXX</v>
      </c>
      <c r="C869" s="2" t="s">
        <v>16</v>
      </c>
      <c r="D869" s="2">
        <v>21092</v>
      </c>
      <c r="E869" s="2">
        <v>2</v>
      </c>
      <c r="F869" s="2">
        <v>20</v>
      </c>
      <c r="G869" s="2">
        <v>1</v>
      </c>
      <c r="N869" s="2">
        <f t="shared" si="79"/>
        <v>42184</v>
      </c>
      <c r="O869" s="2">
        <f t="shared" si="80"/>
        <v>21092</v>
      </c>
      <c r="P869" s="2">
        <f t="shared" si="81"/>
        <v>0</v>
      </c>
      <c r="Q869" s="2">
        <f t="shared" si="82"/>
        <v>0</v>
      </c>
      <c r="R869" s="2">
        <f t="shared" si="83"/>
        <v>0</v>
      </c>
    </row>
    <row r="870" spans="1:18" x14ac:dyDescent="0.35">
      <c r="A870" s="2" t="s">
        <v>132</v>
      </c>
      <c r="B870" s="2" t="str">
        <f t="shared" si="78"/>
        <v>SPA21XXX</v>
      </c>
      <c r="C870" s="2" t="s">
        <v>747</v>
      </c>
      <c r="N870" s="2">
        <f t="shared" si="79"/>
        <v>0</v>
      </c>
      <c r="O870" s="2">
        <f t="shared" si="80"/>
        <v>0</v>
      </c>
      <c r="P870" s="2">
        <f t="shared" si="81"/>
        <v>0</v>
      </c>
      <c r="Q870" s="2">
        <f t="shared" si="82"/>
        <v>0</v>
      </c>
      <c r="R870" s="2">
        <f t="shared" si="83"/>
        <v>0</v>
      </c>
    </row>
    <row r="871" spans="1:18" x14ac:dyDescent="0.35">
      <c r="A871" s="2" t="s">
        <v>132</v>
      </c>
      <c r="B871" s="2" t="str">
        <f t="shared" si="78"/>
        <v>SPA21XXX</v>
      </c>
      <c r="C871" s="2" t="s">
        <v>17</v>
      </c>
      <c r="D871" s="2">
        <v>13333</v>
      </c>
      <c r="E871" s="2">
        <v>8</v>
      </c>
      <c r="F871" s="2">
        <v>80</v>
      </c>
      <c r="G871" s="2">
        <v>7</v>
      </c>
      <c r="K871" s="2">
        <v>4</v>
      </c>
      <c r="L871" s="2">
        <v>1</v>
      </c>
      <c r="M871" s="2">
        <v>1</v>
      </c>
      <c r="N871" s="2">
        <f t="shared" si="79"/>
        <v>106664</v>
      </c>
      <c r="O871" s="2">
        <f t="shared" si="80"/>
        <v>93331</v>
      </c>
      <c r="P871" s="2">
        <f t="shared" si="81"/>
        <v>53332</v>
      </c>
      <c r="Q871" s="2">
        <f t="shared" si="82"/>
        <v>13333</v>
      </c>
      <c r="R871" s="2">
        <f t="shared" si="83"/>
        <v>13333</v>
      </c>
    </row>
    <row r="872" spans="1:18" x14ac:dyDescent="0.35">
      <c r="A872" s="2" t="s">
        <v>132</v>
      </c>
      <c r="B872" s="2" t="str">
        <f t="shared" si="78"/>
        <v>SPA21XXX</v>
      </c>
      <c r="C872" s="2" t="s">
        <v>18</v>
      </c>
      <c r="N872" s="2">
        <f t="shared" si="79"/>
        <v>0</v>
      </c>
      <c r="O872" s="2">
        <f t="shared" si="80"/>
        <v>0</v>
      </c>
      <c r="P872" s="2">
        <f t="shared" si="81"/>
        <v>0</v>
      </c>
      <c r="Q872" s="2">
        <f t="shared" si="82"/>
        <v>0</v>
      </c>
      <c r="R872" s="2">
        <f t="shared" si="83"/>
        <v>0</v>
      </c>
    </row>
    <row r="873" spans="1:18" x14ac:dyDescent="0.35">
      <c r="A873" s="2" t="s">
        <v>132</v>
      </c>
      <c r="B873" s="2" t="str">
        <f t="shared" si="78"/>
        <v>SPA21XXX</v>
      </c>
      <c r="C873" s="2" t="s">
        <v>19</v>
      </c>
      <c r="N873" s="2">
        <f t="shared" si="79"/>
        <v>0</v>
      </c>
      <c r="O873" s="2">
        <f t="shared" si="80"/>
        <v>0</v>
      </c>
      <c r="P873" s="2">
        <f t="shared" si="81"/>
        <v>0</v>
      </c>
      <c r="Q873" s="2">
        <f t="shared" si="82"/>
        <v>0</v>
      </c>
      <c r="R873" s="2">
        <f t="shared" si="83"/>
        <v>0</v>
      </c>
    </row>
    <row r="874" spans="1:18" x14ac:dyDescent="0.35">
      <c r="A874" s="2" t="s">
        <v>132</v>
      </c>
      <c r="B874" s="2" t="str">
        <f t="shared" si="78"/>
        <v>SPA21XXX</v>
      </c>
      <c r="C874" s="2" t="s">
        <v>20</v>
      </c>
      <c r="N874" s="2">
        <f t="shared" si="79"/>
        <v>0</v>
      </c>
      <c r="O874" s="2">
        <f t="shared" si="80"/>
        <v>0</v>
      </c>
      <c r="P874" s="2">
        <f t="shared" si="81"/>
        <v>0</v>
      </c>
      <c r="Q874" s="2">
        <f t="shared" si="82"/>
        <v>0</v>
      </c>
      <c r="R874" s="2">
        <f t="shared" si="83"/>
        <v>0</v>
      </c>
    </row>
    <row r="875" spans="1:18" x14ac:dyDescent="0.35">
      <c r="A875" s="2" t="s">
        <v>133</v>
      </c>
      <c r="B875" s="2" t="str">
        <f t="shared" si="78"/>
        <v>SPA21XXX</v>
      </c>
      <c r="C875" s="2" t="s">
        <v>13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f t="shared" si="79"/>
        <v>0</v>
      </c>
      <c r="O875" s="2">
        <f t="shared" si="80"/>
        <v>0</v>
      </c>
      <c r="P875" s="2">
        <f t="shared" si="81"/>
        <v>0</v>
      </c>
      <c r="Q875" s="2">
        <f t="shared" si="82"/>
        <v>0</v>
      </c>
      <c r="R875" s="2">
        <f t="shared" si="83"/>
        <v>0</v>
      </c>
    </row>
    <row r="876" spans="1:18" x14ac:dyDescent="0.35">
      <c r="A876" s="2" t="s">
        <v>133</v>
      </c>
      <c r="B876" s="2" t="str">
        <f t="shared" si="78"/>
        <v>SPA21XXX</v>
      </c>
      <c r="C876" s="2" t="s">
        <v>14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f t="shared" si="79"/>
        <v>0</v>
      </c>
      <c r="O876" s="2">
        <f t="shared" si="80"/>
        <v>0</v>
      </c>
      <c r="P876" s="2">
        <f t="shared" si="81"/>
        <v>0</v>
      </c>
      <c r="Q876" s="2">
        <f t="shared" si="82"/>
        <v>0</v>
      </c>
      <c r="R876" s="2">
        <f t="shared" si="83"/>
        <v>0</v>
      </c>
    </row>
    <row r="877" spans="1:18" x14ac:dyDescent="0.35">
      <c r="A877" s="2" t="s">
        <v>133</v>
      </c>
      <c r="B877" s="2" t="str">
        <f t="shared" si="78"/>
        <v>SPA21XXX</v>
      </c>
      <c r="C877" s="2" t="s">
        <v>15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f t="shared" si="79"/>
        <v>0</v>
      </c>
      <c r="O877" s="2">
        <f t="shared" si="80"/>
        <v>0</v>
      </c>
      <c r="P877" s="2">
        <f t="shared" si="81"/>
        <v>0</v>
      </c>
      <c r="Q877" s="2">
        <f t="shared" si="82"/>
        <v>0</v>
      </c>
      <c r="R877" s="2">
        <f t="shared" si="83"/>
        <v>0</v>
      </c>
    </row>
    <row r="878" spans="1:18" x14ac:dyDescent="0.35">
      <c r="A878" s="2" t="s">
        <v>133</v>
      </c>
      <c r="B878" s="2" t="str">
        <f t="shared" si="78"/>
        <v>SPA21XXX</v>
      </c>
      <c r="C878" s="2" t="s">
        <v>16</v>
      </c>
      <c r="D878" s="2">
        <v>0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f t="shared" si="79"/>
        <v>0</v>
      </c>
      <c r="O878" s="2">
        <f t="shared" si="80"/>
        <v>0</v>
      </c>
      <c r="P878" s="2">
        <f t="shared" si="81"/>
        <v>0</v>
      </c>
      <c r="Q878" s="2">
        <f t="shared" si="82"/>
        <v>0</v>
      </c>
      <c r="R878" s="2">
        <f t="shared" si="83"/>
        <v>0</v>
      </c>
    </row>
    <row r="879" spans="1:18" x14ac:dyDescent="0.35">
      <c r="A879" s="2" t="s">
        <v>133</v>
      </c>
      <c r="B879" s="2" t="str">
        <f t="shared" si="78"/>
        <v>SPA21XXX</v>
      </c>
      <c r="C879" s="2" t="s">
        <v>747</v>
      </c>
      <c r="D879" s="2">
        <v>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f t="shared" si="79"/>
        <v>0</v>
      </c>
      <c r="O879" s="2">
        <f t="shared" si="80"/>
        <v>0</v>
      </c>
      <c r="P879" s="2">
        <f t="shared" si="81"/>
        <v>0</v>
      </c>
      <c r="Q879" s="2">
        <f t="shared" si="82"/>
        <v>0</v>
      </c>
      <c r="R879" s="2">
        <f t="shared" si="83"/>
        <v>0</v>
      </c>
    </row>
    <row r="880" spans="1:18" x14ac:dyDescent="0.35">
      <c r="A880" s="2" t="s">
        <v>133</v>
      </c>
      <c r="B880" s="2" t="str">
        <f t="shared" si="78"/>
        <v>SPA21XXX</v>
      </c>
      <c r="C880" s="2" t="s">
        <v>17</v>
      </c>
      <c r="D880" s="2">
        <v>0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f t="shared" si="79"/>
        <v>0</v>
      </c>
      <c r="O880" s="2">
        <f t="shared" si="80"/>
        <v>0</v>
      </c>
      <c r="P880" s="2">
        <f t="shared" si="81"/>
        <v>0</v>
      </c>
      <c r="Q880" s="2">
        <f t="shared" si="82"/>
        <v>0</v>
      </c>
      <c r="R880" s="2">
        <f t="shared" si="83"/>
        <v>0</v>
      </c>
    </row>
    <row r="881" spans="1:18" x14ac:dyDescent="0.35">
      <c r="A881" s="2" t="s">
        <v>133</v>
      </c>
      <c r="B881" s="2" t="str">
        <f t="shared" si="78"/>
        <v>SPA21XXX</v>
      </c>
      <c r="C881" s="2" t="s">
        <v>18</v>
      </c>
      <c r="D881" s="2">
        <v>0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f t="shared" si="79"/>
        <v>0</v>
      </c>
      <c r="O881" s="2">
        <f t="shared" si="80"/>
        <v>0</v>
      </c>
      <c r="P881" s="2">
        <f t="shared" si="81"/>
        <v>0</v>
      </c>
      <c r="Q881" s="2">
        <f t="shared" si="82"/>
        <v>0</v>
      </c>
      <c r="R881" s="2">
        <f t="shared" si="83"/>
        <v>0</v>
      </c>
    </row>
    <row r="882" spans="1:18" x14ac:dyDescent="0.35">
      <c r="A882" s="2" t="s">
        <v>133</v>
      </c>
      <c r="B882" s="2" t="str">
        <f t="shared" si="78"/>
        <v>SPA21XXX</v>
      </c>
      <c r="C882" s="2" t="s">
        <v>19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f t="shared" si="79"/>
        <v>0</v>
      </c>
      <c r="O882" s="2">
        <f t="shared" si="80"/>
        <v>0</v>
      </c>
      <c r="P882" s="2">
        <f t="shared" si="81"/>
        <v>0</v>
      </c>
      <c r="Q882" s="2">
        <f t="shared" si="82"/>
        <v>0</v>
      </c>
      <c r="R882" s="2">
        <f t="shared" si="83"/>
        <v>0</v>
      </c>
    </row>
    <row r="883" spans="1:18" x14ac:dyDescent="0.35">
      <c r="A883" s="2" t="s">
        <v>133</v>
      </c>
      <c r="B883" s="2" t="str">
        <f t="shared" si="78"/>
        <v>SPA21XXX</v>
      </c>
      <c r="C883" s="2" t="s">
        <v>20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f t="shared" si="79"/>
        <v>0</v>
      </c>
      <c r="O883" s="2">
        <f t="shared" si="80"/>
        <v>0</v>
      </c>
      <c r="P883" s="2">
        <f t="shared" si="81"/>
        <v>0</v>
      </c>
      <c r="Q883" s="2">
        <f t="shared" si="82"/>
        <v>0</v>
      </c>
      <c r="R883" s="2">
        <f t="shared" si="83"/>
        <v>0</v>
      </c>
    </row>
    <row r="884" spans="1:18" x14ac:dyDescent="0.35">
      <c r="A884" s="2" t="s">
        <v>134</v>
      </c>
      <c r="B884" s="2" t="str">
        <f t="shared" si="78"/>
        <v>SPA21XXX</v>
      </c>
      <c r="C884" s="2" t="s">
        <v>13</v>
      </c>
      <c r="N884" s="2">
        <f t="shared" si="79"/>
        <v>0</v>
      </c>
      <c r="O884" s="2">
        <f t="shared" si="80"/>
        <v>0</v>
      </c>
      <c r="P884" s="2">
        <f t="shared" si="81"/>
        <v>0</v>
      </c>
      <c r="Q884" s="2">
        <f t="shared" si="82"/>
        <v>0</v>
      </c>
      <c r="R884" s="2">
        <f t="shared" si="83"/>
        <v>0</v>
      </c>
    </row>
    <row r="885" spans="1:18" x14ac:dyDescent="0.35">
      <c r="A885" s="2" t="s">
        <v>134</v>
      </c>
      <c r="B885" s="2" t="str">
        <f t="shared" si="78"/>
        <v>SPA21XXX</v>
      </c>
      <c r="C885" s="2" t="s">
        <v>14</v>
      </c>
      <c r="N885" s="2">
        <f t="shared" si="79"/>
        <v>0</v>
      </c>
      <c r="O885" s="2">
        <f t="shared" si="80"/>
        <v>0</v>
      </c>
      <c r="P885" s="2">
        <f t="shared" si="81"/>
        <v>0</v>
      </c>
      <c r="Q885" s="2">
        <f t="shared" si="82"/>
        <v>0</v>
      </c>
      <c r="R885" s="2">
        <f t="shared" si="83"/>
        <v>0</v>
      </c>
    </row>
    <row r="886" spans="1:18" x14ac:dyDescent="0.35">
      <c r="A886" s="2" t="s">
        <v>134</v>
      </c>
      <c r="B886" s="2" t="str">
        <f t="shared" si="78"/>
        <v>SPA21XXX</v>
      </c>
      <c r="C886" s="2" t="s">
        <v>15</v>
      </c>
      <c r="N886" s="2">
        <f t="shared" si="79"/>
        <v>0</v>
      </c>
      <c r="O886" s="2">
        <f t="shared" si="80"/>
        <v>0</v>
      </c>
      <c r="P886" s="2">
        <f t="shared" si="81"/>
        <v>0</v>
      </c>
      <c r="Q886" s="2">
        <f t="shared" si="82"/>
        <v>0</v>
      </c>
      <c r="R886" s="2">
        <f t="shared" si="83"/>
        <v>0</v>
      </c>
    </row>
    <row r="887" spans="1:18" x14ac:dyDescent="0.35">
      <c r="A887" s="2" t="s">
        <v>134</v>
      </c>
      <c r="B887" s="2" t="str">
        <f t="shared" si="78"/>
        <v>SPA21XXX</v>
      </c>
      <c r="C887" s="2" t="s">
        <v>16</v>
      </c>
      <c r="N887" s="2">
        <f t="shared" si="79"/>
        <v>0</v>
      </c>
      <c r="O887" s="2">
        <f t="shared" si="80"/>
        <v>0</v>
      </c>
      <c r="P887" s="2">
        <f t="shared" si="81"/>
        <v>0</v>
      </c>
      <c r="Q887" s="2">
        <f t="shared" si="82"/>
        <v>0</v>
      </c>
      <c r="R887" s="2">
        <f t="shared" si="83"/>
        <v>0</v>
      </c>
    </row>
    <row r="888" spans="1:18" x14ac:dyDescent="0.35">
      <c r="A888" s="2" t="s">
        <v>134</v>
      </c>
      <c r="B888" s="2" t="str">
        <f t="shared" si="78"/>
        <v>SPA21XXX</v>
      </c>
      <c r="C888" s="2" t="s">
        <v>747</v>
      </c>
      <c r="N888" s="2">
        <f t="shared" si="79"/>
        <v>0</v>
      </c>
      <c r="O888" s="2">
        <f t="shared" si="80"/>
        <v>0</v>
      </c>
      <c r="P888" s="2">
        <f t="shared" si="81"/>
        <v>0</v>
      </c>
      <c r="Q888" s="2">
        <f t="shared" si="82"/>
        <v>0</v>
      </c>
      <c r="R888" s="2">
        <f t="shared" si="83"/>
        <v>0</v>
      </c>
    </row>
    <row r="889" spans="1:18" x14ac:dyDescent="0.35">
      <c r="A889" s="2" t="s">
        <v>134</v>
      </c>
      <c r="B889" s="2" t="str">
        <f t="shared" si="78"/>
        <v>SPA21XXX</v>
      </c>
      <c r="C889" s="2" t="s">
        <v>17</v>
      </c>
      <c r="N889" s="2">
        <f t="shared" si="79"/>
        <v>0</v>
      </c>
      <c r="O889" s="2">
        <f t="shared" si="80"/>
        <v>0</v>
      </c>
      <c r="P889" s="2">
        <f t="shared" si="81"/>
        <v>0</v>
      </c>
      <c r="Q889" s="2">
        <f t="shared" si="82"/>
        <v>0</v>
      </c>
      <c r="R889" s="2">
        <f t="shared" si="83"/>
        <v>0</v>
      </c>
    </row>
    <row r="890" spans="1:18" x14ac:dyDescent="0.35">
      <c r="A890" s="2" t="s">
        <v>134</v>
      </c>
      <c r="B890" s="2" t="str">
        <f t="shared" si="78"/>
        <v>SPA21XXX</v>
      </c>
      <c r="C890" s="2" t="s">
        <v>18</v>
      </c>
      <c r="N890" s="2">
        <f t="shared" si="79"/>
        <v>0</v>
      </c>
      <c r="O890" s="2">
        <f t="shared" si="80"/>
        <v>0</v>
      </c>
      <c r="P890" s="2">
        <f t="shared" si="81"/>
        <v>0</v>
      </c>
      <c r="Q890" s="2">
        <f t="shared" si="82"/>
        <v>0</v>
      </c>
      <c r="R890" s="2">
        <f t="shared" si="83"/>
        <v>0</v>
      </c>
    </row>
    <row r="891" spans="1:18" x14ac:dyDescent="0.35">
      <c r="A891" s="2" t="s">
        <v>134</v>
      </c>
      <c r="B891" s="2" t="str">
        <f t="shared" si="78"/>
        <v>SPA21XXX</v>
      </c>
      <c r="C891" s="2" t="s">
        <v>19</v>
      </c>
      <c r="N891" s="2">
        <f t="shared" si="79"/>
        <v>0</v>
      </c>
      <c r="O891" s="2">
        <f t="shared" si="80"/>
        <v>0</v>
      </c>
      <c r="P891" s="2">
        <f t="shared" si="81"/>
        <v>0</v>
      </c>
      <c r="Q891" s="2">
        <f t="shared" si="82"/>
        <v>0</v>
      </c>
      <c r="R891" s="2">
        <f t="shared" si="83"/>
        <v>0</v>
      </c>
    </row>
    <row r="892" spans="1:18" x14ac:dyDescent="0.35">
      <c r="A892" s="2" t="s">
        <v>134</v>
      </c>
      <c r="B892" s="2" t="str">
        <f t="shared" si="78"/>
        <v>SPA21XXX</v>
      </c>
      <c r="C892" s="2" t="s">
        <v>20</v>
      </c>
      <c r="N892" s="2">
        <f t="shared" si="79"/>
        <v>0</v>
      </c>
      <c r="O892" s="2">
        <f t="shared" si="80"/>
        <v>0</v>
      </c>
      <c r="P892" s="2">
        <f t="shared" si="81"/>
        <v>0</v>
      </c>
      <c r="Q892" s="2">
        <f t="shared" si="82"/>
        <v>0</v>
      </c>
      <c r="R892" s="2">
        <f t="shared" si="83"/>
        <v>0</v>
      </c>
    </row>
    <row r="893" spans="1:18" x14ac:dyDescent="0.35">
      <c r="A893" s="2" t="s">
        <v>135</v>
      </c>
      <c r="B893" s="2" t="str">
        <f t="shared" si="78"/>
        <v>SPA21XXX</v>
      </c>
      <c r="C893" s="2" t="s">
        <v>13</v>
      </c>
      <c r="N893" s="2">
        <f t="shared" si="79"/>
        <v>0</v>
      </c>
      <c r="O893" s="2">
        <f t="shared" si="80"/>
        <v>0</v>
      </c>
      <c r="P893" s="2">
        <f t="shared" si="81"/>
        <v>0</v>
      </c>
      <c r="Q893" s="2">
        <f t="shared" si="82"/>
        <v>0</v>
      </c>
      <c r="R893" s="2">
        <f t="shared" si="83"/>
        <v>0</v>
      </c>
    </row>
    <row r="894" spans="1:18" x14ac:dyDescent="0.35">
      <c r="A894" s="2" t="s">
        <v>135</v>
      </c>
      <c r="B894" s="2" t="str">
        <f t="shared" si="78"/>
        <v>SPA21XXX</v>
      </c>
      <c r="C894" s="2" t="s">
        <v>14</v>
      </c>
      <c r="N894" s="2">
        <f t="shared" si="79"/>
        <v>0</v>
      </c>
      <c r="O894" s="2">
        <f t="shared" si="80"/>
        <v>0</v>
      </c>
      <c r="P894" s="2">
        <f t="shared" si="81"/>
        <v>0</v>
      </c>
      <c r="Q894" s="2">
        <f t="shared" si="82"/>
        <v>0</v>
      </c>
      <c r="R894" s="2">
        <f t="shared" si="83"/>
        <v>0</v>
      </c>
    </row>
    <row r="895" spans="1:18" x14ac:dyDescent="0.35">
      <c r="A895" s="2" t="s">
        <v>135</v>
      </c>
      <c r="B895" s="2" t="str">
        <f t="shared" si="78"/>
        <v>SPA21XXX</v>
      </c>
      <c r="C895" s="2" t="s">
        <v>15</v>
      </c>
      <c r="N895" s="2">
        <f t="shared" si="79"/>
        <v>0</v>
      </c>
      <c r="O895" s="2">
        <f t="shared" si="80"/>
        <v>0</v>
      </c>
      <c r="P895" s="2">
        <f t="shared" si="81"/>
        <v>0</v>
      </c>
      <c r="Q895" s="2">
        <f t="shared" si="82"/>
        <v>0</v>
      </c>
      <c r="R895" s="2">
        <f t="shared" si="83"/>
        <v>0</v>
      </c>
    </row>
    <row r="896" spans="1:18" x14ac:dyDescent="0.35">
      <c r="A896" s="2" t="s">
        <v>135</v>
      </c>
      <c r="B896" s="2" t="str">
        <f t="shared" si="78"/>
        <v>SPA21XXX</v>
      </c>
      <c r="C896" s="2" t="s">
        <v>16</v>
      </c>
      <c r="N896" s="2">
        <f t="shared" si="79"/>
        <v>0</v>
      </c>
      <c r="O896" s="2">
        <f t="shared" si="80"/>
        <v>0</v>
      </c>
      <c r="P896" s="2">
        <f t="shared" si="81"/>
        <v>0</v>
      </c>
      <c r="Q896" s="2">
        <f t="shared" si="82"/>
        <v>0</v>
      </c>
      <c r="R896" s="2">
        <f t="shared" si="83"/>
        <v>0</v>
      </c>
    </row>
    <row r="897" spans="1:18" x14ac:dyDescent="0.35">
      <c r="A897" s="2" t="s">
        <v>135</v>
      </c>
      <c r="B897" s="2" t="str">
        <f t="shared" si="78"/>
        <v>SPA21XXX</v>
      </c>
      <c r="C897" s="2" t="s">
        <v>747</v>
      </c>
      <c r="N897" s="2">
        <f t="shared" si="79"/>
        <v>0</v>
      </c>
      <c r="O897" s="2">
        <f t="shared" si="80"/>
        <v>0</v>
      </c>
      <c r="P897" s="2">
        <f t="shared" si="81"/>
        <v>0</v>
      </c>
      <c r="Q897" s="2">
        <f t="shared" si="82"/>
        <v>0</v>
      </c>
      <c r="R897" s="2">
        <f t="shared" si="83"/>
        <v>0</v>
      </c>
    </row>
    <row r="898" spans="1:18" x14ac:dyDescent="0.35">
      <c r="A898" s="2" t="s">
        <v>135</v>
      </c>
      <c r="B898" s="2" t="str">
        <f t="shared" ref="B898:B961" si="84">REPLACE(A898,6,3,"XXX")</f>
        <v>SPA21XXX</v>
      </c>
      <c r="C898" s="2" t="s">
        <v>17</v>
      </c>
      <c r="N898" s="2">
        <f t="shared" ref="N898:N961" si="85">E898*$D898</f>
        <v>0</v>
      </c>
      <c r="O898" s="2">
        <f t="shared" ref="O898:O961" si="86">SUM(G898:J898)*$D898</f>
        <v>0</v>
      </c>
      <c r="P898" s="2">
        <f t="shared" ref="P898:P961" si="87">K898*$D898</f>
        <v>0</v>
      </c>
      <c r="Q898" s="2">
        <f t="shared" ref="Q898:Q961" si="88">L898*$D898</f>
        <v>0</v>
      </c>
      <c r="R898" s="2">
        <f t="shared" ref="R898:R961" si="89">M898*$D898</f>
        <v>0</v>
      </c>
    </row>
    <row r="899" spans="1:18" x14ac:dyDescent="0.35">
      <c r="A899" s="2" t="s">
        <v>135</v>
      </c>
      <c r="B899" s="2" t="str">
        <f t="shared" si="84"/>
        <v>SPA21XXX</v>
      </c>
      <c r="C899" s="2" t="s">
        <v>18</v>
      </c>
      <c r="N899" s="2">
        <f t="shared" si="85"/>
        <v>0</v>
      </c>
      <c r="O899" s="2">
        <f t="shared" si="86"/>
        <v>0</v>
      </c>
      <c r="P899" s="2">
        <f t="shared" si="87"/>
        <v>0</v>
      </c>
      <c r="Q899" s="2">
        <f t="shared" si="88"/>
        <v>0</v>
      </c>
      <c r="R899" s="2">
        <f t="shared" si="89"/>
        <v>0</v>
      </c>
    </row>
    <row r="900" spans="1:18" x14ac:dyDescent="0.35">
      <c r="A900" s="2" t="s">
        <v>135</v>
      </c>
      <c r="B900" s="2" t="str">
        <f t="shared" si="84"/>
        <v>SPA21XXX</v>
      </c>
      <c r="C900" s="2" t="s">
        <v>19</v>
      </c>
      <c r="N900" s="2">
        <f t="shared" si="85"/>
        <v>0</v>
      </c>
      <c r="O900" s="2">
        <f t="shared" si="86"/>
        <v>0</v>
      </c>
      <c r="P900" s="2">
        <f t="shared" si="87"/>
        <v>0</v>
      </c>
      <c r="Q900" s="2">
        <f t="shared" si="88"/>
        <v>0</v>
      </c>
      <c r="R900" s="2">
        <f t="shared" si="89"/>
        <v>0</v>
      </c>
    </row>
    <row r="901" spans="1:18" x14ac:dyDescent="0.35">
      <c r="A901" s="2" t="s">
        <v>135</v>
      </c>
      <c r="B901" s="2" t="str">
        <f t="shared" si="84"/>
        <v>SPA21XXX</v>
      </c>
      <c r="C901" s="2" t="s">
        <v>20</v>
      </c>
      <c r="D901" s="2">
        <v>0</v>
      </c>
      <c r="E901" s="2">
        <v>7</v>
      </c>
      <c r="F901" s="2">
        <v>100</v>
      </c>
      <c r="G901" s="2">
        <v>3</v>
      </c>
      <c r="H901" s="2">
        <v>4</v>
      </c>
      <c r="I901" s="2">
        <v>0</v>
      </c>
      <c r="J901" s="2">
        <v>0</v>
      </c>
      <c r="K901" s="2">
        <v>4</v>
      </c>
      <c r="L901" s="2">
        <v>1</v>
      </c>
      <c r="M901" s="2">
        <v>0</v>
      </c>
      <c r="N901" s="2">
        <f t="shared" si="85"/>
        <v>0</v>
      </c>
      <c r="O901" s="2">
        <f t="shared" si="86"/>
        <v>0</v>
      </c>
      <c r="P901" s="2">
        <f t="shared" si="87"/>
        <v>0</v>
      </c>
      <c r="Q901" s="2">
        <f t="shared" si="88"/>
        <v>0</v>
      </c>
      <c r="R901" s="2">
        <f t="shared" si="89"/>
        <v>0</v>
      </c>
    </row>
    <row r="902" spans="1:18" x14ac:dyDescent="0.35">
      <c r="A902" s="2" t="s">
        <v>136</v>
      </c>
      <c r="B902" s="2" t="str">
        <f t="shared" si="84"/>
        <v>SPA21XXX</v>
      </c>
      <c r="C902" s="2" t="s">
        <v>13</v>
      </c>
      <c r="D902" s="2">
        <v>105995</v>
      </c>
      <c r="E902" s="2">
        <v>2</v>
      </c>
      <c r="F902" s="2">
        <v>10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f t="shared" si="85"/>
        <v>211990</v>
      </c>
      <c r="O902" s="2">
        <f t="shared" si="86"/>
        <v>0</v>
      </c>
      <c r="P902" s="2">
        <f t="shared" si="87"/>
        <v>0</v>
      </c>
      <c r="Q902" s="2">
        <f t="shared" si="88"/>
        <v>0</v>
      </c>
      <c r="R902" s="2">
        <f t="shared" si="89"/>
        <v>0</v>
      </c>
    </row>
    <row r="903" spans="1:18" x14ac:dyDescent="0.35">
      <c r="A903" s="2" t="s">
        <v>136</v>
      </c>
      <c r="B903" s="2" t="str">
        <f t="shared" si="84"/>
        <v>SPA21XXX</v>
      </c>
      <c r="C903" s="2" t="s">
        <v>14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f t="shared" si="85"/>
        <v>0</v>
      </c>
      <c r="O903" s="2">
        <f t="shared" si="86"/>
        <v>0</v>
      </c>
      <c r="P903" s="2">
        <f t="shared" si="87"/>
        <v>0</v>
      </c>
      <c r="Q903" s="2">
        <f t="shared" si="88"/>
        <v>0</v>
      </c>
      <c r="R903" s="2">
        <f t="shared" si="89"/>
        <v>0</v>
      </c>
    </row>
    <row r="904" spans="1:18" x14ac:dyDescent="0.35">
      <c r="A904" s="2" t="s">
        <v>136</v>
      </c>
      <c r="B904" s="2" t="str">
        <f t="shared" si="84"/>
        <v>SPA21XXX</v>
      </c>
      <c r="C904" s="2" t="s">
        <v>15</v>
      </c>
      <c r="D904" s="2">
        <v>26482</v>
      </c>
      <c r="E904" s="2">
        <v>3</v>
      </c>
      <c r="F904" s="2">
        <v>15</v>
      </c>
      <c r="G904" s="2">
        <v>0</v>
      </c>
      <c r="H904" s="2">
        <v>1</v>
      </c>
      <c r="I904" s="2">
        <v>0</v>
      </c>
      <c r="J904" s="2">
        <v>0</v>
      </c>
      <c r="K904" s="2">
        <v>1</v>
      </c>
      <c r="L904" s="2">
        <v>0</v>
      </c>
      <c r="M904" s="2">
        <v>1</v>
      </c>
      <c r="N904" s="2">
        <f t="shared" si="85"/>
        <v>79446</v>
      </c>
      <c r="O904" s="2">
        <f t="shared" si="86"/>
        <v>26482</v>
      </c>
      <c r="P904" s="2">
        <f t="shared" si="87"/>
        <v>26482</v>
      </c>
      <c r="Q904" s="2">
        <f t="shared" si="88"/>
        <v>0</v>
      </c>
      <c r="R904" s="2">
        <f t="shared" si="89"/>
        <v>26482</v>
      </c>
    </row>
    <row r="905" spans="1:18" x14ac:dyDescent="0.35">
      <c r="A905" s="2" t="s">
        <v>136</v>
      </c>
      <c r="B905" s="2" t="str">
        <f t="shared" si="84"/>
        <v>SPA21XXX</v>
      </c>
      <c r="C905" s="2" t="s">
        <v>16</v>
      </c>
      <c r="D905" s="2">
        <v>22318</v>
      </c>
      <c r="E905" s="2">
        <v>3</v>
      </c>
      <c r="F905" s="2">
        <v>15</v>
      </c>
      <c r="G905" s="2">
        <v>0</v>
      </c>
      <c r="H905" s="2">
        <v>3</v>
      </c>
      <c r="I905" s="2">
        <v>0</v>
      </c>
      <c r="J905" s="2">
        <v>0</v>
      </c>
      <c r="K905" s="2">
        <v>2</v>
      </c>
      <c r="L905" s="2">
        <v>0</v>
      </c>
      <c r="M905" s="2">
        <v>1</v>
      </c>
      <c r="N905" s="2">
        <f t="shared" si="85"/>
        <v>66954</v>
      </c>
      <c r="O905" s="2">
        <f t="shared" si="86"/>
        <v>66954</v>
      </c>
      <c r="P905" s="2">
        <f t="shared" si="87"/>
        <v>44636</v>
      </c>
      <c r="Q905" s="2">
        <f t="shared" si="88"/>
        <v>0</v>
      </c>
      <c r="R905" s="2">
        <f t="shared" si="89"/>
        <v>22318</v>
      </c>
    </row>
    <row r="906" spans="1:18" x14ac:dyDescent="0.35">
      <c r="A906" s="2" t="s">
        <v>136</v>
      </c>
      <c r="B906" s="2" t="str">
        <f t="shared" si="84"/>
        <v>SPA21XXX</v>
      </c>
      <c r="C906" s="2" t="s">
        <v>747</v>
      </c>
      <c r="D906" s="2">
        <v>19252</v>
      </c>
      <c r="E906" s="2">
        <v>2</v>
      </c>
      <c r="F906" s="2">
        <v>10</v>
      </c>
      <c r="G906" s="2">
        <v>0</v>
      </c>
      <c r="H906" s="2">
        <v>1</v>
      </c>
      <c r="I906" s="2">
        <v>0</v>
      </c>
      <c r="J906" s="2">
        <v>0</v>
      </c>
      <c r="K906" s="2">
        <v>2</v>
      </c>
      <c r="L906" s="2">
        <v>0</v>
      </c>
      <c r="M906" s="2">
        <v>0</v>
      </c>
      <c r="N906" s="2">
        <f t="shared" si="85"/>
        <v>38504</v>
      </c>
      <c r="O906" s="2">
        <f t="shared" si="86"/>
        <v>19252</v>
      </c>
      <c r="P906" s="2">
        <f t="shared" si="87"/>
        <v>38504</v>
      </c>
      <c r="Q906" s="2">
        <f t="shared" si="88"/>
        <v>0</v>
      </c>
      <c r="R906" s="2">
        <f t="shared" si="89"/>
        <v>0</v>
      </c>
    </row>
    <row r="907" spans="1:18" x14ac:dyDescent="0.35">
      <c r="A907" s="2" t="s">
        <v>136</v>
      </c>
      <c r="B907" s="2" t="str">
        <f t="shared" si="84"/>
        <v>SPA21XXX</v>
      </c>
      <c r="C907" s="2" t="s">
        <v>17</v>
      </c>
      <c r="D907" s="2">
        <v>12521</v>
      </c>
      <c r="E907" s="2">
        <v>4</v>
      </c>
      <c r="F907" s="2">
        <v>20</v>
      </c>
      <c r="G907" s="2">
        <v>0</v>
      </c>
      <c r="H907" s="2">
        <v>4</v>
      </c>
      <c r="I907" s="2">
        <v>0</v>
      </c>
      <c r="J907" s="2">
        <v>0</v>
      </c>
      <c r="K907" s="2">
        <v>1</v>
      </c>
      <c r="L907" s="2">
        <v>1</v>
      </c>
      <c r="M907" s="2">
        <v>1</v>
      </c>
      <c r="N907" s="2">
        <f t="shared" si="85"/>
        <v>50084</v>
      </c>
      <c r="O907" s="2">
        <f t="shared" si="86"/>
        <v>50084</v>
      </c>
      <c r="P907" s="2">
        <f t="shared" si="87"/>
        <v>12521</v>
      </c>
      <c r="Q907" s="2">
        <f t="shared" si="88"/>
        <v>12521</v>
      </c>
      <c r="R907" s="2">
        <f t="shared" si="89"/>
        <v>12521</v>
      </c>
    </row>
    <row r="908" spans="1:18" x14ac:dyDescent="0.35">
      <c r="A908" s="2" t="s">
        <v>136</v>
      </c>
      <c r="B908" s="2" t="str">
        <f t="shared" si="84"/>
        <v>SPA21XXX</v>
      </c>
      <c r="C908" s="2" t="s">
        <v>18</v>
      </c>
      <c r="D908" s="2">
        <v>6658</v>
      </c>
      <c r="E908" s="2">
        <v>5</v>
      </c>
      <c r="F908" s="2">
        <v>25</v>
      </c>
      <c r="G908" s="2">
        <v>1</v>
      </c>
      <c r="H908" s="2">
        <v>4</v>
      </c>
      <c r="I908" s="2">
        <v>0</v>
      </c>
      <c r="J908" s="2">
        <v>0</v>
      </c>
      <c r="K908" s="2">
        <v>1</v>
      </c>
      <c r="L908" s="2">
        <v>1</v>
      </c>
      <c r="M908" s="2">
        <v>0</v>
      </c>
      <c r="N908" s="2">
        <f t="shared" si="85"/>
        <v>33290</v>
      </c>
      <c r="O908" s="2">
        <f t="shared" si="86"/>
        <v>33290</v>
      </c>
      <c r="P908" s="2">
        <f t="shared" si="87"/>
        <v>6658</v>
      </c>
      <c r="Q908" s="2">
        <f t="shared" si="88"/>
        <v>6658</v>
      </c>
      <c r="R908" s="2">
        <f t="shared" si="89"/>
        <v>0</v>
      </c>
    </row>
    <row r="909" spans="1:18" x14ac:dyDescent="0.35">
      <c r="A909" s="2" t="s">
        <v>136</v>
      </c>
      <c r="B909" s="2" t="str">
        <f t="shared" si="84"/>
        <v>SPA21XXX</v>
      </c>
      <c r="C909" s="2" t="s">
        <v>19</v>
      </c>
      <c r="D909" s="2">
        <v>4970</v>
      </c>
      <c r="E909" s="2">
        <v>1</v>
      </c>
      <c r="F909" s="2">
        <v>5</v>
      </c>
      <c r="G909" s="2">
        <v>1</v>
      </c>
      <c r="H909" s="2">
        <v>0</v>
      </c>
      <c r="I909" s="2">
        <v>0</v>
      </c>
      <c r="J909" s="2">
        <v>0</v>
      </c>
      <c r="K909" s="2">
        <v>1</v>
      </c>
      <c r="L909" s="2">
        <v>0</v>
      </c>
      <c r="M909" s="2">
        <v>0</v>
      </c>
      <c r="N909" s="2">
        <f t="shared" si="85"/>
        <v>4970</v>
      </c>
      <c r="O909" s="2">
        <f t="shared" si="86"/>
        <v>4970</v>
      </c>
      <c r="P909" s="2">
        <f t="shared" si="87"/>
        <v>4970</v>
      </c>
      <c r="Q909" s="2">
        <f t="shared" si="88"/>
        <v>0</v>
      </c>
      <c r="R909" s="2">
        <f t="shared" si="89"/>
        <v>0</v>
      </c>
    </row>
    <row r="910" spans="1:18" x14ac:dyDescent="0.35">
      <c r="A910" s="2" t="s">
        <v>136</v>
      </c>
      <c r="B910" s="2" t="str">
        <f t="shared" si="84"/>
        <v>SPA21XXX</v>
      </c>
      <c r="C910" s="2" t="s">
        <v>20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f t="shared" si="85"/>
        <v>0</v>
      </c>
      <c r="O910" s="2">
        <f t="shared" si="86"/>
        <v>0</v>
      </c>
      <c r="P910" s="2">
        <f t="shared" si="87"/>
        <v>0</v>
      </c>
      <c r="Q910" s="2">
        <f t="shared" si="88"/>
        <v>0</v>
      </c>
      <c r="R910" s="2">
        <f t="shared" si="89"/>
        <v>0</v>
      </c>
    </row>
    <row r="911" spans="1:18" x14ac:dyDescent="0.35">
      <c r="A911" s="2" t="s">
        <v>355</v>
      </c>
      <c r="B911" s="2" t="str">
        <f t="shared" si="84"/>
        <v>SPA21XXX</v>
      </c>
      <c r="C911" s="2" t="s">
        <v>13</v>
      </c>
      <c r="N911" s="2">
        <f t="shared" si="85"/>
        <v>0</v>
      </c>
      <c r="O911" s="2">
        <f t="shared" si="86"/>
        <v>0</v>
      </c>
      <c r="P911" s="2">
        <f t="shared" si="87"/>
        <v>0</v>
      </c>
      <c r="Q911" s="2">
        <f t="shared" si="88"/>
        <v>0</v>
      </c>
      <c r="R911" s="2">
        <f t="shared" si="89"/>
        <v>0</v>
      </c>
    </row>
    <row r="912" spans="1:18" x14ac:dyDescent="0.35">
      <c r="A912" s="2" t="s">
        <v>355</v>
      </c>
      <c r="B912" s="2" t="str">
        <f t="shared" si="84"/>
        <v>SPA21XXX</v>
      </c>
      <c r="C912" s="2" t="s">
        <v>14</v>
      </c>
      <c r="N912" s="2">
        <f t="shared" si="85"/>
        <v>0</v>
      </c>
      <c r="O912" s="2">
        <f t="shared" si="86"/>
        <v>0</v>
      </c>
      <c r="P912" s="2">
        <f t="shared" si="87"/>
        <v>0</v>
      </c>
      <c r="Q912" s="2">
        <f t="shared" si="88"/>
        <v>0</v>
      </c>
      <c r="R912" s="2">
        <f t="shared" si="89"/>
        <v>0</v>
      </c>
    </row>
    <row r="913" spans="1:18" x14ac:dyDescent="0.35">
      <c r="A913" s="2" t="s">
        <v>355</v>
      </c>
      <c r="B913" s="2" t="str">
        <f t="shared" si="84"/>
        <v>SPA21XXX</v>
      </c>
      <c r="C913" s="2" t="s">
        <v>15</v>
      </c>
      <c r="N913" s="2">
        <f t="shared" si="85"/>
        <v>0</v>
      </c>
      <c r="O913" s="2">
        <f t="shared" si="86"/>
        <v>0</v>
      </c>
      <c r="P913" s="2">
        <f t="shared" si="87"/>
        <v>0</v>
      </c>
      <c r="Q913" s="2">
        <f t="shared" si="88"/>
        <v>0</v>
      </c>
      <c r="R913" s="2">
        <f t="shared" si="89"/>
        <v>0</v>
      </c>
    </row>
    <row r="914" spans="1:18" x14ac:dyDescent="0.35">
      <c r="A914" s="2" t="s">
        <v>355</v>
      </c>
      <c r="B914" s="2" t="str">
        <f t="shared" si="84"/>
        <v>SPA21XXX</v>
      </c>
      <c r="C914" s="2" t="s">
        <v>16</v>
      </c>
      <c r="N914" s="2">
        <f t="shared" si="85"/>
        <v>0</v>
      </c>
      <c r="O914" s="2">
        <f t="shared" si="86"/>
        <v>0</v>
      </c>
      <c r="P914" s="2">
        <f t="shared" si="87"/>
        <v>0</v>
      </c>
      <c r="Q914" s="2">
        <f t="shared" si="88"/>
        <v>0</v>
      </c>
      <c r="R914" s="2">
        <f t="shared" si="89"/>
        <v>0</v>
      </c>
    </row>
    <row r="915" spans="1:18" x14ac:dyDescent="0.35">
      <c r="A915" s="2" t="s">
        <v>355</v>
      </c>
      <c r="B915" s="2" t="str">
        <f t="shared" si="84"/>
        <v>SPA21XXX</v>
      </c>
      <c r="C915" s="2" t="s">
        <v>747</v>
      </c>
      <c r="N915" s="2">
        <f t="shared" si="85"/>
        <v>0</v>
      </c>
      <c r="O915" s="2">
        <f t="shared" si="86"/>
        <v>0</v>
      </c>
      <c r="P915" s="2">
        <f t="shared" si="87"/>
        <v>0</v>
      </c>
      <c r="Q915" s="2">
        <f t="shared" si="88"/>
        <v>0</v>
      </c>
      <c r="R915" s="2">
        <f t="shared" si="89"/>
        <v>0</v>
      </c>
    </row>
    <row r="916" spans="1:18" x14ac:dyDescent="0.35">
      <c r="A916" s="2" t="s">
        <v>355</v>
      </c>
      <c r="B916" s="2" t="str">
        <f t="shared" si="84"/>
        <v>SPA21XXX</v>
      </c>
      <c r="C916" s="2" t="s">
        <v>17</v>
      </c>
      <c r="N916" s="2">
        <f t="shared" si="85"/>
        <v>0</v>
      </c>
      <c r="O916" s="2">
        <f t="shared" si="86"/>
        <v>0</v>
      </c>
      <c r="P916" s="2">
        <f t="shared" si="87"/>
        <v>0</v>
      </c>
      <c r="Q916" s="2">
        <f t="shared" si="88"/>
        <v>0</v>
      </c>
      <c r="R916" s="2">
        <f t="shared" si="89"/>
        <v>0</v>
      </c>
    </row>
    <row r="917" spans="1:18" x14ac:dyDescent="0.35">
      <c r="A917" s="2" t="s">
        <v>355</v>
      </c>
      <c r="B917" s="2" t="str">
        <f t="shared" si="84"/>
        <v>SPA21XXX</v>
      </c>
      <c r="C917" s="2" t="s">
        <v>18</v>
      </c>
      <c r="N917" s="2">
        <f t="shared" si="85"/>
        <v>0</v>
      </c>
      <c r="O917" s="2">
        <f t="shared" si="86"/>
        <v>0</v>
      </c>
      <c r="P917" s="2">
        <f t="shared" si="87"/>
        <v>0</v>
      </c>
      <c r="Q917" s="2">
        <f t="shared" si="88"/>
        <v>0</v>
      </c>
      <c r="R917" s="2">
        <f t="shared" si="89"/>
        <v>0</v>
      </c>
    </row>
    <row r="918" spans="1:18" x14ac:dyDescent="0.35">
      <c r="A918" s="2" t="s">
        <v>355</v>
      </c>
      <c r="B918" s="2" t="str">
        <f t="shared" si="84"/>
        <v>SPA21XXX</v>
      </c>
      <c r="C918" s="2" t="s">
        <v>19</v>
      </c>
      <c r="N918" s="2">
        <f t="shared" si="85"/>
        <v>0</v>
      </c>
      <c r="O918" s="2">
        <f t="shared" si="86"/>
        <v>0</v>
      </c>
      <c r="P918" s="2">
        <f t="shared" si="87"/>
        <v>0</v>
      </c>
      <c r="Q918" s="2">
        <f t="shared" si="88"/>
        <v>0</v>
      </c>
      <c r="R918" s="2">
        <f t="shared" si="89"/>
        <v>0</v>
      </c>
    </row>
    <row r="919" spans="1:18" x14ac:dyDescent="0.35">
      <c r="A919" s="2" t="s">
        <v>355</v>
      </c>
      <c r="B919" s="2" t="str">
        <f t="shared" si="84"/>
        <v>SPA21XXX</v>
      </c>
      <c r="C919" s="2" t="s">
        <v>20</v>
      </c>
      <c r="N919" s="2">
        <f t="shared" si="85"/>
        <v>0</v>
      </c>
      <c r="O919" s="2">
        <f t="shared" si="86"/>
        <v>0</v>
      </c>
      <c r="P919" s="2">
        <f t="shared" si="87"/>
        <v>0</v>
      </c>
      <c r="Q919" s="2">
        <f t="shared" si="88"/>
        <v>0</v>
      </c>
      <c r="R919" s="2">
        <f t="shared" si="89"/>
        <v>0</v>
      </c>
    </row>
    <row r="920" spans="1:18" x14ac:dyDescent="0.35">
      <c r="A920" s="2" t="s">
        <v>137</v>
      </c>
      <c r="B920" s="2" t="str">
        <f t="shared" si="84"/>
        <v>SPA21XXX</v>
      </c>
      <c r="C920" s="2" t="s">
        <v>13</v>
      </c>
      <c r="D920" s="2">
        <v>25000</v>
      </c>
      <c r="E920" s="2">
        <v>1</v>
      </c>
      <c r="F920" s="2">
        <v>25</v>
      </c>
      <c r="M920" s="2">
        <v>1</v>
      </c>
      <c r="N920" s="2">
        <f t="shared" si="85"/>
        <v>25000</v>
      </c>
      <c r="O920" s="2">
        <f t="shared" si="86"/>
        <v>0</v>
      </c>
      <c r="P920" s="2">
        <f t="shared" si="87"/>
        <v>0</v>
      </c>
      <c r="Q920" s="2">
        <f t="shared" si="88"/>
        <v>0</v>
      </c>
      <c r="R920" s="2">
        <f t="shared" si="89"/>
        <v>25000</v>
      </c>
    </row>
    <row r="921" spans="1:18" x14ac:dyDescent="0.35">
      <c r="A921" s="2" t="s">
        <v>137</v>
      </c>
      <c r="B921" s="2" t="str">
        <f t="shared" si="84"/>
        <v>SPA21XXX</v>
      </c>
      <c r="C921" s="2" t="s">
        <v>14</v>
      </c>
      <c r="D921" s="2">
        <v>5000</v>
      </c>
      <c r="E921" s="2">
        <v>2</v>
      </c>
      <c r="F921" s="2">
        <v>50</v>
      </c>
      <c r="H921" s="2">
        <v>2</v>
      </c>
      <c r="N921" s="2">
        <f t="shared" si="85"/>
        <v>10000</v>
      </c>
      <c r="O921" s="2">
        <f t="shared" si="86"/>
        <v>10000</v>
      </c>
      <c r="P921" s="2">
        <f t="shared" si="87"/>
        <v>0</v>
      </c>
      <c r="Q921" s="2">
        <f t="shared" si="88"/>
        <v>0</v>
      </c>
      <c r="R921" s="2">
        <f t="shared" si="89"/>
        <v>0</v>
      </c>
    </row>
    <row r="922" spans="1:18" x14ac:dyDescent="0.35">
      <c r="A922" s="2" t="s">
        <v>137</v>
      </c>
      <c r="B922" s="2" t="str">
        <f t="shared" si="84"/>
        <v>SPA21XXX</v>
      </c>
      <c r="C922" s="2" t="s">
        <v>15</v>
      </c>
      <c r="N922" s="2">
        <f t="shared" si="85"/>
        <v>0</v>
      </c>
      <c r="O922" s="2">
        <f t="shared" si="86"/>
        <v>0</v>
      </c>
      <c r="P922" s="2">
        <f t="shared" si="87"/>
        <v>0</v>
      </c>
      <c r="Q922" s="2">
        <f t="shared" si="88"/>
        <v>0</v>
      </c>
      <c r="R922" s="2">
        <f t="shared" si="89"/>
        <v>0</v>
      </c>
    </row>
    <row r="923" spans="1:18" x14ac:dyDescent="0.35">
      <c r="A923" s="2" t="s">
        <v>137</v>
      </c>
      <c r="B923" s="2" t="str">
        <f t="shared" si="84"/>
        <v>SPA21XXX</v>
      </c>
      <c r="C923" s="2" t="s">
        <v>16</v>
      </c>
      <c r="N923" s="2">
        <f t="shared" si="85"/>
        <v>0</v>
      </c>
      <c r="O923" s="2">
        <f t="shared" si="86"/>
        <v>0</v>
      </c>
      <c r="P923" s="2">
        <f t="shared" si="87"/>
        <v>0</v>
      </c>
      <c r="Q923" s="2">
        <f t="shared" si="88"/>
        <v>0</v>
      </c>
      <c r="R923" s="2">
        <f t="shared" si="89"/>
        <v>0</v>
      </c>
    </row>
    <row r="924" spans="1:18" x14ac:dyDescent="0.35">
      <c r="A924" s="2" t="s">
        <v>137</v>
      </c>
      <c r="B924" s="2" t="str">
        <f t="shared" si="84"/>
        <v>SPA21XXX</v>
      </c>
      <c r="C924" s="2" t="s">
        <v>747</v>
      </c>
      <c r="N924" s="2">
        <f t="shared" si="85"/>
        <v>0</v>
      </c>
      <c r="O924" s="2">
        <f t="shared" si="86"/>
        <v>0</v>
      </c>
      <c r="P924" s="2">
        <f t="shared" si="87"/>
        <v>0</v>
      </c>
      <c r="Q924" s="2">
        <f t="shared" si="88"/>
        <v>0</v>
      </c>
      <c r="R924" s="2">
        <f t="shared" si="89"/>
        <v>0</v>
      </c>
    </row>
    <row r="925" spans="1:18" x14ac:dyDescent="0.35">
      <c r="A925" s="2" t="s">
        <v>137</v>
      </c>
      <c r="B925" s="2" t="str">
        <f t="shared" si="84"/>
        <v>SPA21XXX</v>
      </c>
      <c r="C925" s="2" t="s">
        <v>17</v>
      </c>
      <c r="N925" s="2">
        <f t="shared" si="85"/>
        <v>0</v>
      </c>
      <c r="O925" s="2">
        <f t="shared" si="86"/>
        <v>0</v>
      </c>
      <c r="P925" s="2">
        <f t="shared" si="87"/>
        <v>0</v>
      </c>
      <c r="Q925" s="2">
        <f t="shared" si="88"/>
        <v>0</v>
      </c>
      <c r="R925" s="2">
        <f t="shared" si="89"/>
        <v>0</v>
      </c>
    </row>
    <row r="926" spans="1:18" x14ac:dyDescent="0.35">
      <c r="A926" s="2" t="s">
        <v>137</v>
      </c>
      <c r="B926" s="2" t="str">
        <f t="shared" si="84"/>
        <v>SPA21XXX</v>
      </c>
      <c r="C926" s="2" t="s">
        <v>18</v>
      </c>
      <c r="N926" s="2">
        <f t="shared" si="85"/>
        <v>0</v>
      </c>
      <c r="O926" s="2">
        <f t="shared" si="86"/>
        <v>0</v>
      </c>
      <c r="P926" s="2">
        <f t="shared" si="87"/>
        <v>0</v>
      </c>
      <c r="Q926" s="2">
        <f t="shared" si="88"/>
        <v>0</v>
      </c>
      <c r="R926" s="2">
        <f t="shared" si="89"/>
        <v>0</v>
      </c>
    </row>
    <row r="927" spans="1:18" x14ac:dyDescent="0.35">
      <c r="A927" s="2" t="s">
        <v>137</v>
      </c>
      <c r="B927" s="2" t="str">
        <f t="shared" si="84"/>
        <v>SPA21XXX</v>
      </c>
      <c r="C927" s="2" t="s">
        <v>19</v>
      </c>
      <c r="N927" s="2">
        <f t="shared" si="85"/>
        <v>0</v>
      </c>
      <c r="O927" s="2">
        <f t="shared" si="86"/>
        <v>0</v>
      </c>
      <c r="P927" s="2">
        <f t="shared" si="87"/>
        <v>0</v>
      </c>
      <c r="Q927" s="2">
        <f t="shared" si="88"/>
        <v>0</v>
      </c>
      <c r="R927" s="2">
        <f t="shared" si="89"/>
        <v>0</v>
      </c>
    </row>
    <row r="928" spans="1:18" x14ac:dyDescent="0.35">
      <c r="A928" s="2" t="s">
        <v>137</v>
      </c>
      <c r="B928" s="2" t="str">
        <f t="shared" si="84"/>
        <v>SPA21XXX</v>
      </c>
      <c r="C928" s="2" t="s">
        <v>20</v>
      </c>
      <c r="N928" s="2">
        <f t="shared" si="85"/>
        <v>0</v>
      </c>
      <c r="O928" s="2">
        <f t="shared" si="86"/>
        <v>0</v>
      </c>
      <c r="P928" s="2">
        <f t="shared" si="87"/>
        <v>0</v>
      </c>
      <c r="Q928" s="2">
        <f t="shared" si="88"/>
        <v>0</v>
      </c>
      <c r="R928" s="2">
        <f t="shared" si="89"/>
        <v>0</v>
      </c>
    </row>
    <row r="929" spans="1:18" x14ac:dyDescent="0.35">
      <c r="A929" s="2" t="s">
        <v>138</v>
      </c>
      <c r="B929" s="2" t="str">
        <f t="shared" si="84"/>
        <v>SPA21XXX</v>
      </c>
      <c r="C929" s="2" t="s">
        <v>13</v>
      </c>
      <c r="D929" s="2">
        <v>75274.5</v>
      </c>
      <c r="E929" s="2">
        <v>1</v>
      </c>
      <c r="F929" s="2">
        <v>0.4</v>
      </c>
      <c r="G929" s="2">
        <v>0</v>
      </c>
      <c r="H929" s="2">
        <v>1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f t="shared" si="85"/>
        <v>75274.5</v>
      </c>
      <c r="O929" s="2">
        <f t="shared" si="86"/>
        <v>75274.5</v>
      </c>
      <c r="P929" s="2">
        <f t="shared" si="87"/>
        <v>0</v>
      </c>
      <c r="Q929" s="2">
        <f t="shared" si="88"/>
        <v>0</v>
      </c>
      <c r="R929" s="2">
        <f t="shared" si="89"/>
        <v>0</v>
      </c>
    </row>
    <row r="930" spans="1:18" x14ac:dyDescent="0.35">
      <c r="A930" s="2" t="s">
        <v>138</v>
      </c>
      <c r="B930" s="2" t="str">
        <f t="shared" si="84"/>
        <v>SPA21XXX</v>
      </c>
      <c r="C930" s="2" t="s">
        <v>14</v>
      </c>
      <c r="D930" s="2">
        <v>57505.66</v>
      </c>
      <c r="E930" s="2">
        <v>3</v>
      </c>
      <c r="F930" s="2">
        <v>1.2</v>
      </c>
      <c r="G930" s="2">
        <v>0</v>
      </c>
      <c r="H930" s="2">
        <v>1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f t="shared" si="85"/>
        <v>172516.98</v>
      </c>
      <c r="O930" s="2">
        <f t="shared" si="86"/>
        <v>57505.66</v>
      </c>
      <c r="P930" s="2">
        <f t="shared" si="87"/>
        <v>0</v>
      </c>
      <c r="Q930" s="2">
        <f t="shared" si="88"/>
        <v>0</v>
      </c>
      <c r="R930" s="2">
        <f t="shared" si="89"/>
        <v>0</v>
      </c>
    </row>
    <row r="931" spans="1:18" x14ac:dyDescent="0.35">
      <c r="A931" s="2" t="s">
        <v>138</v>
      </c>
      <c r="B931" s="2" t="str">
        <f t="shared" si="84"/>
        <v>SPA21XXX</v>
      </c>
      <c r="C931" s="2" t="s">
        <v>15</v>
      </c>
      <c r="D931" s="2">
        <v>35702.07</v>
      </c>
      <c r="E931" s="2">
        <v>8</v>
      </c>
      <c r="F931" s="2">
        <v>3.2</v>
      </c>
      <c r="G931" s="2">
        <v>2</v>
      </c>
      <c r="H931" s="2">
        <v>1</v>
      </c>
      <c r="I931" s="2">
        <v>0</v>
      </c>
      <c r="J931" s="2">
        <v>0</v>
      </c>
      <c r="K931" s="2">
        <v>2</v>
      </c>
      <c r="L931" s="2">
        <v>5</v>
      </c>
      <c r="M931" s="2">
        <v>0</v>
      </c>
      <c r="N931" s="2">
        <f t="shared" si="85"/>
        <v>285616.56</v>
      </c>
      <c r="O931" s="2">
        <f t="shared" si="86"/>
        <v>107106.20999999999</v>
      </c>
      <c r="P931" s="2">
        <f t="shared" si="87"/>
        <v>71404.14</v>
      </c>
      <c r="Q931" s="2">
        <f t="shared" si="88"/>
        <v>178510.35</v>
      </c>
      <c r="R931" s="2">
        <f t="shared" si="89"/>
        <v>0</v>
      </c>
    </row>
    <row r="932" spans="1:18" x14ac:dyDescent="0.35">
      <c r="A932" s="2" t="s">
        <v>138</v>
      </c>
      <c r="B932" s="2" t="str">
        <f t="shared" si="84"/>
        <v>SPA21XXX</v>
      </c>
      <c r="C932" s="2" t="s">
        <v>16</v>
      </c>
      <c r="D932" s="2">
        <v>22998.75</v>
      </c>
      <c r="E932" s="2">
        <v>3</v>
      </c>
      <c r="F932" s="2">
        <v>1.2</v>
      </c>
      <c r="G932" s="2">
        <v>0</v>
      </c>
      <c r="H932" s="2">
        <v>1</v>
      </c>
      <c r="I932" s="2">
        <v>0</v>
      </c>
      <c r="J932" s="2">
        <v>0</v>
      </c>
      <c r="K932" s="2">
        <v>0</v>
      </c>
      <c r="L932" s="2">
        <v>1</v>
      </c>
      <c r="M932" s="2">
        <v>0</v>
      </c>
      <c r="N932" s="2">
        <f t="shared" si="85"/>
        <v>68996.25</v>
      </c>
      <c r="O932" s="2">
        <f t="shared" si="86"/>
        <v>22998.75</v>
      </c>
      <c r="P932" s="2">
        <f t="shared" si="87"/>
        <v>0</v>
      </c>
      <c r="Q932" s="2">
        <f t="shared" si="88"/>
        <v>22998.75</v>
      </c>
      <c r="R932" s="2">
        <f t="shared" si="89"/>
        <v>0</v>
      </c>
    </row>
    <row r="933" spans="1:18" x14ac:dyDescent="0.35">
      <c r="A933" s="2" t="s">
        <v>138</v>
      </c>
      <c r="B933" s="2" t="str">
        <f t="shared" si="84"/>
        <v>SPA21XXX</v>
      </c>
      <c r="C933" s="2" t="s">
        <v>747</v>
      </c>
      <c r="D933" s="2">
        <v>18105.38</v>
      </c>
      <c r="E933" s="2">
        <v>2</v>
      </c>
      <c r="F933" s="2">
        <v>0.8</v>
      </c>
      <c r="G933" s="2">
        <v>0</v>
      </c>
      <c r="H933" s="2">
        <v>1</v>
      </c>
      <c r="I933" s="2">
        <v>0</v>
      </c>
      <c r="J933" s="2">
        <v>0</v>
      </c>
      <c r="K933" s="2">
        <v>1</v>
      </c>
      <c r="L933" s="2">
        <v>0</v>
      </c>
      <c r="M933" s="2">
        <v>0</v>
      </c>
      <c r="N933" s="2">
        <f t="shared" si="85"/>
        <v>36210.76</v>
      </c>
      <c r="O933" s="2">
        <f t="shared" si="86"/>
        <v>18105.38</v>
      </c>
      <c r="P933" s="2">
        <f t="shared" si="87"/>
        <v>18105.38</v>
      </c>
      <c r="Q933" s="2">
        <f t="shared" si="88"/>
        <v>0</v>
      </c>
      <c r="R933" s="2">
        <f t="shared" si="89"/>
        <v>0</v>
      </c>
    </row>
    <row r="934" spans="1:18" x14ac:dyDescent="0.35">
      <c r="A934" s="2" t="s">
        <v>138</v>
      </c>
      <c r="B934" s="2" t="str">
        <f t="shared" si="84"/>
        <v>SPA21XXX</v>
      </c>
      <c r="C934" s="2" t="s">
        <v>17</v>
      </c>
      <c r="D934" s="2">
        <v>12648.58</v>
      </c>
      <c r="E934" s="2">
        <v>9</v>
      </c>
      <c r="F934" s="2">
        <v>3.6</v>
      </c>
      <c r="G934" s="2">
        <v>0</v>
      </c>
      <c r="H934" s="2">
        <v>7</v>
      </c>
      <c r="I934" s="2">
        <v>0</v>
      </c>
      <c r="J934" s="2">
        <v>0</v>
      </c>
      <c r="K934" s="2">
        <v>6</v>
      </c>
      <c r="L934" s="2">
        <v>6</v>
      </c>
      <c r="M934" s="2">
        <v>0</v>
      </c>
      <c r="N934" s="2">
        <f t="shared" si="85"/>
        <v>113837.22</v>
      </c>
      <c r="O934" s="2">
        <f t="shared" si="86"/>
        <v>88540.06</v>
      </c>
      <c r="P934" s="2">
        <f t="shared" si="87"/>
        <v>75891.48</v>
      </c>
      <c r="Q934" s="2">
        <f t="shared" si="88"/>
        <v>75891.48</v>
      </c>
      <c r="R934" s="2">
        <f t="shared" si="89"/>
        <v>0</v>
      </c>
    </row>
    <row r="935" spans="1:18" x14ac:dyDescent="0.35">
      <c r="A935" s="2" t="s">
        <v>138</v>
      </c>
      <c r="B935" s="2" t="str">
        <f t="shared" si="84"/>
        <v>SPA21XXX</v>
      </c>
      <c r="C935" s="2" t="s">
        <v>18</v>
      </c>
      <c r="D935" s="2">
        <v>7074.55</v>
      </c>
      <c r="E935" s="2">
        <v>14</v>
      </c>
      <c r="F935" s="2">
        <v>5.6</v>
      </c>
      <c r="G935" s="2">
        <v>5</v>
      </c>
      <c r="H935" s="2">
        <v>8</v>
      </c>
      <c r="I935" s="2">
        <v>0</v>
      </c>
      <c r="J935" s="2">
        <v>0</v>
      </c>
      <c r="K935" s="2">
        <v>10</v>
      </c>
      <c r="L935" s="2">
        <v>7</v>
      </c>
      <c r="M935" s="2">
        <v>0</v>
      </c>
      <c r="N935" s="2">
        <f t="shared" si="85"/>
        <v>99043.7</v>
      </c>
      <c r="O935" s="2">
        <f t="shared" si="86"/>
        <v>91969.150000000009</v>
      </c>
      <c r="P935" s="2">
        <f t="shared" si="87"/>
        <v>70745.5</v>
      </c>
      <c r="Q935" s="2">
        <f t="shared" si="88"/>
        <v>49521.85</v>
      </c>
      <c r="R935" s="2">
        <f t="shared" si="89"/>
        <v>0</v>
      </c>
    </row>
    <row r="936" spans="1:18" x14ac:dyDescent="0.35">
      <c r="A936" s="2" t="s">
        <v>138</v>
      </c>
      <c r="B936" s="2" t="str">
        <f t="shared" si="84"/>
        <v>SPA21XXX</v>
      </c>
      <c r="C936" s="2" t="s">
        <v>19</v>
      </c>
      <c r="D936" s="2">
        <v>4151.22</v>
      </c>
      <c r="E936" s="2">
        <v>212</v>
      </c>
      <c r="F936" s="2">
        <v>84.1</v>
      </c>
      <c r="G936" s="2">
        <v>152</v>
      </c>
      <c r="H936" s="2">
        <v>60</v>
      </c>
      <c r="I936" s="2">
        <v>0</v>
      </c>
      <c r="J936" s="2">
        <v>0</v>
      </c>
      <c r="K936" s="2">
        <v>196</v>
      </c>
      <c r="L936" s="2">
        <v>144</v>
      </c>
      <c r="M936" s="2">
        <v>0</v>
      </c>
      <c r="N936" s="2">
        <f t="shared" si="85"/>
        <v>880058.64</v>
      </c>
      <c r="O936" s="2">
        <f t="shared" si="86"/>
        <v>880058.64</v>
      </c>
      <c r="P936" s="2">
        <f t="shared" si="87"/>
        <v>813639.12</v>
      </c>
      <c r="Q936" s="2">
        <f t="shared" si="88"/>
        <v>597775.68000000005</v>
      </c>
      <c r="R936" s="2">
        <f t="shared" si="89"/>
        <v>0</v>
      </c>
    </row>
    <row r="937" spans="1:18" x14ac:dyDescent="0.35">
      <c r="A937" s="2" t="s">
        <v>138</v>
      </c>
      <c r="B937" s="2" t="str">
        <f t="shared" si="84"/>
        <v>SPA21XXX</v>
      </c>
      <c r="C937" s="2" t="s">
        <v>20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f t="shared" si="85"/>
        <v>0</v>
      </c>
      <c r="O937" s="2">
        <f t="shared" si="86"/>
        <v>0</v>
      </c>
      <c r="P937" s="2">
        <f t="shared" si="87"/>
        <v>0</v>
      </c>
      <c r="Q937" s="2">
        <f t="shared" si="88"/>
        <v>0</v>
      </c>
      <c r="R937" s="2">
        <f t="shared" si="89"/>
        <v>0</v>
      </c>
    </row>
    <row r="938" spans="1:18" x14ac:dyDescent="0.35">
      <c r="A938" s="2" t="s">
        <v>139</v>
      </c>
      <c r="B938" s="2" t="str">
        <f t="shared" si="84"/>
        <v>SPA21XXX</v>
      </c>
      <c r="C938" s="2" t="s">
        <v>13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f t="shared" si="85"/>
        <v>0</v>
      </c>
      <c r="O938" s="2">
        <f t="shared" si="86"/>
        <v>0</v>
      </c>
      <c r="P938" s="2">
        <f t="shared" si="87"/>
        <v>0</v>
      </c>
      <c r="Q938" s="2">
        <f t="shared" si="88"/>
        <v>0</v>
      </c>
      <c r="R938" s="2">
        <f t="shared" si="89"/>
        <v>0</v>
      </c>
    </row>
    <row r="939" spans="1:18" x14ac:dyDescent="0.35">
      <c r="A939" s="2" t="s">
        <v>139</v>
      </c>
      <c r="B939" s="2" t="str">
        <f t="shared" si="84"/>
        <v>SPA21XXX</v>
      </c>
      <c r="C939" s="2" t="s">
        <v>14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f t="shared" si="85"/>
        <v>0</v>
      </c>
      <c r="O939" s="2">
        <f t="shared" si="86"/>
        <v>0</v>
      </c>
      <c r="P939" s="2">
        <f t="shared" si="87"/>
        <v>0</v>
      </c>
      <c r="Q939" s="2">
        <f t="shared" si="88"/>
        <v>0</v>
      </c>
      <c r="R939" s="2">
        <f t="shared" si="89"/>
        <v>0</v>
      </c>
    </row>
    <row r="940" spans="1:18" x14ac:dyDescent="0.35">
      <c r="A940" s="2" t="s">
        <v>139</v>
      </c>
      <c r="B940" s="2" t="str">
        <f t="shared" si="84"/>
        <v>SPA21XXX</v>
      </c>
      <c r="C940" s="2" t="s">
        <v>15</v>
      </c>
      <c r="D940" s="2">
        <v>0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f t="shared" si="85"/>
        <v>0</v>
      </c>
      <c r="O940" s="2">
        <f t="shared" si="86"/>
        <v>0</v>
      </c>
      <c r="P940" s="2">
        <f t="shared" si="87"/>
        <v>0</v>
      </c>
      <c r="Q940" s="2">
        <f t="shared" si="88"/>
        <v>0</v>
      </c>
      <c r="R940" s="2">
        <f t="shared" si="89"/>
        <v>0</v>
      </c>
    </row>
    <row r="941" spans="1:18" x14ac:dyDescent="0.35">
      <c r="A941" s="2" t="s">
        <v>139</v>
      </c>
      <c r="B941" s="2" t="str">
        <f t="shared" si="84"/>
        <v>SPA21XXX</v>
      </c>
      <c r="C941" s="2" t="s">
        <v>16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f t="shared" si="85"/>
        <v>0</v>
      </c>
      <c r="O941" s="2">
        <f t="shared" si="86"/>
        <v>0</v>
      </c>
      <c r="P941" s="2">
        <f t="shared" si="87"/>
        <v>0</v>
      </c>
      <c r="Q941" s="2">
        <f t="shared" si="88"/>
        <v>0</v>
      </c>
      <c r="R941" s="2">
        <f t="shared" si="89"/>
        <v>0</v>
      </c>
    </row>
    <row r="942" spans="1:18" x14ac:dyDescent="0.35">
      <c r="A942" s="2" t="s">
        <v>139</v>
      </c>
      <c r="B942" s="2" t="str">
        <f t="shared" si="84"/>
        <v>SPA21XXX</v>
      </c>
      <c r="C942" s="2" t="s">
        <v>747</v>
      </c>
      <c r="D942" s="2">
        <v>16658</v>
      </c>
      <c r="E942" s="2">
        <v>1</v>
      </c>
      <c r="F942" s="2">
        <v>1.1000000000000001</v>
      </c>
      <c r="G942" s="2">
        <v>1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f t="shared" si="85"/>
        <v>16658</v>
      </c>
      <c r="O942" s="2">
        <f t="shared" si="86"/>
        <v>16658</v>
      </c>
      <c r="P942" s="2">
        <f t="shared" si="87"/>
        <v>0</v>
      </c>
      <c r="Q942" s="2">
        <f t="shared" si="88"/>
        <v>0</v>
      </c>
      <c r="R942" s="2">
        <f t="shared" si="89"/>
        <v>0</v>
      </c>
    </row>
    <row r="943" spans="1:18" x14ac:dyDescent="0.35">
      <c r="A943" s="2" t="s">
        <v>139</v>
      </c>
      <c r="B943" s="2" t="str">
        <f t="shared" si="84"/>
        <v>SPA21XXX</v>
      </c>
      <c r="C943" s="2" t="s">
        <v>17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f t="shared" si="85"/>
        <v>0</v>
      </c>
      <c r="O943" s="2">
        <f t="shared" si="86"/>
        <v>0</v>
      </c>
      <c r="P943" s="2">
        <f t="shared" si="87"/>
        <v>0</v>
      </c>
      <c r="Q943" s="2">
        <f t="shared" si="88"/>
        <v>0</v>
      </c>
      <c r="R943" s="2">
        <f t="shared" si="89"/>
        <v>0</v>
      </c>
    </row>
    <row r="944" spans="1:18" x14ac:dyDescent="0.35">
      <c r="A944" s="2" t="s">
        <v>139</v>
      </c>
      <c r="B944" s="2" t="str">
        <f t="shared" si="84"/>
        <v>SPA21XXX</v>
      </c>
      <c r="C944" s="2" t="s">
        <v>18</v>
      </c>
      <c r="D944" s="2">
        <v>7529.91</v>
      </c>
      <c r="E944" s="2">
        <v>4</v>
      </c>
      <c r="F944" s="2">
        <v>4.4000000000000004</v>
      </c>
      <c r="G944" s="2">
        <v>2</v>
      </c>
      <c r="H944" s="2">
        <v>2</v>
      </c>
      <c r="I944" s="2">
        <v>0</v>
      </c>
      <c r="J944" s="2">
        <v>0</v>
      </c>
      <c r="K944" s="2">
        <v>1</v>
      </c>
      <c r="L944" s="2">
        <v>1</v>
      </c>
      <c r="M944" s="2">
        <v>0</v>
      </c>
      <c r="N944" s="2">
        <f t="shared" si="85"/>
        <v>30119.64</v>
      </c>
      <c r="O944" s="2">
        <f t="shared" si="86"/>
        <v>30119.64</v>
      </c>
      <c r="P944" s="2">
        <f t="shared" si="87"/>
        <v>7529.91</v>
      </c>
      <c r="Q944" s="2">
        <f t="shared" si="88"/>
        <v>7529.91</v>
      </c>
      <c r="R944" s="2">
        <f t="shared" si="89"/>
        <v>0</v>
      </c>
    </row>
    <row r="945" spans="1:18" x14ac:dyDescent="0.35">
      <c r="A945" s="2" t="s">
        <v>139</v>
      </c>
      <c r="B945" s="2" t="str">
        <f t="shared" si="84"/>
        <v>SPA21XXX</v>
      </c>
      <c r="C945" s="2" t="s">
        <v>19</v>
      </c>
      <c r="D945" s="2">
        <v>3703.41</v>
      </c>
      <c r="E945" s="2">
        <v>85</v>
      </c>
      <c r="F945" s="2">
        <v>94.4</v>
      </c>
      <c r="G945" s="2">
        <v>56</v>
      </c>
      <c r="H945" s="2">
        <v>29</v>
      </c>
      <c r="I945" s="2">
        <v>0</v>
      </c>
      <c r="J945" s="2">
        <v>0</v>
      </c>
      <c r="K945" s="2">
        <v>72</v>
      </c>
      <c r="L945" s="2">
        <v>57</v>
      </c>
      <c r="M945" s="2">
        <v>0</v>
      </c>
      <c r="N945" s="2">
        <f t="shared" si="85"/>
        <v>314789.84999999998</v>
      </c>
      <c r="O945" s="2">
        <f t="shared" si="86"/>
        <v>314789.84999999998</v>
      </c>
      <c r="P945" s="2">
        <f t="shared" si="87"/>
        <v>266645.52</v>
      </c>
      <c r="Q945" s="2">
        <f t="shared" si="88"/>
        <v>211094.37</v>
      </c>
      <c r="R945" s="2">
        <f t="shared" si="89"/>
        <v>0</v>
      </c>
    </row>
    <row r="946" spans="1:18" x14ac:dyDescent="0.35">
      <c r="A946" s="2" t="s">
        <v>139</v>
      </c>
      <c r="B946" s="2" t="str">
        <f t="shared" si="84"/>
        <v>SPA21XXX</v>
      </c>
      <c r="C946" s="2" t="s">
        <v>20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f t="shared" si="85"/>
        <v>0</v>
      </c>
      <c r="O946" s="2">
        <f t="shared" si="86"/>
        <v>0</v>
      </c>
      <c r="P946" s="2">
        <f t="shared" si="87"/>
        <v>0</v>
      </c>
      <c r="Q946" s="2">
        <f t="shared" si="88"/>
        <v>0</v>
      </c>
      <c r="R946" s="2">
        <f t="shared" si="89"/>
        <v>0</v>
      </c>
    </row>
    <row r="947" spans="1:18" x14ac:dyDescent="0.35">
      <c r="A947" s="2" t="s">
        <v>140</v>
      </c>
      <c r="B947" s="2" t="str">
        <f t="shared" si="84"/>
        <v>SPA21XXX</v>
      </c>
      <c r="C947" s="2" t="s">
        <v>13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f t="shared" si="85"/>
        <v>0</v>
      </c>
      <c r="O947" s="2">
        <f t="shared" si="86"/>
        <v>0</v>
      </c>
      <c r="P947" s="2">
        <f t="shared" si="87"/>
        <v>0</v>
      </c>
      <c r="Q947" s="2">
        <f t="shared" si="88"/>
        <v>0</v>
      </c>
      <c r="R947" s="2">
        <f t="shared" si="89"/>
        <v>0</v>
      </c>
    </row>
    <row r="948" spans="1:18" x14ac:dyDescent="0.35">
      <c r="A948" s="2" t="s">
        <v>140</v>
      </c>
      <c r="B948" s="2" t="str">
        <f t="shared" si="84"/>
        <v>SPA21XXX</v>
      </c>
      <c r="C948" s="2" t="s">
        <v>14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f t="shared" si="85"/>
        <v>0</v>
      </c>
      <c r="O948" s="2">
        <f t="shared" si="86"/>
        <v>0</v>
      </c>
      <c r="P948" s="2">
        <f t="shared" si="87"/>
        <v>0</v>
      </c>
      <c r="Q948" s="2">
        <f t="shared" si="88"/>
        <v>0</v>
      </c>
      <c r="R948" s="2">
        <f t="shared" si="89"/>
        <v>0</v>
      </c>
    </row>
    <row r="949" spans="1:18" x14ac:dyDescent="0.35">
      <c r="A949" s="2" t="s">
        <v>140</v>
      </c>
      <c r="B949" s="2" t="str">
        <f t="shared" si="84"/>
        <v>SPA21XXX</v>
      </c>
      <c r="C949" s="2" t="s">
        <v>15</v>
      </c>
      <c r="D949" s="2">
        <v>0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f t="shared" si="85"/>
        <v>0</v>
      </c>
      <c r="O949" s="2">
        <f t="shared" si="86"/>
        <v>0</v>
      </c>
      <c r="P949" s="2">
        <f t="shared" si="87"/>
        <v>0</v>
      </c>
      <c r="Q949" s="2">
        <f t="shared" si="88"/>
        <v>0</v>
      </c>
      <c r="R949" s="2">
        <f t="shared" si="89"/>
        <v>0</v>
      </c>
    </row>
    <row r="950" spans="1:18" x14ac:dyDescent="0.35">
      <c r="A950" s="2" t="s">
        <v>140</v>
      </c>
      <c r="B950" s="2" t="str">
        <f t="shared" si="84"/>
        <v>SPA21XXX</v>
      </c>
      <c r="C950" s="2" t="s">
        <v>16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f t="shared" si="85"/>
        <v>0</v>
      </c>
      <c r="O950" s="2">
        <f t="shared" si="86"/>
        <v>0</v>
      </c>
      <c r="P950" s="2">
        <f t="shared" si="87"/>
        <v>0</v>
      </c>
      <c r="Q950" s="2">
        <f t="shared" si="88"/>
        <v>0</v>
      </c>
      <c r="R950" s="2">
        <f t="shared" si="89"/>
        <v>0</v>
      </c>
    </row>
    <row r="951" spans="1:18" x14ac:dyDescent="0.35">
      <c r="A951" s="2" t="s">
        <v>140</v>
      </c>
      <c r="B951" s="2" t="str">
        <f t="shared" si="84"/>
        <v>SPA21XXX</v>
      </c>
      <c r="C951" s="2" t="s">
        <v>747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f t="shared" si="85"/>
        <v>0</v>
      </c>
      <c r="O951" s="2">
        <f t="shared" si="86"/>
        <v>0</v>
      </c>
      <c r="P951" s="2">
        <f t="shared" si="87"/>
        <v>0</v>
      </c>
      <c r="Q951" s="2">
        <f t="shared" si="88"/>
        <v>0</v>
      </c>
      <c r="R951" s="2">
        <f t="shared" si="89"/>
        <v>0</v>
      </c>
    </row>
    <row r="952" spans="1:18" x14ac:dyDescent="0.35">
      <c r="A952" s="2" t="s">
        <v>140</v>
      </c>
      <c r="B952" s="2" t="str">
        <f t="shared" si="84"/>
        <v>SPA21XXX</v>
      </c>
      <c r="C952" s="2" t="s">
        <v>17</v>
      </c>
      <c r="D952" s="2">
        <v>11719</v>
      </c>
      <c r="E952" s="2">
        <v>8</v>
      </c>
      <c r="F952" s="2">
        <v>100</v>
      </c>
      <c r="G952" s="2">
        <v>1</v>
      </c>
      <c r="H952" s="2">
        <v>7</v>
      </c>
      <c r="I952" s="2">
        <v>0</v>
      </c>
      <c r="J952" s="2">
        <v>0</v>
      </c>
      <c r="K952" s="2">
        <v>2</v>
      </c>
      <c r="L952" s="2">
        <v>0</v>
      </c>
      <c r="M952" s="2">
        <v>0</v>
      </c>
      <c r="N952" s="2">
        <f t="shared" si="85"/>
        <v>93752</v>
      </c>
      <c r="O952" s="2">
        <f t="shared" si="86"/>
        <v>93752</v>
      </c>
      <c r="P952" s="2">
        <f t="shared" si="87"/>
        <v>23438</v>
      </c>
      <c r="Q952" s="2">
        <f t="shared" si="88"/>
        <v>0</v>
      </c>
      <c r="R952" s="2">
        <f t="shared" si="89"/>
        <v>0</v>
      </c>
    </row>
    <row r="953" spans="1:18" x14ac:dyDescent="0.35">
      <c r="A953" s="2" t="s">
        <v>140</v>
      </c>
      <c r="B953" s="2" t="str">
        <f t="shared" si="84"/>
        <v>SPA21XXX</v>
      </c>
      <c r="C953" s="2" t="s">
        <v>18</v>
      </c>
      <c r="D953" s="2">
        <v>0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f t="shared" si="85"/>
        <v>0</v>
      </c>
      <c r="O953" s="2">
        <f t="shared" si="86"/>
        <v>0</v>
      </c>
      <c r="P953" s="2">
        <f t="shared" si="87"/>
        <v>0</v>
      </c>
      <c r="Q953" s="2">
        <f t="shared" si="88"/>
        <v>0</v>
      </c>
      <c r="R953" s="2">
        <f t="shared" si="89"/>
        <v>0</v>
      </c>
    </row>
    <row r="954" spans="1:18" x14ac:dyDescent="0.35">
      <c r="A954" s="2" t="s">
        <v>140</v>
      </c>
      <c r="B954" s="2" t="str">
        <f t="shared" si="84"/>
        <v>SPA21XXX</v>
      </c>
      <c r="C954" s="2" t="s">
        <v>19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f t="shared" si="85"/>
        <v>0</v>
      </c>
      <c r="O954" s="2">
        <f t="shared" si="86"/>
        <v>0</v>
      </c>
      <c r="P954" s="2">
        <f t="shared" si="87"/>
        <v>0</v>
      </c>
      <c r="Q954" s="2">
        <f t="shared" si="88"/>
        <v>0</v>
      </c>
      <c r="R954" s="2">
        <f t="shared" si="89"/>
        <v>0</v>
      </c>
    </row>
    <row r="955" spans="1:18" x14ac:dyDescent="0.35">
      <c r="A955" s="2" t="s">
        <v>140</v>
      </c>
      <c r="B955" s="2" t="str">
        <f t="shared" si="84"/>
        <v>SPA21XXX</v>
      </c>
      <c r="C955" s="2" t="s">
        <v>20</v>
      </c>
      <c r="D955" s="2">
        <v>0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f t="shared" si="85"/>
        <v>0</v>
      </c>
      <c r="O955" s="2">
        <f t="shared" si="86"/>
        <v>0</v>
      </c>
      <c r="P955" s="2">
        <f t="shared" si="87"/>
        <v>0</v>
      </c>
      <c r="Q955" s="2">
        <f t="shared" si="88"/>
        <v>0</v>
      </c>
      <c r="R955" s="2">
        <f t="shared" si="89"/>
        <v>0</v>
      </c>
    </row>
    <row r="956" spans="1:18" x14ac:dyDescent="0.35">
      <c r="A956" s="2" t="s">
        <v>141</v>
      </c>
      <c r="B956" s="2" t="str">
        <f t="shared" si="84"/>
        <v>SPA21XXX</v>
      </c>
      <c r="C956" s="2" t="s">
        <v>13</v>
      </c>
      <c r="D956" s="2">
        <v>0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f t="shared" si="85"/>
        <v>0</v>
      </c>
      <c r="O956" s="2">
        <f t="shared" si="86"/>
        <v>0</v>
      </c>
      <c r="P956" s="2">
        <f t="shared" si="87"/>
        <v>0</v>
      </c>
      <c r="Q956" s="2">
        <f t="shared" si="88"/>
        <v>0</v>
      </c>
      <c r="R956" s="2">
        <f t="shared" si="89"/>
        <v>0</v>
      </c>
    </row>
    <row r="957" spans="1:18" x14ac:dyDescent="0.35">
      <c r="A957" s="2" t="s">
        <v>141</v>
      </c>
      <c r="B957" s="2" t="str">
        <f t="shared" si="84"/>
        <v>SPA21XXX</v>
      </c>
      <c r="C957" s="2" t="s">
        <v>14</v>
      </c>
      <c r="D957" s="2">
        <v>0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f t="shared" si="85"/>
        <v>0</v>
      </c>
      <c r="O957" s="2">
        <f t="shared" si="86"/>
        <v>0</v>
      </c>
      <c r="P957" s="2">
        <f t="shared" si="87"/>
        <v>0</v>
      </c>
      <c r="Q957" s="2">
        <f t="shared" si="88"/>
        <v>0</v>
      </c>
      <c r="R957" s="2">
        <f t="shared" si="89"/>
        <v>0</v>
      </c>
    </row>
    <row r="958" spans="1:18" x14ac:dyDescent="0.35">
      <c r="A958" s="2" t="s">
        <v>141</v>
      </c>
      <c r="B958" s="2" t="str">
        <f t="shared" si="84"/>
        <v>SPA21XXX</v>
      </c>
      <c r="C958" s="2" t="s">
        <v>15</v>
      </c>
      <c r="D958" s="2">
        <v>0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f t="shared" si="85"/>
        <v>0</v>
      </c>
      <c r="O958" s="2">
        <f t="shared" si="86"/>
        <v>0</v>
      </c>
      <c r="P958" s="2">
        <f t="shared" si="87"/>
        <v>0</v>
      </c>
      <c r="Q958" s="2">
        <f t="shared" si="88"/>
        <v>0</v>
      </c>
      <c r="R958" s="2">
        <f t="shared" si="89"/>
        <v>0</v>
      </c>
    </row>
    <row r="959" spans="1:18" x14ac:dyDescent="0.35">
      <c r="A959" s="2" t="s">
        <v>141</v>
      </c>
      <c r="B959" s="2" t="str">
        <f t="shared" si="84"/>
        <v>SPA21XXX</v>
      </c>
      <c r="C959" s="2" t="s">
        <v>16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f t="shared" si="85"/>
        <v>0</v>
      </c>
      <c r="O959" s="2">
        <f t="shared" si="86"/>
        <v>0</v>
      </c>
      <c r="P959" s="2">
        <f t="shared" si="87"/>
        <v>0</v>
      </c>
      <c r="Q959" s="2">
        <f t="shared" si="88"/>
        <v>0</v>
      </c>
      <c r="R959" s="2">
        <f t="shared" si="89"/>
        <v>0</v>
      </c>
    </row>
    <row r="960" spans="1:18" x14ac:dyDescent="0.35">
      <c r="A960" s="2" t="s">
        <v>141</v>
      </c>
      <c r="B960" s="2" t="str">
        <f t="shared" si="84"/>
        <v>SPA21XXX</v>
      </c>
      <c r="C960" s="2" t="s">
        <v>747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f t="shared" si="85"/>
        <v>0</v>
      </c>
      <c r="O960" s="2">
        <f t="shared" si="86"/>
        <v>0</v>
      </c>
      <c r="P960" s="2">
        <f t="shared" si="87"/>
        <v>0</v>
      </c>
      <c r="Q960" s="2">
        <f t="shared" si="88"/>
        <v>0</v>
      </c>
      <c r="R960" s="2">
        <f t="shared" si="89"/>
        <v>0</v>
      </c>
    </row>
    <row r="961" spans="1:18" x14ac:dyDescent="0.35">
      <c r="A961" s="2" t="s">
        <v>141</v>
      </c>
      <c r="B961" s="2" t="str">
        <f t="shared" si="84"/>
        <v>SPA21XXX</v>
      </c>
      <c r="C961" s="2" t="s">
        <v>17</v>
      </c>
      <c r="D961" s="2">
        <v>15000</v>
      </c>
      <c r="E961" s="2">
        <v>4</v>
      </c>
      <c r="F961" s="2">
        <v>100</v>
      </c>
      <c r="G961" s="2">
        <v>0</v>
      </c>
      <c r="H961" s="2">
        <v>3</v>
      </c>
      <c r="I961" s="2">
        <v>0</v>
      </c>
      <c r="J961" s="2">
        <v>0</v>
      </c>
      <c r="K961" s="2">
        <v>2</v>
      </c>
      <c r="L961" s="2">
        <v>0</v>
      </c>
      <c r="M961" s="2">
        <v>0</v>
      </c>
      <c r="N961" s="2">
        <f t="shared" si="85"/>
        <v>60000</v>
      </c>
      <c r="O961" s="2">
        <f t="shared" si="86"/>
        <v>45000</v>
      </c>
      <c r="P961" s="2">
        <f t="shared" si="87"/>
        <v>30000</v>
      </c>
      <c r="Q961" s="2">
        <f t="shared" si="88"/>
        <v>0</v>
      </c>
      <c r="R961" s="2">
        <f t="shared" si="89"/>
        <v>0</v>
      </c>
    </row>
    <row r="962" spans="1:18" x14ac:dyDescent="0.35">
      <c r="A962" s="2" t="s">
        <v>141</v>
      </c>
      <c r="B962" s="2" t="str">
        <f t="shared" ref="B962:B1025" si="90">REPLACE(A962,6,3,"XXX")</f>
        <v>SPA21XXX</v>
      </c>
      <c r="C962" s="2" t="s">
        <v>18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f t="shared" ref="N962:N1025" si="91">E962*$D962</f>
        <v>0</v>
      </c>
      <c r="O962" s="2">
        <f t="shared" ref="O962:O1025" si="92">SUM(G962:J962)*$D962</f>
        <v>0</v>
      </c>
      <c r="P962" s="2">
        <f t="shared" ref="P962:P1025" si="93">K962*$D962</f>
        <v>0</v>
      </c>
      <c r="Q962" s="2">
        <f t="shared" ref="Q962:Q1025" si="94">L962*$D962</f>
        <v>0</v>
      </c>
      <c r="R962" s="2">
        <f t="shared" ref="R962:R1025" si="95">M962*$D962</f>
        <v>0</v>
      </c>
    </row>
    <row r="963" spans="1:18" x14ac:dyDescent="0.35">
      <c r="A963" s="2" t="s">
        <v>141</v>
      </c>
      <c r="B963" s="2" t="str">
        <f t="shared" si="90"/>
        <v>SPA21XXX</v>
      </c>
      <c r="C963" s="2" t="s">
        <v>19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f t="shared" si="91"/>
        <v>0</v>
      </c>
      <c r="O963" s="2">
        <f t="shared" si="92"/>
        <v>0</v>
      </c>
      <c r="P963" s="2">
        <f t="shared" si="93"/>
        <v>0</v>
      </c>
      <c r="Q963" s="2">
        <f t="shared" si="94"/>
        <v>0</v>
      </c>
      <c r="R963" s="2">
        <f t="shared" si="95"/>
        <v>0</v>
      </c>
    </row>
    <row r="964" spans="1:18" x14ac:dyDescent="0.35">
      <c r="A964" s="2" t="s">
        <v>141</v>
      </c>
      <c r="B964" s="2" t="str">
        <f t="shared" si="90"/>
        <v>SPA21XXX</v>
      </c>
      <c r="C964" s="2" t="s">
        <v>20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f t="shared" si="91"/>
        <v>0</v>
      </c>
      <c r="O964" s="2">
        <f t="shared" si="92"/>
        <v>0</v>
      </c>
      <c r="P964" s="2">
        <f t="shared" si="93"/>
        <v>0</v>
      </c>
      <c r="Q964" s="2">
        <f t="shared" si="94"/>
        <v>0</v>
      </c>
      <c r="R964" s="2">
        <f t="shared" si="95"/>
        <v>0</v>
      </c>
    </row>
    <row r="965" spans="1:18" x14ac:dyDescent="0.35">
      <c r="A965" s="2" t="s">
        <v>356</v>
      </c>
      <c r="B965" s="2" t="str">
        <f t="shared" si="90"/>
        <v>SPA21XXX</v>
      </c>
      <c r="C965" s="2" t="s">
        <v>13</v>
      </c>
      <c r="D965" s="2">
        <v>0</v>
      </c>
      <c r="E965" s="2">
        <v>3</v>
      </c>
      <c r="F965" s="2">
        <v>100</v>
      </c>
      <c r="G965" s="2">
        <v>0</v>
      </c>
      <c r="H965" s="2">
        <v>3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f t="shared" si="91"/>
        <v>0</v>
      </c>
      <c r="O965" s="2">
        <f t="shared" si="92"/>
        <v>0</v>
      </c>
      <c r="P965" s="2">
        <f t="shared" si="93"/>
        <v>0</v>
      </c>
      <c r="Q965" s="2">
        <f t="shared" si="94"/>
        <v>0</v>
      </c>
      <c r="R965" s="2">
        <f t="shared" si="95"/>
        <v>0</v>
      </c>
    </row>
    <row r="966" spans="1:18" x14ac:dyDescent="0.35">
      <c r="A966" s="2" t="s">
        <v>356</v>
      </c>
      <c r="B966" s="2" t="str">
        <f t="shared" si="90"/>
        <v>SPA21XXX</v>
      </c>
      <c r="C966" s="2" t="s">
        <v>14</v>
      </c>
      <c r="D966" s="2">
        <v>0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f t="shared" si="91"/>
        <v>0</v>
      </c>
      <c r="O966" s="2">
        <f t="shared" si="92"/>
        <v>0</v>
      </c>
      <c r="P966" s="2">
        <f t="shared" si="93"/>
        <v>0</v>
      </c>
      <c r="Q966" s="2">
        <f t="shared" si="94"/>
        <v>0</v>
      </c>
      <c r="R966" s="2">
        <f t="shared" si="95"/>
        <v>0</v>
      </c>
    </row>
    <row r="967" spans="1:18" x14ac:dyDescent="0.35">
      <c r="A967" s="2" t="s">
        <v>356</v>
      </c>
      <c r="B967" s="2" t="str">
        <f t="shared" si="90"/>
        <v>SPA21XXX</v>
      </c>
      <c r="C967" s="2" t="s">
        <v>15</v>
      </c>
      <c r="D967" s="2">
        <v>0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f t="shared" si="91"/>
        <v>0</v>
      </c>
      <c r="O967" s="2">
        <f t="shared" si="92"/>
        <v>0</v>
      </c>
      <c r="P967" s="2">
        <f t="shared" si="93"/>
        <v>0</v>
      </c>
      <c r="Q967" s="2">
        <f t="shared" si="94"/>
        <v>0</v>
      </c>
      <c r="R967" s="2">
        <f t="shared" si="95"/>
        <v>0</v>
      </c>
    </row>
    <row r="968" spans="1:18" x14ac:dyDescent="0.35">
      <c r="A968" s="2" t="s">
        <v>356</v>
      </c>
      <c r="B968" s="2" t="str">
        <f t="shared" si="90"/>
        <v>SPA21XXX</v>
      </c>
      <c r="C968" s="2" t="s">
        <v>16</v>
      </c>
      <c r="D968" s="2">
        <v>0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f t="shared" si="91"/>
        <v>0</v>
      </c>
      <c r="O968" s="2">
        <f t="shared" si="92"/>
        <v>0</v>
      </c>
      <c r="P968" s="2">
        <f t="shared" si="93"/>
        <v>0</v>
      </c>
      <c r="Q968" s="2">
        <f t="shared" si="94"/>
        <v>0</v>
      </c>
      <c r="R968" s="2">
        <f t="shared" si="95"/>
        <v>0</v>
      </c>
    </row>
    <row r="969" spans="1:18" x14ac:dyDescent="0.35">
      <c r="A969" s="2" t="s">
        <v>356</v>
      </c>
      <c r="B969" s="2" t="str">
        <f t="shared" si="90"/>
        <v>SPA21XXX</v>
      </c>
      <c r="C969" s="2" t="s">
        <v>747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f t="shared" si="91"/>
        <v>0</v>
      </c>
      <c r="O969" s="2">
        <f t="shared" si="92"/>
        <v>0</v>
      </c>
      <c r="P969" s="2">
        <f t="shared" si="93"/>
        <v>0</v>
      </c>
      <c r="Q969" s="2">
        <f t="shared" si="94"/>
        <v>0</v>
      </c>
      <c r="R969" s="2">
        <f t="shared" si="95"/>
        <v>0</v>
      </c>
    </row>
    <row r="970" spans="1:18" x14ac:dyDescent="0.35">
      <c r="A970" s="2" t="s">
        <v>356</v>
      </c>
      <c r="B970" s="2" t="str">
        <f t="shared" si="90"/>
        <v>SPA21XXX</v>
      </c>
      <c r="C970" s="2" t="s">
        <v>17</v>
      </c>
      <c r="D970" s="2">
        <v>0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f t="shared" si="91"/>
        <v>0</v>
      </c>
      <c r="O970" s="2">
        <f t="shared" si="92"/>
        <v>0</v>
      </c>
      <c r="P970" s="2">
        <f t="shared" si="93"/>
        <v>0</v>
      </c>
      <c r="Q970" s="2">
        <f t="shared" si="94"/>
        <v>0</v>
      </c>
      <c r="R970" s="2">
        <f t="shared" si="95"/>
        <v>0</v>
      </c>
    </row>
    <row r="971" spans="1:18" x14ac:dyDescent="0.35">
      <c r="A971" s="2" t="s">
        <v>356</v>
      </c>
      <c r="B971" s="2" t="str">
        <f t="shared" si="90"/>
        <v>SPA21XXX</v>
      </c>
      <c r="C971" s="2" t="s">
        <v>18</v>
      </c>
      <c r="D971" s="2">
        <v>0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f t="shared" si="91"/>
        <v>0</v>
      </c>
      <c r="O971" s="2">
        <f t="shared" si="92"/>
        <v>0</v>
      </c>
      <c r="P971" s="2">
        <f t="shared" si="93"/>
        <v>0</v>
      </c>
      <c r="Q971" s="2">
        <f t="shared" si="94"/>
        <v>0</v>
      </c>
      <c r="R971" s="2">
        <f t="shared" si="95"/>
        <v>0</v>
      </c>
    </row>
    <row r="972" spans="1:18" x14ac:dyDescent="0.35">
      <c r="A972" s="2" t="s">
        <v>356</v>
      </c>
      <c r="B972" s="2" t="str">
        <f t="shared" si="90"/>
        <v>SPA21XXX</v>
      </c>
      <c r="C972" s="2" t="s">
        <v>19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f t="shared" si="91"/>
        <v>0</v>
      </c>
      <c r="O972" s="2">
        <f t="shared" si="92"/>
        <v>0</v>
      </c>
      <c r="P972" s="2">
        <f t="shared" si="93"/>
        <v>0</v>
      </c>
      <c r="Q972" s="2">
        <f t="shared" si="94"/>
        <v>0</v>
      </c>
      <c r="R972" s="2">
        <f t="shared" si="95"/>
        <v>0</v>
      </c>
    </row>
    <row r="973" spans="1:18" x14ac:dyDescent="0.35">
      <c r="A973" s="2" t="s">
        <v>356</v>
      </c>
      <c r="B973" s="2" t="str">
        <f t="shared" si="90"/>
        <v>SPA21XXX</v>
      </c>
      <c r="C973" s="2" t="s">
        <v>20</v>
      </c>
      <c r="D973" s="2">
        <v>0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f t="shared" si="91"/>
        <v>0</v>
      </c>
      <c r="O973" s="2">
        <f t="shared" si="92"/>
        <v>0</v>
      </c>
      <c r="P973" s="2">
        <f t="shared" si="93"/>
        <v>0</v>
      </c>
      <c r="Q973" s="2">
        <f t="shared" si="94"/>
        <v>0</v>
      </c>
      <c r="R973" s="2">
        <f t="shared" si="95"/>
        <v>0</v>
      </c>
    </row>
    <row r="974" spans="1:18" x14ac:dyDescent="0.35">
      <c r="A974" s="2" t="s">
        <v>142</v>
      </c>
      <c r="B974" s="2" t="str">
        <f t="shared" si="90"/>
        <v>SPA21XXX</v>
      </c>
      <c r="C974" s="2" t="s">
        <v>13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f t="shared" si="91"/>
        <v>0</v>
      </c>
      <c r="O974" s="2">
        <f t="shared" si="92"/>
        <v>0</v>
      </c>
      <c r="P974" s="2">
        <f t="shared" si="93"/>
        <v>0</v>
      </c>
      <c r="Q974" s="2">
        <f t="shared" si="94"/>
        <v>0</v>
      </c>
      <c r="R974" s="2">
        <f t="shared" si="95"/>
        <v>0</v>
      </c>
    </row>
    <row r="975" spans="1:18" x14ac:dyDescent="0.35">
      <c r="A975" s="2" t="s">
        <v>142</v>
      </c>
      <c r="B975" s="2" t="str">
        <f t="shared" si="90"/>
        <v>SPA21XXX</v>
      </c>
      <c r="C975" s="2" t="s">
        <v>14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f t="shared" si="91"/>
        <v>0</v>
      </c>
      <c r="O975" s="2">
        <f t="shared" si="92"/>
        <v>0</v>
      </c>
      <c r="P975" s="2">
        <f t="shared" si="93"/>
        <v>0</v>
      </c>
      <c r="Q975" s="2">
        <f t="shared" si="94"/>
        <v>0</v>
      </c>
      <c r="R975" s="2">
        <f t="shared" si="95"/>
        <v>0</v>
      </c>
    </row>
    <row r="976" spans="1:18" x14ac:dyDescent="0.35">
      <c r="A976" s="2" t="s">
        <v>142</v>
      </c>
      <c r="B976" s="2" t="str">
        <f t="shared" si="90"/>
        <v>SPA21XXX</v>
      </c>
      <c r="C976" s="2" t="s">
        <v>15</v>
      </c>
      <c r="D976" s="2">
        <v>0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f t="shared" si="91"/>
        <v>0</v>
      </c>
      <c r="O976" s="2">
        <f t="shared" si="92"/>
        <v>0</v>
      </c>
      <c r="P976" s="2">
        <f t="shared" si="93"/>
        <v>0</v>
      </c>
      <c r="Q976" s="2">
        <f t="shared" si="94"/>
        <v>0</v>
      </c>
      <c r="R976" s="2">
        <f t="shared" si="95"/>
        <v>0</v>
      </c>
    </row>
    <row r="977" spans="1:18" x14ac:dyDescent="0.35">
      <c r="A977" s="2" t="s">
        <v>142</v>
      </c>
      <c r="B977" s="2" t="str">
        <f t="shared" si="90"/>
        <v>SPA21XXX</v>
      </c>
      <c r="C977" s="2" t="s">
        <v>16</v>
      </c>
      <c r="D977" s="2">
        <v>25000</v>
      </c>
      <c r="E977" s="2">
        <v>1</v>
      </c>
      <c r="F977" s="2">
        <v>11.11</v>
      </c>
      <c r="G977" s="2">
        <v>0</v>
      </c>
      <c r="H977" s="2">
        <v>1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f t="shared" si="91"/>
        <v>25000</v>
      </c>
      <c r="O977" s="2">
        <f t="shared" si="92"/>
        <v>25000</v>
      </c>
      <c r="P977" s="2">
        <f t="shared" si="93"/>
        <v>0</v>
      </c>
      <c r="Q977" s="2">
        <f t="shared" si="94"/>
        <v>0</v>
      </c>
      <c r="R977" s="2">
        <f t="shared" si="95"/>
        <v>0</v>
      </c>
    </row>
    <row r="978" spans="1:18" x14ac:dyDescent="0.35">
      <c r="A978" s="2" t="s">
        <v>142</v>
      </c>
      <c r="B978" s="2" t="str">
        <f t="shared" si="90"/>
        <v>SPA21XXX</v>
      </c>
      <c r="C978" s="2" t="s">
        <v>747</v>
      </c>
      <c r="D978" s="2">
        <v>17200</v>
      </c>
      <c r="E978" s="2">
        <v>1</v>
      </c>
      <c r="F978" s="2">
        <v>11.11</v>
      </c>
      <c r="G978" s="2">
        <v>0</v>
      </c>
      <c r="H978" s="2">
        <v>1</v>
      </c>
      <c r="I978" s="2">
        <v>0</v>
      </c>
      <c r="J978" s="2">
        <v>0</v>
      </c>
      <c r="K978" s="2">
        <v>0</v>
      </c>
      <c r="L978" s="2">
        <v>1</v>
      </c>
      <c r="M978" s="2">
        <v>0</v>
      </c>
      <c r="N978" s="2">
        <f t="shared" si="91"/>
        <v>17200</v>
      </c>
      <c r="O978" s="2">
        <f t="shared" si="92"/>
        <v>17200</v>
      </c>
      <c r="P978" s="2">
        <f t="shared" si="93"/>
        <v>0</v>
      </c>
      <c r="Q978" s="2">
        <f t="shared" si="94"/>
        <v>17200</v>
      </c>
      <c r="R978" s="2">
        <f t="shared" si="95"/>
        <v>0</v>
      </c>
    </row>
    <row r="979" spans="1:18" x14ac:dyDescent="0.35">
      <c r="A979" s="2" t="s">
        <v>142</v>
      </c>
      <c r="B979" s="2" t="str">
        <f t="shared" si="90"/>
        <v>SPA21XXX</v>
      </c>
      <c r="C979" s="2" t="s">
        <v>17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f t="shared" si="91"/>
        <v>0</v>
      </c>
      <c r="O979" s="2">
        <f t="shared" si="92"/>
        <v>0</v>
      </c>
      <c r="P979" s="2">
        <f t="shared" si="93"/>
        <v>0</v>
      </c>
      <c r="Q979" s="2">
        <f t="shared" si="94"/>
        <v>0</v>
      </c>
      <c r="R979" s="2">
        <f t="shared" si="95"/>
        <v>0</v>
      </c>
    </row>
    <row r="980" spans="1:18" x14ac:dyDescent="0.35">
      <c r="A980" s="2" t="s">
        <v>142</v>
      </c>
      <c r="B980" s="2" t="str">
        <f t="shared" si="90"/>
        <v>SPA21XXX</v>
      </c>
      <c r="C980" s="2" t="s">
        <v>18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f t="shared" si="91"/>
        <v>0</v>
      </c>
      <c r="O980" s="2">
        <f t="shared" si="92"/>
        <v>0</v>
      </c>
      <c r="P980" s="2">
        <f t="shared" si="93"/>
        <v>0</v>
      </c>
      <c r="Q980" s="2">
        <f t="shared" si="94"/>
        <v>0</v>
      </c>
      <c r="R980" s="2">
        <f t="shared" si="95"/>
        <v>0</v>
      </c>
    </row>
    <row r="981" spans="1:18" x14ac:dyDescent="0.35">
      <c r="A981" s="2" t="s">
        <v>142</v>
      </c>
      <c r="B981" s="2" t="str">
        <f t="shared" si="90"/>
        <v>SPA21XXX</v>
      </c>
      <c r="C981" s="2" t="s">
        <v>19</v>
      </c>
      <c r="D981" s="2">
        <v>3769</v>
      </c>
      <c r="E981" s="2">
        <v>6</v>
      </c>
      <c r="F981" s="2">
        <v>66.67</v>
      </c>
      <c r="G981" s="2">
        <v>2</v>
      </c>
      <c r="H981" s="2">
        <v>4</v>
      </c>
      <c r="I981" s="2">
        <v>0</v>
      </c>
      <c r="J981" s="2">
        <v>0</v>
      </c>
      <c r="K981" s="2">
        <v>4</v>
      </c>
      <c r="L981" s="2">
        <v>1</v>
      </c>
      <c r="M981" s="2">
        <v>0</v>
      </c>
      <c r="N981" s="2">
        <f t="shared" si="91"/>
        <v>22614</v>
      </c>
      <c r="O981" s="2">
        <f t="shared" si="92"/>
        <v>22614</v>
      </c>
      <c r="P981" s="2">
        <f t="shared" si="93"/>
        <v>15076</v>
      </c>
      <c r="Q981" s="2">
        <f t="shared" si="94"/>
        <v>3769</v>
      </c>
      <c r="R981" s="2">
        <f t="shared" si="95"/>
        <v>0</v>
      </c>
    </row>
    <row r="982" spans="1:18" x14ac:dyDescent="0.35">
      <c r="A982" s="2" t="s">
        <v>142</v>
      </c>
      <c r="B982" s="2" t="str">
        <f t="shared" si="90"/>
        <v>SPA21XXX</v>
      </c>
      <c r="C982" s="2" t="s">
        <v>20</v>
      </c>
      <c r="D982" s="2">
        <v>1097.3900000000001</v>
      </c>
      <c r="E982" s="2">
        <v>1</v>
      </c>
      <c r="F982" s="2">
        <v>11.11</v>
      </c>
      <c r="G982" s="2">
        <v>0</v>
      </c>
      <c r="H982" s="2">
        <v>1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f t="shared" si="91"/>
        <v>1097.3900000000001</v>
      </c>
      <c r="O982" s="2">
        <f t="shared" si="92"/>
        <v>1097.3900000000001</v>
      </c>
      <c r="P982" s="2">
        <f t="shared" si="93"/>
        <v>0</v>
      </c>
      <c r="Q982" s="2">
        <f t="shared" si="94"/>
        <v>0</v>
      </c>
      <c r="R982" s="2">
        <f t="shared" si="95"/>
        <v>0</v>
      </c>
    </row>
    <row r="983" spans="1:18" x14ac:dyDescent="0.35">
      <c r="A983" s="2" t="s">
        <v>357</v>
      </c>
      <c r="B983" s="2" t="str">
        <f t="shared" si="90"/>
        <v>SPA21XXX</v>
      </c>
      <c r="C983" s="2" t="s">
        <v>13</v>
      </c>
      <c r="N983" s="2">
        <f t="shared" si="91"/>
        <v>0</v>
      </c>
      <c r="O983" s="2">
        <f t="shared" si="92"/>
        <v>0</v>
      </c>
      <c r="P983" s="2">
        <f t="shared" si="93"/>
        <v>0</v>
      </c>
      <c r="Q983" s="2">
        <f t="shared" si="94"/>
        <v>0</v>
      </c>
      <c r="R983" s="2">
        <f t="shared" si="95"/>
        <v>0</v>
      </c>
    </row>
    <row r="984" spans="1:18" x14ac:dyDescent="0.35">
      <c r="A984" s="2" t="s">
        <v>357</v>
      </c>
      <c r="B984" s="2" t="str">
        <f t="shared" si="90"/>
        <v>SPA21XXX</v>
      </c>
      <c r="C984" s="2" t="s">
        <v>14</v>
      </c>
      <c r="N984" s="2">
        <f t="shared" si="91"/>
        <v>0</v>
      </c>
      <c r="O984" s="2">
        <f t="shared" si="92"/>
        <v>0</v>
      </c>
      <c r="P984" s="2">
        <f t="shared" si="93"/>
        <v>0</v>
      </c>
      <c r="Q984" s="2">
        <f t="shared" si="94"/>
        <v>0</v>
      </c>
      <c r="R984" s="2">
        <f t="shared" si="95"/>
        <v>0</v>
      </c>
    </row>
    <row r="985" spans="1:18" x14ac:dyDescent="0.35">
      <c r="A985" s="2" t="s">
        <v>357</v>
      </c>
      <c r="B985" s="2" t="str">
        <f t="shared" si="90"/>
        <v>SPA21XXX</v>
      </c>
      <c r="C985" s="2" t="s">
        <v>15</v>
      </c>
      <c r="N985" s="2">
        <f t="shared" si="91"/>
        <v>0</v>
      </c>
      <c r="O985" s="2">
        <f t="shared" si="92"/>
        <v>0</v>
      </c>
      <c r="P985" s="2">
        <f t="shared" si="93"/>
        <v>0</v>
      </c>
      <c r="Q985" s="2">
        <f t="shared" si="94"/>
        <v>0</v>
      </c>
      <c r="R985" s="2">
        <f t="shared" si="95"/>
        <v>0</v>
      </c>
    </row>
    <row r="986" spans="1:18" x14ac:dyDescent="0.35">
      <c r="A986" s="2" t="s">
        <v>357</v>
      </c>
      <c r="B986" s="2" t="str">
        <f t="shared" si="90"/>
        <v>SPA21XXX</v>
      </c>
      <c r="C986" s="2" t="s">
        <v>16</v>
      </c>
      <c r="N986" s="2">
        <f t="shared" si="91"/>
        <v>0</v>
      </c>
      <c r="O986" s="2">
        <f t="shared" si="92"/>
        <v>0</v>
      </c>
      <c r="P986" s="2">
        <f t="shared" si="93"/>
        <v>0</v>
      </c>
      <c r="Q986" s="2">
        <f t="shared" si="94"/>
        <v>0</v>
      </c>
      <c r="R986" s="2">
        <f t="shared" si="95"/>
        <v>0</v>
      </c>
    </row>
    <row r="987" spans="1:18" x14ac:dyDescent="0.35">
      <c r="A987" s="2" t="s">
        <v>357</v>
      </c>
      <c r="B987" s="2" t="str">
        <f t="shared" si="90"/>
        <v>SPA21XXX</v>
      </c>
      <c r="C987" s="2" t="s">
        <v>747</v>
      </c>
      <c r="N987" s="2">
        <f t="shared" si="91"/>
        <v>0</v>
      </c>
      <c r="O987" s="2">
        <f t="shared" si="92"/>
        <v>0</v>
      </c>
      <c r="P987" s="2">
        <f t="shared" si="93"/>
        <v>0</v>
      </c>
      <c r="Q987" s="2">
        <f t="shared" si="94"/>
        <v>0</v>
      </c>
      <c r="R987" s="2">
        <f t="shared" si="95"/>
        <v>0</v>
      </c>
    </row>
    <row r="988" spans="1:18" x14ac:dyDescent="0.35">
      <c r="A988" s="2" t="s">
        <v>357</v>
      </c>
      <c r="B988" s="2" t="str">
        <f t="shared" si="90"/>
        <v>SPA21XXX</v>
      </c>
      <c r="C988" s="2" t="s">
        <v>17</v>
      </c>
      <c r="N988" s="2">
        <f t="shared" si="91"/>
        <v>0</v>
      </c>
      <c r="O988" s="2">
        <f t="shared" si="92"/>
        <v>0</v>
      </c>
      <c r="P988" s="2">
        <f t="shared" si="93"/>
        <v>0</v>
      </c>
      <c r="Q988" s="2">
        <f t="shared" si="94"/>
        <v>0</v>
      </c>
      <c r="R988" s="2">
        <f t="shared" si="95"/>
        <v>0</v>
      </c>
    </row>
    <row r="989" spans="1:18" x14ac:dyDescent="0.35">
      <c r="A989" s="2" t="s">
        <v>357</v>
      </c>
      <c r="B989" s="2" t="str">
        <f t="shared" si="90"/>
        <v>SPA21XXX</v>
      </c>
      <c r="C989" s="2" t="s">
        <v>18</v>
      </c>
      <c r="N989" s="2">
        <f t="shared" si="91"/>
        <v>0</v>
      </c>
      <c r="O989" s="2">
        <f t="shared" si="92"/>
        <v>0</v>
      </c>
      <c r="P989" s="2">
        <f t="shared" si="93"/>
        <v>0</v>
      </c>
      <c r="Q989" s="2">
        <f t="shared" si="94"/>
        <v>0</v>
      </c>
      <c r="R989" s="2">
        <f t="shared" si="95"/>
        <v>0</v>
      </c>
    </row>
    <row r="990" spans="1:18" x14ac:dyDescent="0.35">
      <c r="A990" s="2" t="s">
        <v>357</v>
      </c>
      <c r="B990" s="2" t="str">
        <f t="shared" si="90"/>
        <v>SPA21XXX</v>
      </c>
      <c r="C990" s="2" t="s">
        <v>19</v>
      </c>
      <c r="N990" s="2">
        <f t="shared" si="91"/>
        <v>0</v>
      </c>
      <c r="O990" s="2">
        <f t="shared" si="92"/>
        <v>0</v>
      </c>
      <c r="P990" s="2">
        <f t="shared" si="93"/>
        <v>0</v>
      </c>
      <c r="Q990" s="2">
        <f t="shared" si="94"/>
        <v>0</v>
      </c>
      <c r="R990" s="2">
        <f t="shared" si="95"/>
        <v>0</v>
      </c>
    </row>
    <row r="991" spans="1:18" x14ac:dyDescent="0.35">
      <c r="A991" s="2" t="s">
        <v>357</v>
      </c>
      <c r="B991" s="2" t="str">
        <f t="shared" si="90"/>
        <v>SPA21XXX</v>
      </c>
      <c r="C991" s="2" t="s">
        <v>20</v>
      </c>
      <c r="N991" s="2">
        <f t="shared" si="91"/>
        <v>0</v>
      </c>
      <c r="O991" s="2">
        <f t="shared" si="92"/>
        <v>0</v>
      </c>
      <c r="P991" s="2">
        <f t="shared" si="93"/>
        <v>0</v>
      </c>
      <c r="Q991" s="2">
        <f t="shared" si="94"/>
        <v>0</v>
      </c>
      <c r="R991" s="2">
        <f t="shared" si="95"/>
        <v>0</v>
      </c>
    </row>
    <row r="992" spans="1:18" x14ac:dyDescent="0.35">
      <c r="A992" s="2" t="s">
        <v>358</v>
      </c>
      <c r="B992" s="2" t="str">
        <f t="shared" si="90"/>
        <v>SPA21XXX</v>
      </c>
      <c r="C992" s="2" t="s">
        <v>13</v>
      </c>
      <c r="D992" s="2">
        <v>0</v>
      </c>
      <c r="E992" s="2">
        <v>0</v>
      </c>
      <c r="F992" s="2">
        <v>0</v>
      </c>
      <c r="N992" s="2">
        <f t="shared" si="91"/>
        <v>0</v>
      </c>
      <c r="O992" s="2">
        <f t="shared" si="92"/>
        <v>0</v>
      </c>
      <c r="P992" s="2">
        <f t="shared" si="93"/>
        <v>0</v>
      </c>
      <c r="Q992" s="2">
        <f t="shared" si="94"/>
        <v>0</v>
      </c>
      <c r="R992" s="2">
        <f t="shared" si="95"/>
        <v>0</v>
      </c>
    </row>
    <row r="993" spans="1:18" x14ac:dyDescent="0.35">
      <c r="A993" s="2" t="s">
        <v>358</v>
      </c>
      <c r="B993" s="2" t="str">
        <f t="shared" si="90"/>
        <v>SPA21XXX</v>
      </c>
      <c r="C993" s="2" t="s">
        <v>14</v>
      </c>
      <c r="D993" s="2">
        <v>0</v>
      </c>
      <c r="E993" s="2">
        <v>0</v>
      </c>
      <c r="F993" s="2">
        <v>0</v>
      </c>
      <c r="N993" s="2">
        <f t="shared" si="91"/>
        <v>0</v>
      </c>
      <c r="O993" s="2">
        <f t="shared" si="92"/>
        <v>0</v>
      </c>
      <c r="P993" s="2">
        <f t="shared" si="93"/>
        <v>0</v>
      </c>
      <c r="Q993" s="2">
        <f t="shared" si="94"/>
        <v>0</v>
      </c>
      <c r="R993" s="2">
        <f t="shared" si="95"/>
        <v>0</v>
      </c>
    </row>
    <row r="994" spans="1:18" x14ac:dyDescent="0.35">
      <c r="A994" s="2" t="s">
        <v>358</v>
      </c>
      <c r="B994" s="2" t="str">
        <f t="shared" si="90"/>
        <v>SPA21XXX</v>
      </c>
      <c r="C994" s="2" t="s">
        <v>15</v>
      </c>
      <c r="D994" s="2">
        <v>0</v>
      </c>
      <c r="E994" s="2">
        <v>0</v>
      </c>
      <c r="F994" s="2">
        <v>0</v>
      </c>
      <c r="N994" s="2">
        <f t="shared" si="91"/>
        <v>0</v>
      </c>
      <c r="O994" s="2">
        <f t="shared" si="92"/>
        <v>0</v>
      </c>
      <c r="P994" s="2">
        <f t="shared" si="93"/>
        <v>0</v>
      </c>
      <c r="Q994" s="2">
        <f t="shared" si="94"/>
        <v>0</v>
      </c>
      <c r="R994" s="2">
        <f t="shared" si="95"/>
        <v>0</v>
      </c>
    </row>
    <row r="995" spans="1:18" x14ac:dyDescent="0.35">
      <c r="A995" s="2" t="s">
        <v>358</v>
      </c>
      <c r="B995" s="2" t="str">
        <f t="shared" si="90"/>
        <v>SPA21XXX</v>
      </c>
      <c r="C995" s="2" t="s">
        <v>16</v>
      </c>
      <c r="D995" s="2">
        <v>0</v>
      </c>
      <c r="E995" s="2">
        <v>0</v>
      </c>
      <c r="F995" s="2">
        <v>0</v>
      </c>
      <c r="N995" s="2">
        <f t="shared" si="91"/>
        <v>0</v>
      </c>
      <c r="O995" s="2">
        <f t="shared" si="92"/>
        <v>0</v>
      </c>
      <c r="P995" s="2">
        <f t="shared" si="93"/>
        <v>0</v>
      </c>
      <c r="Q995" s="2">
        <f t="shared" si="94"/>
        <v>0</v>
      </c>
      <c r="R995" s="2">
        <f t="shared" si="95"/>
        <v>0</v>
      </c>
    </row>
    <row r="996" spans="1:18" x14ac:dyDescent="0.35">
      <c r="A996" s="2" t="s">
        <v>358</v>
      </c>
      <c r="B996" s="2" t="str">
        <f t="shared" si="90"/>
        <v>SPA21XXX</v>
      </c>
      <c r="C996" s="2" t="s">
        <v>747</v>
      </c>
      <c r="D996" s="2">
        <v>0</v>
      </c>
      <c r="E996" s="2">
        <v>0</v>
      </c>
      <c r="F996" s="2">
        <v>0</v>
      </c>
      <c r="N996" s="2">
        <f t="shared" si="91"/>
        <v>0</v>
      </c>
      <c r="O996" s="2">
        <f t="shared" si="92"/>
        <v>0</v>
      </c>
      <c r="P996" s="2">
        <f t="shared" si="93"/>
        <v>0</v>
      </c>
      <c r="Q996" s="2">
        <f t="shared" si="94"/>
        <v>0</v>
      </c>
      <c r="R996" s="2">
        <f t="shared" si="95"/>
        <v>0</v>
      </c>
    </row>
    <row r="997" spans="1:18" x14ac:dyDescent="0.35">
      <c r="A997" s="2" t="s">
        <v>358</v>
      </c>
      <c r="B997" s="2" t="str">
        <f t="shared" si="90"/>
        <v>SPA21XXX</v>
      </c>
      <c r="C997" s="2" t="s">
        <v>17</v>
      </c>
      <c r="D997" s="2">
        <v>0</v>
      </c>
      <c r="E997" s="2">
        <v>0</v>
      </c>
      <c r="F997" s="2">
        <v>0</v>
      </c>
      <c r="N997" s="2">
        <f t="shared" si="91"/>
        <v>0</v>
      </c>
      <c r="O997" s="2">
        <f t="shared" si="92"/>
        <v>0</v>
      </c>
      <c r="P997" s="2">
        <f t="shared" si="93"/>
        <v>0</v>
      </c>
      <c r="Q997" s="2">
        <f t="shared" si="94"/>
        <v>0</v>
      </c>
      <c r="R997" s="2">
        <f t="shared" si="95"/>
        <v>0</v>
      </c>
    </row>
    <row r="998" spans="1:18" x14ac:dyDescent="0.35">
      <c r="A998" s="2" t="s">
        <v>358</v>
      </c>
      <c r="B998" s="2" t="str">
        <f t="shared" si="90"/>
        <v>SPA21XXX</v>
      </c>
      <c r="C998" s="2" t="s">
        <v>18</v>
      </c>
      <c r="D998" s="2">
        <v>0</v>
      </c>
      <c r="E998" s="2">
        <v>0</v>
      </c>
      <c r="F998" s="2">
        <v>0</v>
      </c>
      <c r="N998" s="2">
        <f t="shared" si="91"/>
        <v>0</v>
      </c>
      <c r="O998" s="2">
        <f t="shared" si="92"/>
        <v>0</v>
      </c>
      <c r="P998" s="2">
        <f t="shared" si="93"/>
        <v>0</v>
      </c>
      <c r="Q998" s="2">
        <f t="shared" si="94"/>
        <v>0</v>
      </c>
      <c r="R998" s="2">
        <f t="shared" si="95"/>
        <v>0</v>
      </c>
    </row>
    <row r="999" spans="1:18" x14ac:dyDescent="0.35">
      <c r="A999" s="2" t="s">
        <v>358</v>
      </c>
      <c r="B999" s="2" t="str">
        <f t="shared" si="90"/>
        <v>SPA21XXX</v>
      </c>
      <c r="C999" s="2" t="s">
        <v>19</v>
      </c>
      <c r="D999" s="2">
        <v>0</v>
      </c>
      <c r="E999" s="2">
        <v>0</v>
      </c>
      <c r="F999" s="2">
        <v>0</v>
      </c>
      <c r="N999" s="2">
        <f t="shared" si="91"/>
        <v>0</v>
      </c>
      <c r="O999" s="2">
        <f t="shared" si="92"/>
        <v>0</v>
      </c>
      <c r="P999" s="2">
        <f t="shared" si="93"/>
        <v>0</v>
      </c>
      <c r="Q999" s="2">
        <f t="shared" si="94"/>
        <v>0</v>
      </c>
      <c r="R999" s="2">
        <f t="shared" si="95"/>
        <v>0</v>
      </c>
    </row>
    <row r="1000" spans="1:18" x14ac:dyDescent="0.35">
      <c r="A1000" s="2" t="s">
        <v>358</v>
      </c>
      <c r="B1000" s="2" t="str">
        <f t="shared" si="90"/>
        <v>SPA21XXX</v>
      </c>
      <c r="C1000" s="2" t="s">
        <v>20</v>
      </c>
      <c r="D1000" s="2">
        <v>0</v>
      </c>
      <c r="E1000" s="2">
        <v>0</v>
      </c>
      <c r="F1000" s="2">
        <v>0</v>
      </c>
      <c r="N1000" s="2">
        <f t="shared" si="91"/>
        <v>0</v>
      </c>
      <c r="O1000" s="2">
        <f t="shared" si="92"/>
        <v>0</v>
      </c>
      <c r="P1000" s="2">
        <f t="shared" si="93"/>
        <v>0</v>
      </c>
      <c r="Q1000" s="2">
        <f t="shared" si="94"/>
        <v>0</v>
      </c>
      <c r="R1000" s="2">
        <f t="shared" si="95"/>
        <v>0</v>
      </c>
    </row>
    <row r="1001" spans="1:18" x14ac:dyDescent="0.35">
      <c r="A1001" s="2" t="s">
        <v>143</v>
      </c>
      <c r="B1001" s="2" t="str">
        <f t="shared" si="90"/>
        <v>SPA21XXX</v>
      </c>
      <c r="C1001" s="2" t="s">
        <v>13</v>
      </c>
      <c r="D1001" s="2">
        <v>152380.5</v>
      </c>
      <c r="E1001" s="2">
        <v>1</v>
      </c>
      <c r="F1001" s="2">
        <v>1.85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f t="shared" si="91"/>
        <v>152380.5</v>
      </c>
      <c r="O1001" s="2">
        <f t="shared" si="92"/>
        <v>0</v>
      </c>
      <c r="P1001" s="2">
        <f t="shared" si="93"/>
        <v>0</v>
      </c>
      <c r="Q1001" s="2">
        <f t="shared" si="94"/>
        <v>0</v>
      </c>
      <c r="R1001" s="2">
        <f t="shared" si="95"/>
        <v>0</v>
      </c>
    </row>
    <row r="1002" spans="1:18" x14ac:dyDescent="0.35">
      <c r="A1002" s="2" t="s">
        <v>143</v>
      </c>
      <c r="B1002" s="2" t="str">
        <f t="shared" si="90"/>
        <v>SPA21XXX</v>
      </c>
      <c r="C1002" s="2" t="s">
        <v>14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f t="shared" si="91"/>
        <v>0</v>
      </c>
      <c r="O1002" s="2">
        <f t="shared" si="92"/>
        <v>0</v>
      </c>
      <c r="P1002" s="2">
        <f t="shared" si="93"/>
        <v>0</v>
      </c>
      <c r="Q1002" s="2">
        <f t="shared" si="94"/>
        <v>0</v>
      </c>
      <c r="R1002" s="2">
        <f t="shared" si="95"/>
        <v>0</v>
      </c>
    </row>
    <row r="1003" spans="1:18" x14ac:dyDescent="0.35">
      <c r="A1003" s="2" t="s">
        <v>143</v>
      </c>
      <c r="B1003" s="2" t="str">
        <f t="shared" si="90"/>
        <v>SPA21XXX</v>
      </c>
      <c r="C1003" s="2" t="s">
        <v>15</v>
      </c>
      <c r="D1003" s="2">
        <v>43767.86</v>
      </c>
      <c r="E1003" s="2">
        <v>1</v>
      </c>
      <c r="F1003" s="2">
        <v>1.85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f t="shared" si="91"/>
        <v>43767.86</v>
      </c>
      <c r="O1003" s="2">
        <f t="shared" si="92"/>
        <v>0</v>
      </c>
      <c r="P1003" s="2">
        <f t="shared" si="93"/>
        <v>0</v>
      </c>
      <c r="Q1003" s="2">
        <f t="shared" si="94"/>
        <v>0</v>
      </c>
      <c r="R1003" s="2">
        <f t="shared" si="95"/>
        <v>0</v>
      </c>
    </row>
    <row r="1004" spans="1:18" x14ac:dyDescent="0.35">
      <c r="A1004" s="2" t="s">
        <v>143</v>
      </c>
      <c r="B1004" s="2" t="str">
        <f t="shared" si="90"/>
        <v>SPA21XXX</v>
      </c>
      <c r="C1004" s="2" t="s">
        <v>16</v>
      </c>
      <c r="D1004" s="2">
        <v>23926.86</v>
      </c>
      <c r="E1004" s="2">
        <v>1</v>
      </c>
      <c r="F1004" s="2">
        <v>1.85</v>
      </c>
      <c r="G1004" s="2">
        <v>0</v>
      </c>
      <c r="H1004" s="2">
        <v>1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f t="shared" si="91"/>
        <v>23926.86</v>
      </c>
      <c r="O1004" s="2">
        <f t="shared" si="92"/>
        <v>23926.86</v>
      </c>
      <c r="P1004" s="2">
        <f t="shared" si="93"/>
        <v>0</v>
      </c>
      <c r="Q1004" s="2">
        <f t="shared" si="94"/>
        <v>0</v>
      </c>
      <c r="R1004" s="2">
        <f t="shared" si="95"/>
        <v>0</v>
      </c>
    </row>
    <row r="1005" spans="1:18" x14ac:dyDescent="0.35">
      <c r="A1005" s="2" t="s">
        <v>143</v>
      </c>
      <c r="B1005" s="2" t="str">
        <f t="shared" si="90"/>
        <v>SPA21XXX</v>
      </c>
      <c r="C1005" s="2" t="s">
        <v>747</v>
      </c>
      <c r="D1005" s="2">
        <v>0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f t="shared" si="91"/>
        <v>0</v>
      </c>
      <c r="O1005" s="2">
        <f t="shared" si="92"/>
        <v>0</v>
      </c>
      <c r="P1005" s="2">
        <f t="shared" si="93"/>
        <v>0</v>
      </c>
      <c r="Q1005" s="2">
        <f t="shared" si="94"/>
        <v>0</v>
      </c>
      <c r="R1005" s="2">
        <f t="shared" si="95"/>
        <v>0</v>
      </c>
    </row>
    <row r="1006" spans="1:18" x14ac:dyDescent="0.35">
      <c r="A1006" s="2" t="s">
        <v>143</v>
      </c>
      <c r="B1006" s="2" t="str">
        <f t="shared" si="90"/>
        <v>SPA21XXX</v>
      </c>
      <c r="C1006" s="2" t="s">
        <v>17</v>
      </c>
      <c r="D1006" s="2">
        <v>11019.35</v>
      </c>
      <c r="E1006" s="2">
        <v>2</v>
      </c>
      <c r="F1006" s="2">
        <v>3.7</v>
      </c>
      <c r="G1006" s="2">
        <v>1</v>
      </c>
      <c r="H1006" s="2">
        <v>0</v>
      </c>
      <c r="I1006" s="2">
        <v>0</v>
      </c>
      <c r="J1006" s="2">
        <v>0</v>
      </c>
      <c r="K1006" s="2">
        <v>2</v>
      </c>
      <c r="L1006" s="2">
        <v>0</v>
      </c>
      <c r="M1006" s="2">
        <v>0</v>
      </c>
      <c r="N1006" s="2">
        <f t="shared" si="91"/>
        <v>22038.7</v>
      </c>
      <c r="O1006" s="2">
        <f t="shared" si="92"/>
        <v>11019.35</v>
      </c>
      <c r="P1006" s="2">
        <f t="shared" si="93"/>
        <v>22038.7</v>
      </c>
      <c r="Q1006" s="2">
        <f t="shared" si="94"/>
        <v>0</v>
      </c>
      <c r="R1006" s="2">
        <f t="shared" si="95"/>
        <v>0</v>
      </c>
    </row>
    <row r="1007" spans="1:18" x14ac:dyDescent="0.35">
      <c r="A1007" s="2" t="s">
        <v>143</v>
      </c>
      <c r="B1007" s="2" t="str">
        <f t="shared" si="90"/>
        <v>SPA21XXX</v>
      </c>
      <c r="C1007" s="2" t="s">
        <v>18</v>
      </c>
      <c r="D1007" s="2">
        <v>6869.61</v>
      </c>
      <c r="E1007" s="2">
        <v>12</v>
      </c>
      <c r="F1007" s="2">
        <v>22.22</v>
      </c>
      <c r="G1007" s="2">
        <v>11</v>
      </c>
      <c r="H1007" s="2">
        <v>1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f t="shared" si="91"/>
        <v>82435.319999999992</v>
      </c>
      <c r="O1007" s="2">
        <f t="shared" si="92"/>
        <v>82435.319999999992</v>
      </c>
      <c r="P1007" s="2">
        <f t="shared" si="93"/>
        <v>0</v>
      </c>
      <c r="Q1007" s="2">
        <f t="shared" si="94"/>
        <v>0</v>
      </c>
      <c r="R1007" s="2">
        <f t="shared" si="95"/>
        <v>0</v>
      </c>
    </row>
    <row r="1008" spans="1:18" x14ac:dyDescent="0.35">
      <c r="A1008" s="2" t="s">
        <v>143</v>
      </c>
      <c r="B1008" s="2" t="str">
        <f t="shared" si="90"/>
        <v>SPA21XXX</v>
      </c>
      <c r="C1008" s="2" t="s">
        <v>19</v>
      </c>
      <c r="D1008" s="2">
        <v>3557.35</v>
      </c>
      <c r="E1008" s="2">
        <v>13</v>
      </c>
      <c r="F1008" s="2">
        <v>24.07</v>
      </c>
      <c r="G1008" s="2">
        <v>12</v>
      </c>
      <c r="H1008" s="2">
        <v>0</v>
      </c>
      <c r="I1008" s="2">
        <v>0</v>
      </c>
      <c r="J1008" s="2">
        <v>0</v>
      </c>
      <c r="K1008" s="2">
        <v>0</v>
      </c>
      <c r="L1008" s="2">
        <v>2</v>
      </c>
      <c r="M1008" s="2">
        <v>0</v>
      </c>
      <c r="N1008" s="2">
        <f t="shared" si="91"/>
        <v>46245.549999999996</v>
      </c>
      <c r="O1008" s="2">
        <f t="shared" si="92"/>
        <v>42688.2</v>
      </c>
      <c r="P1008" s="2">
        <f t="shared" si="93"/>
        <v>0</v>
      </c>
      <c r="Q1008" s="2">
        <f t="shared" si="94"/>
        <v>7114.7</v>
      </c>
      <c r="R1008" s="2">
        <f t="shared" si="95"/>
        <v>0</v>
      </c>
    </row>
    <row r="1009" spans="1:18" x14ac:dyDescent="0.35">
      <c r="A1009" s="2" t="s">
        <v>143</v>
      </c>
      <c r="B1009" s="2" t="str">
        <f t="shared" si="90"/>
        <v>SPA21XXX</v>
      </c>
      <c r="C1009" s="2" t="s">
        <v>20</v>
      </c>
      <c r="D1009" s="2">
        <v>1005.62</v>
      </c>
      <c r="E1009" s="2">
        <v>24</v>
      </c>
      <c r="F1009" s="2">
        <v>44.44</v>
      </c>
      <c r="G1009" s="2">
        <v>23</v>
      </c>
      <c r="H1009" s="2">
        <v>0</v>
      </c>
      <c r="I1009" s="2">
        <v>0</v>
      </c>
      <c r="J1009" s="2">
        <v>0</v>
      </c>
      <c r="K1009" s="2">
        <v>0</v>
      </c>
      <c r="L1009" s="2">
        <v>4</v>
      </c>
      <c r="M1009" s="2">
        <v>0</v>
      </c>
      <c r="N1009" s="2">
        <f t="shared" si="91"/>
        <v>24134.880000000001</v>
      </c>
      <c r="O1009" s="2">
        <f t="shared" si="92"/>
        <v>23129.26</v>
      </c>
      <c r="P1009" s="2">
        <f t="shared" si="93"/>
        <v>0</v>
      </c>
      <c r="Q1009" s="2">
        <f t="shared" si="94"/>
        <v>4022.48</v>
      </c>
      <c r="R1009" s="2">
        <f t="shared" si="95"/>
        <v>0</v>
      </c>
    </row>
    <row r="1010" spans="1:18" x14ac:dyDescent="0.35">
      <c r="A1010" s="2" t="s">
        <v>144</v>
      </c>
      <c r="B1010" s="2" t="str">
        <f t="shared" si="90"/>
        <v>SPA21XXX</v>
      </c>
      <c r="C1010" s="2" t="s">
        <v>13</v>
      </c>
      <c r="N1010" s="2">
        <f t="shared" si="91"/>
        <v>0</v>
      </c>
      <c r="O1010" s="2">
        <f t="shared" si="92"/>
        <v>0</v>
      </c>
      <c r="P1010" s="2">
        <f t="shared" si="93"/>
        <v>0</v>
      </c>
      <c r="Q1010" s="2">
        <f t="shared" si="94"/>
        <v>0</v>
      </c>
      <c r="R1010" s="2">
        <f t="shared" si="95"/>
        <v>0</v>
      </c>
    </row>
    <row r="1011" spans="1:18" x14ac:dyDescent="0.35">
      <c r="A1011" s="2" t="s">
        <v>144</v>
      </c>
      <c r="B1011" s="2" t="str">
        <f t="shared" si="90"/>
        <v>SPA21XXX</v>
      </c>
      <c r="C1011" s="2" t="s">
        <v>14</v>
      </c>
      <c r="N1011" s="2">
        <f t="shared" si="91"/>
        <v>0</v>
      </c>
      <c r="O1011" s="2">
        <f t="shared" si="92"/>
        <v>0</v>
      </c>
      <c r="P1011" s="2">
        <f t="shared" si="93"/>
        <v>0</v>
      </c>
      <c r="Q1011" s="2">
        <f t="shared" si="94"/>
        <v>0</v>
      </c>
      <c r="R1011" s="2">
        <f t="shared" si="95"/>
        <v>0</v>
      </c>
    </row>
    <row r="1012" spans="1:18" x14ac:dyDescent="0.35">
      <c r="A1012" s="2" t="s">
        <v>144</v>
      </c>
      <c r="B1012" s="2" t="str">
        <f t="shared" si="90"/>
        <v>SPA21XXX</v>
      </c>
      <c r="C1012" s="2" t="s">
        <v>15</v>
      </c>
      <c r="N1012" s="2">
        <f t="shared" si="91"/>
        <v>0</v>
      </c>
      <c r="O1012" s="2">
        <f t="shared" si="92"/>
        <v>0</v>
      </c>
      <c r="P1012" s="2">
        <f t="shared" si="93"/>
        <v>0</v>
      </c>
      <c r="Q1012" s="2">
        <f t="shared" si="94"/>
        <v>0</v>
      </c>
      <c r="R1012" s="2">
        <f t="shared" si="95"/>
        <v>0</v>
      </c>
    </row>
    <row r="1013" spans="1:18" x14ac:dyDescent="0.35">
      <c r="A1013" s="2" t="s">
        <v>144</v>
      </c>
      <c r="B1013" s="2" t="str">
        <f t="shared" si="90"/>
        <v>SPA21XXX</v>
      </c>
      <c r="C1013" s="2" t="s">
        <v>16</v>
      </c>
      <c r="N1013" s="2">
        <f t="shared" si="91"/>
        <v>0</v>
      </c>
      <c r="O1013" s="2">
        <f t="shared" si="92"/>
        <v>0</v>
      </c>
      <c r="P1013" s="2">
        <f t="shared" si="93"/>
        <v>0</v>
      </c>
      <c r="Q1013" s="2">
        <f t="shared" si="94"/>
        <v>0</v>
      </c>
      <c r="R1013" s="2">
        <f t="shared" si="95"/>
        <v>0</v>
      </c>
    </row>
    <row r="1014" spans="1:18" x14ac:dyDescent="0.35">
      <c r="A1014" s="2" t="s">
        <v>144</v>
      </c>
      <c r="B1014" s="2" t="str">
        <f t="shared" si="90"/>
        <v>SPA21XXX</v>
      </c>
      <c r="C1014" s="2" t="s">
        <v>747</v>
      </c>
      <c r="M1014" s="2">
        <v>1</v>
      </c>
      <c r="N1014" s="2">
        <f t="shared" si="91"/>
        <v>0</v>
      </c>
      <c r="O1014" s="2">
        <f t="shared" si="92"/>
        <v>0</v>
      </c>
      <c r="P1014" s="2">
        <f t="shared" si="93"/>
        <v>0</v>
      </c>
      <c r="Q1014" s="2">
        <f t="shared" si="94"/>
        <v>0</v>
      </c>
      <c r="R1014" s="2">
        <f t="shared" si="95"/>
        <v>0</v>
      </c>
    </row>
    <row r="1015" spans="1:18" x14ac:dyDescent="0.35">
      <c r="A1015" s="2" t="s">
        <v>144</v>
      </c>
      <c r="B1015" s="2" t="str">
        <f t="shared" si="90"/>
        <v>SPA21XXX</v>
      </c>
      <c r="C1015" s="2" t="s">
        <v>17</v>
      </c>
      <c r="N1015" s="2">
        <f t="shared" si="91"/>
        <v>0</v>
      </c>
      <c r="O1015" s="2">
        <f t="shared" si="92"/>
        <v>0</v>
      </c>
      <c r="P1015" s="2">
        <f t="shared" si="93"/>
        <v>0</v>
      </c>
      <c r="Q1015" s="2">
        <f t="shared" si="94"/>
        <v>0</v>
      </c>
      <c r="R1015" s="2">
        <f t="shared" si="95"/>
        <v>0</v>
      </c>
    </row>
    <row r="1016" spans="1:18" x14ac:dyDescent="0.35">
      <c r="A1016" s="2" t="s">
        <v>144</v>
      </c>
      <c r="B1016" s="2" t="str">
        <f t="shared" si="90"/>
        <v>SPA21XXX</v>
      </c>
      <c r="C1016" s="2" t="s">
        <v>18</v>
      </c>
      <c r="N1016" s="2">
        <f t="shared" si="91"/>
        <v>0</v>
      </c>
      <c r="O1016" s="2">
        <f t="shared" si="92"/>
        <v>0</v>
      </c>
      <c r="P1016" s="2">
        <f t="shared" si="93"/>
        <v>0</v>
      </c>
      <c r="Q1016" s="2">
        <f t="shared" si="94"/>
        <v>0</v>
      </c>
      <c r="R1016" s="2">
        <f t="shared" si="95"/>
        <v>0</v>
      </c>
    </row>
    <row r="1017" spans="1:18" x14ac:dyDescent="0.35">
      <c r="A1017" s="2" t="s">
        <v>144</v>
      </c>
      <c r="B1017" s="2" t="str">
        <f t="shared" si="90"/>
        <v>SPA21XXX</v>
      </c>
      <c r="C1017" s="2" t="s">
        <v>19</v>
      </c>
      <c r="D1017" s="2">
        <v>4000</v>
      </c>
      <c r="E1017" s="2">
        <v>1</v>
      </c>
      <c r="F1017" s="2">
        <v>20</v>
      </c>
      <c r="G1017" s="2">
        <v>1</v>
      </c>
      <c r="K1017" s="2">
        <v>1</v>
      </c>
      <c r="N1017" s="2">
        <f t="shared" si="91"/>
        <v>4000</v>
      </c>
      <c r="O1017" s="2">
        <f t="shared" si="92"/>
        <v>4000</v>
      </c>
      <c r="P1017" s="2">
        <f t="shared" si="93"/>
        <v>4000</v>
      </c>
      <c r="Q1017" s="2">
        <f t="shared" si="94"/>
        <v>0</v>
      </c>
      <c r="R1017" s="2">
        <f t="shared" si="95"/>
        <v>0</v>
      </c>
    </row>
    <row r="1018" spans="1:18" x14ac:dyDescent="0.35">
      <c r="A1018" s="2" t="s">
        <v>144</v>
      </c>
      <c r="B1018" s="2" t="str">
        <f t="shared" si="90"/>
        <v>SPA21XXX</v>
      </c>
      <c r="C1018" s="2" t="s">
        <v>20</v>
      </c>
      <c r="D1018" s="2">
        <v>1500</v>
      </c>
      <c r="E1018" s="2">
        <v>4</v>
      </c>
      <c r="F1018" s="2">
        <v>80</v>
      </c>
      <c r="G1018" s="2">
        <v>4</v>
      </c>
      <c r="K1018" s="2">
        <v>4</v>
      </c>
      <c r="L1018" s="2">
        <v>3</v>
      </c>
      <c r="M1018" s="2">
        <v>1</v>
      </c>
      <c r="N1018" s="2">
        <f t="shared" si="91"/>
        <v>6000</v>
      </c>
      <c r="O1018" s="2">
        <f t="shared" si="92"/>
        <v>6000</v>
      </c>
      <c r="P1018" s="2">
        <f t="shared" si="93"/>
        <v>6000</v>
      </c>
      <c r="Q1018" s="2">
        <f t="shared" si="94"/>
        <v>4500</v>
      </c>
      <c r="R1018" s="2">
        <f t="shared" si="95"/>
        <v>1500</v>
      </c>
    </row>
    <row r="1019" spans="1:18" x14ac:dyDescent="0.35">
      <c r="A1019" s="2" t="s">
        <v>145</v>
      </c>
      <c r="B1019" s="2" t="str">
        <f t="shared" si="90"/>
        <v>SPA21XXX</v>
      </c>
      <c r="C1019" s="2" t="s">
        <v>13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f t="shared" si="91"/>
        <v>0</v>
      </c>
      <c r="O1019" s="2">
        <f t="shared" si="92"/>
        <v>0</v>
      </c>
      <c r="P1019" s="2">
        <f t="shared" si="93"/>
        <v>0</v>
      </c>
      <c r="Q1019" s="2">
        <f t="shared" si="94"/>
        <v>0</v>
      </c>
      <c r="R1019" s="2">
        <f t="shared" si="95"/>
        <v>0</v>
      </c>
    </row>
    <row r="1020" spans="1:18" x14ac:dyDescent="0.35">
      <c r="A1020" s="2" t="s">
        <v>145</v>
      </c>
      <c r="B1020" s="2" t="str">
        <f t="shared" si="90"/>
        <v>SPA21XXX</v>
      </c>
      <c r="C1020" s="2" t="s">
        <v>14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f t="shared" si="91"/>
        <v>0</v>
      </c>
      <c r="O1020" s="2">
        <f t="shared" si="92"/>
        <v>0</v>
      </c>
      <c r="P1020" s="2">
        <f t="shared" si="93"/>
        <v>0</v>
      </c>
      <c r="Q1020" s="2">
        <f t="shared" si="94"/>
        <v>0</v>
      </c>
      <c r="R1020" s="2">
        <f t="shared" si="95"/>
        <v>0</v>
      </c>
    </row>
    <row r="1021" spans="1:18" x14ac:dyDescent="0.35">
      <c r="A1021" s="2" t="s">
        <v>145</v>
      </c>
      <c r="B1021" s="2" t="str">
        <f t="shared" si="90"/>
        <v>SPA21XXX</v>
      </c>
      <c r="C1021" s="2" t="s">
        <v>15</v>
      </c>
      <c r="D1021" s="2">
        <v>0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f t="shared" si="91"/>
        <v>0</v>
      </c>
      <c r="O1021" s="2">
        <f t="shared" si="92"/>
        <v>0</v>
      </c>
      <c r="P1021" s="2">
        <f t="shared" si="93"/>
        <v>0</v>
      </c>
      <c r="Q1021" s="2">
        <f t="shared" si="94"/>
        <v>0</v>
      </c>
      <c r="R1021" s="2">
        <f t="shared" si="95"/>
        <v>0</v>
      </c>
    </row>
    <row r="1022" spans="1:18" x14ac:dyDescent="0.35">
      <c r="A1022" s="2" t="s">
        <v>145</v>
      </c>
      <c r="B1022" s="2" t="str">
        <f t="shared" si="90"/>
        <v>SPA21XXX</v>
      </c>
      <c r="C1022" s="2" t="s">
        <v>16</v>
      </c>
      <c r="D1022" s="2">
        <v>0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f t="shared" si="91"/>
        <v>0</v>
      </c>
      <c r="O1022" s="2">
        <f t="shared" si="92"/>
        <v>0</v>
      </c>
      <c r="P1022" s="2">
        <f t="shared" si="93"/>
        <v>0</v>
      </c>
      <c r="Q1022" s="2">
        <f t="shared" si="94"/>
        <v>0</v>
      </c>
      <c r="R1022" s="2">
        <f t="shared" si="95"/>
        <v>0</v>
      </c>
    </row>
    <row r="1023" spans="1:18" x14ac:dyDescent="0.35">
      <c r="A1023" s="2" t="s">
        <v>145</v>
      </c>
      <c r="B1023" s="2" t="str">
        <f t="shared" si="90"/>
        <v>SPA21XXX</v>
      </c>
      <c r="C1023" s="2" t="s">
        <v>747</v>
      </c>
      <c r="D1023" s="2">
        <v>0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f t="shared" si="91"/>
        <v>0</v>
      </c>
      <c r="O1023" s="2">
        <f t="shared" si="92"/>
        <v>0</v>
      </c>
      <c r="P1023" s="2">
        <f t="shared" si="93"/>
        <v>0</v>
      </c>
      <c r="Q1023" s="2">
        <f t="shared" si="94"/>
        <v>0</v>
      </c>
      <c r="R1023" s="2">
        <f t="shared" si="95"/>
        <v>0</v>
      </c>
    </row>
    <row r="1024" spans="1:18" x14ac:dyDescent="0.35">
      <c r="A1024" s="2" t="s">
        <v>145</v>
      </c>
      <c r="B1024" s="2" t="str">
        <f t="shared" si="90"/>
        <v>SPA21XXX</v>
      </c>
      <c r="C1024" s="2" t="s">
        <v>17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f t="shared" si="91"/>
        <v>0</v>
      </c>
      <c r="O1024" s="2">
        <f t="shared" si="92"/>
        <v>0</v>
      </c>
      <c r="P1024" s="2">
        <f t="shared" si="93"/>
        <v>0</v>
      </c>
      <c r="Q1024" s="2">
        <f t="shared" si="94"/>
        <v>0</v>
      </c>
      <c r="R1024" s="2">
        <f t="shared" si="95"/>
        <v>0</v>
      </c>
    </row>
    <row r="1025" spans="1:18" x14ac:dyDescent="0.35">
      <c r="A1025" s="2" t="s">
        <v>145</v>
      </c>
      <c r="B1025" s="2" t="str">
        <f t="shared" si="90"/>
        <v>SPA21XXX</v>
      </c>
      <c r="C1025" s="2" t="s">
        <v>18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f t="shared" si="91"/>
        <v>0</v>
      </c>
      <c r="O1025" s="2">
        <f t="shared" si="92"/>
        <v>0</v>
      </c>
      <c r="P1025" s="2">
        <f t="shared" si="93"/>
        <v>0</v>
      </c>
      <c r="Q1025" s="2">
        <f t="shared" si="94"/>
        <v>0</v>
      </c>
      <c r="R1025" s="2">
        <f t="shared" si="95"/>
        <v>0</v>
      </c>
    </row>
    <row r="1026" spans="1:18" x14ac:dyDescent="0.35">
      <c r="A1026" s="2" t="s">
        <v>145</v>
      </c>
      <c r="B1026" s="2" t="str">
        <f t="shared" ref="B1026:B1089" si="96">REPLACE(A1026,6,3,"XXX")</f>
        <v>SPA21XXX</v>
      </c>
      <c r="C1026" s="2" t="s">
        <v>19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f t="shared" ref="N1026:N1089" si="97">E1026*$D1026</f>
        <v>0</v>
      </c>
      <c r="O1026" s="2">
        <f t="shared" ref="O1026:O1089" si="98">SUM(G1026:J1026)*$D1026</f>
        <v>0</v>
      </c>
      <c r="P1026" s="2">
        <f t="shared" ref="P1026:P1089" si="99">K1026*$D1026</f>
        <v>0</v>
      </c>
      <c r="Q1026" s="2">
        <f t="shared" ref="Q1026:Q1089" si="100">L1026*$D1026</f>
        <v>0</v>
      </c>
      <c r="R1026" s="2">
        <f t="shared" ref="R1026:R1089" si="101">M1026*$D1026</f>
        <v>0</v>
      </c>
    </row>
    <row r="1027" spans="1:18" x14ac:dyDescent="0.35">
      <c r="A1027" s="2" t="s">
        <v>145</v>
      </c>
      <c r="B1027" s="2" t="str">
        <f t="shared" si="96"/>
        <v>SPA21XXX</v>
      </c>
      <c r="C1027" s="2" t="s">
        <v>20</v>
      </c>
      <c r="D1027" s="2">
        <v>0</v>
      </c>
      <c r="E1027" s="2">
        <v>3</v>
      </c>
      <c r="F1027" s="2">
        <v>100</v>
      </c>
      <c r="G1027" s="2">
        <v>0</v>
      </c>
      <c r="H1027" s="2">
        <v>1</v>
      </c>
      <c r="I1027" s="2">
        <v>0</v>
      </c>
      <c r="J1027" s="2">
        <v>1</v>
      </c>
      <c r="K1027" s="2">
        <v>2</v>
      </c>
      <c r="L1027" s="2">
        <v>1</v>
      </c>
      <c r="M1027" s="2">
        <v>0</v>
      </c>
      <c r="N1027" s="2">
        <f t="shared" si="97"/>
        <v>0</v>
      </c>
      <c r="O1027" s="2">
        <f t="shared" si="98"/>
        <v>0</v>
      </c>
      <c r="P1027" s="2">
        <f t="shared" si="99"/>
        <v>0</v>
      </c>
      <c r="Q1027" s="2">
        <f t="shared" si="100"/>
        <v>0</v>
      </c>
      <c r="R1027" s="2">
        <f t="shared" si="101"/>
        <v>0</v>
      </c>
    </row>
    <row r="1028" spans="1:18" x14ac:dyDescent="0.35">
      <c r="A1028" s="2" t="s">
        <v>146</v>
      </c>
      <c r="B1028" s="2" t="str">
        <f t="shared" si="96"/>
        <v>SPA21XXX</v>
      </c>
      <c r="C1028" s="2" t="s">
        <v>13</v>
      </c>
      <c r="N1028" s="2">
        <f t="shared" si="97"/>
        <v>0</v>
      </c>
      <c r="O1028" s="2">
        <f t="shared" si="98"/>
        <v>0</v>
      </c>
      <c r="P1028" s="2">
        <f t="shared" si="99"/>
        <v>0</v>
      </c>
      <c r="Q1028" s="2">
        <f t="shared" si="100"/>
        <v>0</v>
      </c>
      <c r="R1028" s="2">
        <f t="shared" si="101"/>
        <v>0</v>
      </c>
    </row>
    <row r="1029" spans="1:18" x14ac:dyDescent="0.35">
      <c r="A1029" s="2" t="s">
        <v>146</v>
      </c>
      <c r="B1029" s="2" t="str">
        <f t="shared" si="96"/>
        <v>SPA21XXX</v>
      </c>
      <c r="C1029" s="2" t="s">
        <v>14</v>
      </c>
      <c r="N1029" s="2">
        <f t="shared" si="97"/>
        <v>0</v>
      </c>
      <c r="O1029" s="2">
        <f t="shared" si="98"/>
        <v>0</v>
      </c>
      <c r="P1029" s="2">
        <f t="shared" si="99"/>
        <v>0</v>
      </c>
      <c r="Q1029" s="2">
        <f t="shared" si="100"/>
        <v>0</v>
      </c>
      <c r="R1029" s="2">
        <f t="shared" si="101"/>
        <v>0</v>
      </c>
    </row>
    <row r="1030" spans="1:18" x14ac:dyDescent="0.35">
      <c r="A1030" s="2" t="s">
        <v>146</v>
      </c>
      <c r="B1030" s="2" t="str">
        <f t="shared" si="96"/>
        <v>SPA21XXX</v>
      </c>
      <c r="C1030" s="2" t="s">
        <v>15</v>
      </c>
      <c r="N1030" s="2">
        <f t="shared" si="97"/>
        <v>0</v>
      </c>
      <c r="O1030" s="2">
        <f t="shared" si="98"/>
        <v>0</v>
      </c>
      <c r="P1030" s="2">
        <f t="shared" si="99"/>
        <v>0</v>
      </c>
      <c r="Q1030" s="2">
        <f t="shared" si="100"/>
        <v>0</v>
      </c>
      <c r="R1030" s="2">
        <f t="shared" si="101"/>
        <v>0</v>
      </c>
    </row>
    <row r="1031" spans="1:18" x14ac:dyDescent="0.35">
      <c r="A1031" s="2" t="s">
        <v>146</v>
      </c>
      <c r="B1031" s="2" t="str">
        <f t="shared" si="96"/>
        <v>SPA21XXX</v>
      </c>
      <c r="C1031" s="2" t="s">
        <v>16</v>
      </c>
      <c r="N1031" s="2">
        <f t="shared" si="97"/>
        <v>0</v>
      </c>
      <c r="O1031" s="2">
        <f t="shared" si="98"/>
        <v>0</v>
      </c>
      <c r="P1031" s="2">
        <f t="shared" si="99"/>
        <v>0</v>
      </c>
      <c r="Q1031" s="2">
        <f t="shared" si="100"/>
        <v>0</v>
      </c>
      <c r="R1031" s="2">
        <f t="shared" si="101"/>
        <v>0</v>
      </c>
    </row>
    <row r="1032" spans="1:18" x14ac:dyDescent="0.35">
      <c r="A1032" s="2" t="s">
        <v>146</v>
      </c>
      <c r="B1032" s="2" t="str">
        <f t="shared" si="96"/>
        <v>SPA21XXX</v>
      </c>
      <c r="C1032" s="2" t="s">
        <v>747</v>
      </c>
      <c r="N1032" s="2">
        <f t="shared" si="97"/>
        <v>0</v>
      </c>
      <c r="O1032" s="2">
        <f t="shared" si="98"/>
        <v>0</v>
      </c>
      <c r="P1032" s="2">
        <f t="shared" si="99"/>
        <v>0</v>
      </c>
      <c r="Q1032" s="2">
        <f t="shared" si="100"/>
        <v>0</v>
      </c>
      <c r="R1032" s="2">
        <f t="shared" si="101"/>
        <v>0</v>
      </c>
    </row>
    <row r="1033" spans="1:18" x14ac:dyDescent="0.35">
      <c r="A1033" s="2" t="s">
        <v>146</v>
      </c>
      <c r="B1033" s="2" t="str">
        <f t="shared" si="96"/>
        <v>SPA21XXX</v>
      </c>
      <c r="C1033" s="2" t="s">
        <v>17</v>
      </c>
      <c r="N1033" s="2">
        <f t="shared" si="97"/>
        <v>0</v>
      </c>
      <c r="O1033" s="2">
        <f t="shared" si="98"/>
        <v>0</v>
      </c>
      <c r="P1033" s="2">
        <f t="shared" si="99"/>
        <v>0</v>
      </c>
      <c r="Q1033" s="2">
        <f t="shared" si="100"/>
        <v>0</v>
      </c>
      <c r="R1033" s="2">
        <f t="shared" si="101"/>
        <v>0</v>
      </c>
    </row>
    <row r="1034" spans="1:18" x14ac:dyDescent="0.35">
      <c r="A1034" s="2" t="s">
        <v>146</v>
      </c>
      <c r="B1034" s="2" t="str">
        <f t="shared" si="96"/>
        <v>SPA21XXX</v>
      </c>
      <c r="C1034" s="2" t="s">
        <v>18</v>
      </c>
      <c r="N1034" s="2">
        <f t="shared" si="97"/>
        <v>0</v>
      </c>
      <c r="O1034" s="2">
        <f t="shared" si="98"/>
        <v>0</v>
      </c>
      <c r="P1034" s="2">
        <f t="shared" si="99"/>
        <v>0</v>
      </c>
      <c r="Q1034" s="2">
        <f t="shared" si="100"/>
        <v>0</v>
      </c>
      <c r="R1034" s="2">
        <f t="shared" si="101"/>
        <v>0</v>
      </c>
    </row>
    <row r="1035" spans="1:18" x14ac:dyDescent="0.35">
      <c r="A1035" s="2" t="s">
        <v>146</v>
      </c>
      <c r="B1035" s="2" t="str">
        <f t="shared" si="96"/>
        <v>SPA21XXX</v>
      </c>
      <c r="C1035" s="2" t="s">
        <v>19</v>
      </c>
      <c r="N1035" s="2">
        <f t="shared" si="97"/>
        <v>0</v>
      </c>
      <c r="O1035" s="2">
        <f t="shared" si="98"/>
        <v>0</v>
      </c>
      <c r="P1035" s="2">
        <f t="shared" si="99"/>
        <v>0</v>
      </c>
      <c r="Q1035" s="2">
        <f t="shared" si="100"/>
        <v>0</v>
      </c>
      <c r="R1035" s="2">
        <f t="shared" si="101"/>
        <v>0</v>
      </c>
    </row>
    <row r="1036" spans="1:18" x14ac:dyDescent="0.35">
      <c r="A1036" s="2" t="s">
        <v>146</v>
      </c>
      <c r="B1036" s="2" t="str">
        <f t="shared" si="96"/>
        <v>SPA21XXX</v>
      </c>
      <c r="C1036" s="2" t="s">
        <v>20</v>
      </c>
      <c r="N1036" s="2">
        <f t="shared" si="97"/>
        <v>0</v>
      </c>
      <c r="O1036" s="2">
        <f t="shared" si="98"/>
        <v>0</v>
      </c>
      <c r="P1036" s="2">
        <f t="shared" si="99"/>
        <v>0</v>
      </c>
      <c r="Q1036" s="2">
        <f t="shared" si="100"/>
        <v>0</v>
      </c>
      <c r="R1036" s="2">
        <f t="shared" si="101"/>
        <v>0</v>
      </c>
    </row>
    <row r="1037" spans="1:18" x14ac:dyDescent="0.35">
      <c r="A1037" s="2" t="s">
        <v>147</v>
      </c>
      <c r="B1037" s="2" t="str">
        <f t="shared" si="96"/>
        <v>SPA21XXX</v>
      </c>
      <c r="C1037" s="2" t="s">
        <v>13</v>
      </c>
      <c r="D1037" s="2">
        <v>110647</v>
      </c>
      <c r="E1037" s="2">
        <v>2</v>
      </c>
      <c r="F1037" s="2">
        <v>6</v>
      </c>
      <c r="G1037" s="2">
        <v>0</v>
      </c>
      <c r="H1037" s="2">
        <v>1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f t="shared" si="97"/>
        <v>221294</v>
      </c>
      <c r="O1037" s="2">
        <f t="shared" si="98"/>
        <v>110647</v>
      </c>
      <c r="P1037" s="2">
        <f t="shared" si="99"/>
        <v>0</v>
      </c>
      <c r="Q1037" s="2">
        <f t="shared" si="100"/>
        <v>0</v>
      </c>
      <c r="R1037" s="2">
        <f t="shared" si="101"/>
        <v>0</v>
      </c>
    </row>
    <row r="1038" spans="1:18" x14ac:dyDescent="0.35">
      <c r="A1038" s="2" t="s">
        <v>147</v>
      </c>
      <c r="B1038" s="2" t="str">
        <f t="shared" si="96"/>
        <v>SPA21XXX</v>
      </c>
      <c r="C1038" s="2" t="s">
        <v>14</v>
      </c>
      <c r="D1038" s="2">
        <v>71118</v>
      </c>
      <c r="E1038" s="2">
        <v>1</v>
      </c>
      <c r="F1038" s="2">
        <v>3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f t="shared" si="97"/>
        <v>71118</v>
      </c>
      <c r="O1038" s="2">
        <f t="shared" si="98"/>
        <v>0</v>
      </c>
      <c r="P1038" s="2">
        <f t="shared" si="99"/>
        <v>0</v>
      </c>
      <c r="Q1038" s="2">
        <f t="shared" si="100"/>
        <v>0</v>
      </c>
      <c r="R1038" s="2">
        <f t="shared" si="101"/>
        <v>0</v>
      </c>
    </row>
    <row r="1039" spans="1:18" x14ac:dyDescent="0.35">
      <c r="A1039" s="2" t="s">
        <v>147</v>
      </c>
      <c r="B1039" s="2" t="str">
        <f t="shared" si="96"/>
        <v>SPA21XXX</v>
      </c>
      <c r="C1039" s="2" t="s">
        <v>15</v>
      </c>
      <c r="D1039" s="2">
        <v>32035</v>
      </c>
      <c r="E1039" s="2">
        <v>20</v>
      </c>
      <c r="F1039" s="2">
        <v>56</v>
      </c>
      <c r="G1039" s="2">
        <v>2</v>
      </c>
      <c r="H1039" s="2">
        <v>17</v>
      </c>
      <c r="I1039" s="2">
        <v>0</v>
      </c>
      <c r="J1039" s="2">
        <v>0</v>
      </c>
      <c r="K1039" s="2">
        <v>1</v>
      </c>
      <c r="L1039" s="2">
        <v>5</v>
      </c>
      <c r="M1039" s="2">
        <v>0</v>
      </c>
      <c r="N1039" s="2">
        <f t="shared" si="97"/>
        <v>640700</v>
      </c>
      <c r="O1039" s="2">
        <f t="shared" si="98"/>
        <v>608665</v>
      </c>
      <c r="P1039" s="2">
        <f t="shared" si="99"/>
        <v>32035</v>
      </c>
      <c r="Q1039" s="2">
        <f t="shared" si="100"/>
        <v>160175</v>
      </c>
      <c r="R1039" s="2">
        <f t="shared" si="101"/>
        <v>0</v>
      </c>
    </row>
    <row r="1040" spans="1:18" x14ac:dyDescent="0.35">
      <c r="A1040" s="2" t="s">
        <v>147</v>
      </c>
      <c r="B1040" s="2" t="str">
        <f t="shared" si="96"/>
        <v>SPA21XXX</v>
      </c>
      <c r="C1040" s="2" t="s">
        <v>16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f t="shared" si="97"/>
        <v>0</v>
      </c>
      <c r="O1040" s="2">
        <f t="shared" si="98"/>
        <v>0</v>
      </c>
      <c r="P1040" s="2">
        <f t="shared" si="99"/>
        <v>0</v>
      </c>
      <c r="Q1040" s="2">
        <f t="shared" si="100"/>
        <v>0</v>
      </c>
      <c r="R1040" s="2">
        <f t="shared" si="101"/>
        <v>0</v>
      </c>
    </row>
    <row r="1041" spans="1:18" x14ac:dyDescent="0.35">
      <c r="A1041" s="2" t="s">
        <v>147</v>
      </c>
      <c r="B1041" s="2" t="str">
        <f t="shared" si="96"/>
        <v>SPA21XXX</v>
      </c>
      <c r="C1041" s="2" t="s">
        <v>747</v>
      </c>
      <c r="D1041" s="2">
        <v>18154</v>
      </c>
      <c r="E1041" s="2">
        <v>3</v>
      </c>
      <c r="F1041" s="2">
        <v>8</v>
      </c>
      <c r="G1041" s="2">
        <v>1</v>
      </c>
      <c r="H1041" s="2">
        <v>1</v>
      </c>
      <c r="I1041" s="2">
        <v>0</v>
      </c>
      <c r="J1041" s="2">
        <v>0</v>
      </c>
      <c r="K1041" s="2">
        <v>1</v>
      </c>
      <c r="L1041" s="2">
        <v>2</v>
      </c>
      <c r="M1041" s="2">
        <v>0</v>
      </c>
      <c r="N1041" s="2">
        <f t="shared" si="97"/>
        <v>54462</v>
      </c>
      <c r="O1041" s="2">
        <f t="shared" si="98"/>
        <v>36308</v>
      </c>
      <c r="P1041" s="2">
        <f t="shared" si="99"/>
        <v>18154</v>
      </c>
      <c r="Q1041" s="2">
        <f t="shared" si="100"/>
        <v>36308</v>
      </c>
      <c r="R1041" s="2">
        <f t="shared" si="101"/>
        <v>0</v>
      </c>
    </row>
    <row r="1042" spans="1:18" x14ac:dyDescent="0.35">
      <c r="A1042" s="2" t="s">
        <v>147</v>
      </c>
      <c r="B1042" s="2" t="str">
        <f t="shared" si="96"/>
        <v>SPA21XXX</v>
      </c>
      <c r="C1042" s="2" t="s">
        <v>17</v>
      </c>
      <c r="D1042" s="2">
        <v>13354</v>
      </c>
      <c r="E1042" s="2">
        <v>5</v>
      </c>
      <c r="F1042" s="2">
        <v>14</v>
      </c>
      <c r="G1042" s="2">
        <v>3</v>
      </c>
      <c r="H1042" s="2">
        <v>0</v>
      </c>
      <c r="I1042" s="2">
        <v>0</v>
      </c>
      <c r="J1042" s="2">
        <v>0</v>
      </c>
      <c r="K1042" s="2">
        <v>1</v>
      </c>
      <c r="L1042" s="2">
        <v>1</v>
      </c>
      <c r="M1042" s="2">
        <v>0</v>
      </c>
      <c r="N1042" s="2">
        <f t="shared" si="97"/>
        <v>66770</v>
      </c>
      <c r="O1042" s="2">
        <f t="shared" si="98"/>
        <v>40062</v>
      </c>
      <c r="P1042" s="2">
        <f t="shared" si="99"/>
        <v>13354</v>
      </c>
      <c r="Q1042" s="2">
        <f t="shared" si="100"/>
        <v>13354</v>
      </c>
      <c r="R1042" s="2">
        <f t="shared" si="101"/>
        <v>0</v>
      </c>
    </row>
    <row r="1043" spans="1:18" x14ac:dyDescent="0.35">
      <c r="A1043" s="2" t="s">
        <v>147</v>
      </c>
      <c r="B1043" s="2" t="str">
        <f t="shared" si="96"/>
        <v>SPA21XXX</v>
      </c>
      <c r="C1043" s="2" t="s">
        <v>18</v>
      </c>
      <c r="D1043" s="2">
        <v>6930</v>
      </c>
      <c r="E1043" s="2">
        <v>3</v>
      </c>
      <c r="F1043" s="2">
        <v>8</v>
      </c>
      <c r="G1043" s="2">
        <v>0</v>
      </c>
      <c r="H1043" s="2">
        <v>2</v>
      </c>
      <c r="I1043" s="2">
        <v>0</v>
      </c>
      <c r="J1043" s="2">
        <v>0</v>
      </c>
      <c r="K1043" s="2">
        <v>1</v>
      </c>
      <c r="L1043" s="2">
        <v>1</v>
      </c>
      <c r="M1043" s="2">
        <v>0</v>
      </c>
      <c r="N1043" s="2">
        <f t="shared" si="97"/>
        <v>20790</v>
      </c>
      <c r="O1043" s="2">
        <f t="shared" si="98"/>
        <v>13860</v>
      </c>
      <c r="P1043" s="2">
        <f t="shared" si="99"/>
        <v>6930</v>
      </c>
      <c r="Q1043" s="2">
        <f t="shared" si="100"/>
        <v>6930</v>
      </c>
      <c r="R1043" s="2">
        <f t="shared" si="101"/>
        <v>0</v>
      </c>
    </row>
    <row r="1044" spans="1:18" x14ac:dyDescent="0.35">
      <c r="A1044" s="2" t="s">
        <v>147</v>
      </c>
      <c r="B1044" s="2" t="str">
        <f t="shared" si="96"/>
        <v>SPA21XXX</v>
      </c>
      <c r="C1044" s="2" t="s">
        <v>19</v>
      </c>
      <c r="D1044" s="2">
        <v>3231</v>
      </c>
      <c r="E1044" s="2">
        <v>2</v>
      </c>
      <c r="F1044" s="2">
        <v>6</v>
      </c>
      <c r="G1044" s="2">
        <v>1</v>
      </c>
      <c r="H1044" s="2">
        <v>1</v>
      </c>
      <c r="I1044" s="2">
        <v>0</v>
      </c>
      <c r="J1044" s="2">
        <v>0</v>
      </c>
      <c r="K1044" s="2">
        <v>1</v>
      </c>
      <c r="L1044" s="2">
        <v>1</v>
      </c>
      <c r="M1044" s="2">
        <v>0</v>
      </c>
      <c r="N1044" s="2">
        <f t="shared" si="97"/>
        <v>6462</v>
      </c>
      <c r="O1044" s="2">
        <f t="shared" si="98"/>
        <v>6462</v>
      </c>
      <c r="P1044" s="2">
        <f t="shared" si="99"/>
        <v>3231</v>
      </c>
      <c r="Q1044" s="2">
        <f t="shared" si="100"/>
        <v>3231</v>
      </c>
      <c r="R1044" s="2">
        <f t="shared" si="101"/>
        <v>0</v>
      </c>
    </row>
    <row r="1045" spans="1:18" x14ac:dyDescent="0.35">
      <c r="A1045" s="2" t="s">
        <v>147</v>
      </c>
      <c r="B1045" s="2" t="str">
        <f t="shared" si="96"/>
        <v>SPA21XXX</v>
      </c>
      <c r="C1045" s="2" t="s">
        <v>20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f t="shared" si="97"/>
        <v>0</v>
      </c>
      <c r="O1045" s="2">
        <f t="shared" si="98"/>
        <v>0</v>
      </c>
      <c r="P1045" s="2">
        <f t="shared" si="99"/>
        <v>0</v>
      </c>
      <c r="Q1045" s="2">
        <f t="shared" si="100"/>
        <v>0</v>
      </c>
      <c r="R1045" s="2">
        <f t="shared" si="101"/>
        <v>0</v>
      </c>
    </row>
    <row r="1046" spans="1:18" x14ac:dyDescent="0.35">
      <c r="A1046" s="2" t="s">
        <v>148</v>
      </c>
      <c r="B1046" s="2" t="str">
        <f t="shared" si="96"/>
        <v>SPA21XXX</v>
      </c>
      <c r="C1046" s="2" t="s">
        <v>13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f t="shared" si="97"/>
        <v>0</v>
      </c>
      <c r="O1046" s="2">
        <f t="shared" si="98"/>
        <v>0</v>
      </c>
      <c r="P1046" s="2">
        <f t="shared" si="99"/>
        <v>0</v>
      </c>
      <c r="Q1046" s="2">
        <f t="shared" si="100"/>
        <v>0</v>
      </c>
      <c r="R1046" s="2">
        <f t="shared" si="101"/>
        <v>0</v>
      </c>
    </row>
    <row r="1047" spans="1:18" x14ac:dyDescent="0.35">
      <c r="A1047" s="2" t="s">
        <v>148</v>
      </c>
      <c r="B1047" s="2" t="str">
        <f t="shared" si="96"/>
        <v>SPA21XXX</v>
      </c>
      <c r="C1047" s="2" t="s">
        <v>14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f t="shared" si="97"/>
        <v>0</v>
      </c>
      <c r="O1047" s="2">
        <f t="shared" si="98"/>
        <v>0</v>
      </c>
      <c r="P1047" s="2">
        <f t="shared" si="99"/>
        <v>0</v>
      </c>
      <c r="Q1047" s="2">
        <f t="shared" si="100"/>
        <v>0</v>
      </c>
      <c r="R1047" s="2">
        <f t="shared" si="101"/>
        <v>0</v>
      </c>
    </row>
    <row r="1048" spans="1:18" x14ac:dyDescent="0.35">
      <c r="A1048" s="2" t="s">
        <v>148</v>
      </c>
      <c r="B1048" s="2" t="str">
        <f t="shared" si="96"/>
        <v>SPA21XXX</v>
      </c>
      <c r="C1048" s="2" t="s">
        <v>15</v>
      </c>
      <c r="D1048" s="2">
        <v>32198.33</v>
      </c>
      <c r="E1048" s="2">
        <v>1</v>
      </c>
      <c r="F1048" s="2">
        <v>7</v>
      </c>
      <c r="G1048" s="2">
        <v>0</v>
      </c>
      <c r="H1048" s="2">
        <v>1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f t="shared" si="97"/>
        <v>32198.33</v>
      </c>
      <c r="O1048" s="2">
        <f t="shared" si="98"/>
        <v>32198.33</v>
      </c>
      <c r="P1048" s="2">
        <f t="shared" si="99"/>
        <v>0</v>
      </c>
      <c r="Q1048" s="2">
        <f t="shared" si="100"/>
        <v>0</v>
      </c>
      <c r="R1048" s="2">
        <f t="shared" si="101"/>
        <v>0</v>
      </c>
    </row>
    <row r="1049" spans="1:18" x14ac:dyDescent="0.35">
      <c r="A1049" s="2" t="s">
        <v>148</v>
      </c>
      <c r="B1049" s="2" t="str">
        <f t="shared" si="96"/>
        <v>SPA21XXX</v>
      </c>
      <c r="C1049" s="2" t="s">
        <v>16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f t="shared" si="97"/>
        <v>0</v>
      </c>
      <c r="O1049" s="2">
        <f t="shared" si="98"/>
        <v>0</v>
      </c>
      <c r="P1049" s="2">
        <f t="shared" si="99"/>
        <v>0</v>
      </c>
      <c r="Q1049" s="2">
        <f t="shared" si="100"/>
        <v>0</v>
      </c>
      <c r="R1049" s="2">
        <f t="shared" si="101"/>
        <v>0</v>
      </c>
    </row>
    <row r="1050" spans="1:18" x14ac:dyDescent="0.35">
      <c r="A1050" s="2" t="s">
        <v>148</v>
      </c>
      <c r="B1050" s="2" t="str">
        <f t="shared" si="96"/>
        <v>SPA21XXX</v>
      </c>
      <c r="C1050" s="2" t="s">
        <v>747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f t="shared" si="97"/>
        <v>0</v>
      </c>
      <c r="O1050" s="2">
        <f t="shared" si="98"/>
        <v>0</v>
      </c>
      <c r="P1050" s="2">
        <f t="shared" si="99"/>
        <v>0</v>
      </c>
      <c r="Q1050" s="2">
        <f t="shared" si="100"/>
        <v>0</v>
      </c>
      <c r="R1050" s="2">
        <f t="shared" si="101"/>
        <v>0</v>
      </c>
    </row>
    <row r="1051" spans="1:18" x14ac:dyDescent="0.35">
      <c r="A1051" s="2" t="s">
        <v>148</v>
      </c>
      <c r="B1051" s="2" t="str">
        <f t="shared" si="96"/>
        <v>SPA21XXX</v>
      </c>
      <c r="C1051" s="2" t="s">
        <v>17</v>
      </c>
      <c r="D1051" s="2">
        <v>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f t="shared" si="97"/>
        <v>0</v>
      </c>
      <c r="O1051" s="2">
        <f t="shared" si="98"/>
        <v>0</v>
      </c>
      <c r="P1051" s="2">
        <f t="shared" si="99"/>
        <v>0</v>
      </c>
      <c r="Q1051" s="2">
        <f t="shared" si="100"/>
        <v>0</v>
      </c>
      <c r="R1051" s="2">
        <f t="shared" si="101"/>
        <v>0</v>
      </c>
    </row>
    <row r="1052" spans="1:18" x14ac:dyDescent="0.35">
      <c r="A1052" s="2" t="s">
        <v>148</v>
      </c>
      <c r="B1052" s="2" t="str">
        <f t="shared" si="96"/>
        <v>SPA21XXX</v>
      </c>
      <c r="C1052" s="2" t="s">
        <v>18</v>
      </c>
      <c r="D1052" s="2">
        <v>7242.76</v>
      </c>
      <c r="E1052" s="2">
        <v>6</v>
      </c>
      <c r="F1052" s="2">
        <v>43</v>
      </c>
      <c r="G1052" s="2">
        <v>4</v>
      </c>
      <c r="H1052" s="2">
        <v>2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f t="shared" si="97"/>
        <v>43456.56</v>
      </c>
      <c r="O1052" s="2">
        <f t="shared" si="98"/>
        <v>43456.56</v>
      </c>
      <c r="P1052" s="2">
        <f t="shared" si="99"/>
        <v>0</v>
      </c>
      <c r="Q1052" s="2">
        <f t="shared" si="100"/>
        <v>0</v>
      </c>
      <c r="R1052" s="2">
        <f t="shared" si="101"/>
        <v>0</v>
      </c>
    </row>
    <row r="1053" spans="1:18" x14ac:dyDescent="0.35">
      <c r="A1053" s="2" t="s">
        <v>148</v>
      </c>
      <c r="B1053" s="2" t="str">
        <f t="shared" si="96"/>
        <v>SPA21XXX</v>
      </c>
      <c r="C1053" s="2" t="s">
        <v>19</v>
      </c>
      <c r="D1053" s="2">
        <v>3759.39</v>
      </c>
      <c r="E1053" s="2">
        <v>4</v>
      </c>
      <c r="F1053" s="2">
        <v>29</v>
      </c>
      <c r="G1053" s="2">
        <v>2</v>
      </c>
      <c r="H1053" s="2">
        <v>2</v>
      </c>
      <c r="I1053" s="2">
        <v>0</v>
      </c>
      <c r="J1053" s="2">
        <v>0</v>
      </c>
      <c r="K1053" s="2">
        <v>1</v>
      </c>
      <c r="L1053" s="2">
        <v>1</v>
      </c>
      <c r="M1053" s="2">
        <v>0</v>
      </c>
      <c r="N1053" s="2">
        <f t="shared" si="97"/>
        <v>15037.56</v>
      </c>
      <c r="O1053" s="2">
        <f t="shared" si="98"/>
        <v>15037.56</v>
      </c>
      <c r="P1053" s="2">
        <f t="shared" si="99"/>
        <v>3759.39</v>
      </c>
      <c r="Q1053" s="2">
        <f t="shared" si="100"/>
        <v>3759.39</v>
      </c>
      <c r="R1053" s="2">
        <f t="shared" si="101"/>
        <v>0</v>
      </c>
    </row>
    <row r="1054" spans="1:18" x14ac:dyDescent="0.35">
      <c r="A1054" s="2" t="s">
        <v>148</v>
      </c>
      <c r="B1054" s="2" t="str">
        <f t="shared" si="96"/>
        <v>SPA21XXX</v>
      </c>
      <c r="C1054" s="2" t="s">
        <v>20</v>
      </c>
      <c r="D1054" s="2">
        <v>1555.67</v>
      </c>
      <c r="E1054" s="2">
        <v>3</v>
      </c>
      <c r="F1054" s="2">
        <v>21</v>
      </c>
      <c r="G1054" s="2">
        <v>1</v>
      </c>
      <c r="H1054" s="2">
        <v>2</v>
      </c>
      <c r="I1054" s="2">
        <v>0</v>
      </c>
      <c r="J1054" s="2">
        <v>0</v>
      </c>
      <c r="K1054" s="2">
        <v>1</v>
      </c>
      <c r="L1054" s="2">
        <v>0</v>
      </c>
      <c r="M1054" s="2">
        <v>0</v>
      </c>
      <c r="N1054" s="2">
        <f t="shared" si="97"/>
        <v>4667.01</v>
      </c>
      <c r="O1054" s="2">
        <f t="shared" si="98"/>
        <v>4667.01</v>
      </c>
      <c r="P1054" s="2">
        <f t="shared" si="99"/>
        <v>1555.67</v>
      </c>
      <c r="Q1054" s="2">
        <f t="shared" si="100"/>
        <v>0</v>
      </c>
      <c r="R1054" s="2">
        <f t="shared" si="101"/>
        <v>0</v>
      </c>
    </row>
    <row r="1055" spans="1:18" x14ac:dyDescent="0.35">
      <c r="A1055" s="2" t="s">
        <v>149</v>
      </c>
      <c r="B1055" s="2" t="str">
        <f t="shared" si="96"/>
        <v>SPA21XXX</v>
      </c>
      <c r="C1055" s="2" t="s">
        <v>13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f t="shared" si="97"/>
        <v>0</v>
      </c>
      <c r="O1055" s="2">
        <f t="shared" si="98"/>
        <v>0</v>
      </c>
      <c r="P1055" s="2">
        <f t="shared" si="99"/>
        <v>0</v>
      </c>
      <c r="Q1055" s="2">
        <f t="shared" si="100"/>
        <v>0</v>
      </c>
      <c r="R1055" s="2">
        <f t="shared" si="101"/>
        <v>0</v>
      </c>
    </row>
    <row r="1056" spans="1:18" x14ac:dyDescent="0.35">
      <c r="A1056" s="2" t="s">
        <v>149</v>
      </c>
      <c r="B1056" s="2" t="str">
        <f t="shared" si="96"/>
        <v>SPA21XXX</v>
      </c>
      <c r="C1056" s="2" t="s">
        <v>14</v>
      </c>
      <c r="D1056" s="2">
        <v>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f t="shared" si="97"/>
        <v>0</v>
      </c>
      <c r="O1056" s="2">
        <f t="shared" si="98"/>
        <v>0</v>
      </c>
      <c r="P1056" s="2">
        <f t="shared" si="99"/>
        <v>0</v>
      </c>
      <c r="Q1056" s="2">
        <f t="shared" si="100"/>
        <v>0</v>
      </c>
      <c r="R1056" s="2">
        <f t="shared" si="101"/>
        <v>0</v>
      </c>
    </row>
    <row r="1057" spans="1:18" x14ac:dyDescent="0.35">
      <c r="A1057" s="2" t="s">
        <v>149</v>
      </c>
      <c r="B1057" s="2" t="str">
        <f t="shared" si="96"/>
        <v>SPA21XXX</v>
      </c>
      <c r="C1057" s="2" t="s">
        <v>15</v>
      </c>
      <c r="D1057" s="2">
        <v>27413</v>
      </c>
      <c r="E1057" s="2">
        <v>1</v>
      </c>
      <c r="F1057" s="2">
        <v>7.7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1</v>
      </c>
      <c r="M1057" s="2">
        <v>0</v>
      </c>
      <c r="N1057" s="2">
        <f t="shared" si="97"/>
        <v>27413</v>
      </c>
      <c r="O1057" s="2">
        <f t="shared" si="98"/>
        <v>0</v>
      </c>
      <c r="P1057" s="2">
        <f t="shared" si="99"/>
        <v>0</v>
      </c>
      <c r="Q1057" s="2">
        <f t="shared" si="100"/>
        <v>27413</v>
      </c>
      <c r="R1057" s="2">
        <f t="shared" si="101"/>
        <v>0</v>
      </c>
    </row>
    <row r="1058" spans="1:18" x14ac:dyDescent="0.35">
      <c r="A1058" s="2" t="s">
        <v>149</v>
      </c>
      <c r="B1058" s="2" t="str">
        <f t="shared" si="96"/>
        <v>SPA21XXX</v>
      </c>
      <c r="C1058" s="2" t="s">
        <v>16</v>
      </c>
      <c r="D1058" s="2">
        <v>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f t="shared" si="97"/>
        <v>0</v>
      </c>
      <c r="O1058" s="2">
        <f t="shared" si="98"/>
        <v>0</v>
      </c>
      <c r="P1058" s="2">
        <f t="shared" si="99"/>
        <v>0</v>
      </c>
      <c r="Q1058" s="2">
        <f t="shared" si="100"/>
        <v>0</v>
      </c>
      <c r="R1058" s="2">
        <f t="shared" si="101"/>
        <v>0</v>
      </c>
    </row>
    <row r="1059" spans="1:18" x14ac:dyDescent="0.35">
      <c r="A1059" s="2" t="s">
        <v>149</v>
      </c>
      <c r="B1059" s="2" t="str">
        <f t="shared" si="96"/>
        <v>SPA21XXX</v>
      </c>
      <c r="C1059" s="2" t="s">
        <v>747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f t="shared" si="97"/>
        <v>0</v>
      </c>
      <c r="O1059" s="2">
        <f t="shared" si="98"/>
        <v>0</v>
      </c>
      <c r="P1059" s="2">
        <f t="shared" si="99"/>
        <v>0</v>
      </c>
      <c r="Q1059" s="2">
        <f t="shared" si="100"/>
        <v>0</v>
      </c>
      <c r="R1059" s="2">
        <f t="shared" si="101"/>
        <v>0</v>
      </c>
    </row>
    <row r="1060" spans="1:18" x14ac:dyDescent="0.35">
      <c r="A1060" s="2" t="s">
        <v>149</v>
      </c>
      <c r="B1060" s="2" t="str">
        <f t="shared" si="96"/>
        <v>SPA21XXX</v>
      </c>
      <c r="C1060" s="2" t="s">
        <v>17</v>
      </c>
      <c r="D1060" s="2">
        <v>11028</v>
      </c>
      <c r="E1060" s="2">
        <v>1</v>
      </c>
      <c r="F1060" s="2">
        <v>7.7</v>
      </c>
      <c r="G1060" s="2">
        <v>0</v>
      </c>
      <c r="H1060" s="2">
        <v>1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f t="shared" si="97"/>
        <v>11028</v>
      </c>
      <c r="O1060" s="2">
        <f t="shared" si="98"/>
        <v>11028</v>
      </c>
      <c r="P1060" s="2">
        <f t="shared" si="99"/>
        <v>0</v>
      </c>
      <c r="Q1060" s="2">
        <f t="shared" si="100"/>
        <v>0</v>
      </c>
      <c r="R1060" s="2">
        <f t="shared" si="101"/>
        <v>0</v>
      </c>
    </row>
    <row r="1061" spans="1:18" x14ac:dyDescent="0.35">
      <c r="A1061" s="2" t="s">
        <v>149</v>
      </c>
      <c r="B1061" s="2" t="str">
        <f t="shared" si="96"/>
        <v>SPA21XXX</v>
      </c>
      <c r="C1061" s="2" t="s">
        <v>18</v>
      </c>
      <c r="D1061" s="2">
        <v>6000</v>
      </c>
      <c r="E1061" s="2">
        <v>1</v>
      </c>
      <c r="F1061" s="2">
        <v>7.7</v>
      </c>
      <c r="G1061" s="2">
        <v>0</v>
      </c>
      <c r="H1061" s="2">
        <v>0</v>
      </c>
      <c r="I1061" s="2">
        <v>0</v>
      </c>
      <c r="J1061" s="2">
        <v>0</v>
      </c>
      <c r="K1061" s="2">
        <v>1</v>
      </c>
      <c r="L1061" s="2">
        <v>0</v>
      </c>
      <c r="M1061" s="2">
        <v>0</v>
      </c>
      <c r="N1061" s="2">
        <f t="shared" si="97"/>
        <v>6000</v>
      </c>
      <c r="O1061" s="2">
        <f t="shared" si="98"/>
        <v>0</v>
      </c>
      <c r="P1061" s="2">
        <f t="shared" si="99"/>
        <v>6000</v>
      </c>
      <c r="Q1061" s="2">
        <f t="shared" si="100"/>
        <v>0</v>
      </c>
      <c r="R1061" s="2">
        <f t="shared" si="101"/>
        <v>0</v>
      </c>
    </row>
    <row r="1062" spans="1:18" x14ac:dyDescent="0.35">
      <c r="A1062" s="2" t="s">
        <v>149</v>
      </c>
      <c r="B1062" s="2" t="str">
        <f t="shared" si="96"/>
        <v>SPA21XXX</v>
      </c>
      <c r="C1062" s="2" t="s">
        <v>19</v>
      </c>
      <c r="D1062" s="2">
        <v>3067</v>
      </c>
      <c r="E1062" s="2">
        <v>9</v>
      </c>
      <c r="F1062" s="2">
        <v>69</v>
      </c>
      <c r="G1062" s="2">
        <v>9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f t="shared" si="97"/>
        <v>27603</v>
      </c>
      <c r="O1062" s="2">
        <f t="shared" si="98"/>
        <v>27603</v>
      </c>
      <c r="P1062" s="2">
        <f t="shared" si="99"/>
        <v>0</v>
      </c>
      <c r="Q1062" s="2">
        <f t="shared" si="100"/>
        <v>0</v>
      </c>
      <c r="R1062" s="2">
        <f t="shared" si="101"/>
        <v>0</v>
      </c>
    </row>
    <row r="1063" spans="1:18" x14ac:dyDescent="0.35">
      <c r="A1063" s="2" t="s">
        <v>149</v>
      </c>
      <c r="B1063" s="2" t="str">
        <f t="shared" si="96"/>
        <v>SPA21XXX</v>
      </c>
      <c r="C1063" s="2" t="s">
        <v>20</v>
      </c>
      <c r="D1063" s="2">
        <v>2474</v>
      </c>
      <c r="E1063" s="2">
        <v>1</v>
      </c>
      <c r="F1063" s="2">
        <v>7.7</v>
      </c>
      <c r="G1063" s="2">
        <v>1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f t="shared" si="97"/>
        <v>2474</v>
      </c>
      <c r="O1063" s="2">
        <f t="shared" si="98"/>
        <v>2474</v>
      </c>
      <c r="P1063" s="2">
        <f t="shared" si="99"/>
        <v>0</v>
      </c>
      <c r="Q1063" s="2">
        <f t="shared" si="100"/>
        <v>0</v>
      </c>
      <c r="R1063" s="2">
        <f t="shared" si="101"/>
        <v>0</v>
      </c>
    </row>
    <row r="1064" spans="1:18" x14ac:dyDescent="0.35">
      <c r="A1064" s="2" t="s">
        <v>150</v>
      </c>
      <c r="B1064" s="2" t="str">
        <f t="shared" si="96"/>
        <v>SPA21XXX</v>
      </c>
      <c r="C1064" s="2" t="s">
        <v>13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f t="shared" si="97"/>
        <v>0</v>
      </c>
      <c r="O1064" s="2">
        <f t="shared" si="98"/>
        <v>0</v>
      </c>
      <c r="P1064" s="2">
        <f t="shared" si="99"/>
        <v>0</v>
      </c>
      <c r="Q1064" s="2">
        <f t="shared" si="100"/>
        <v>0</v>
      </c>
      <c r="R1064" s="2">
        <f t="shared" si="101"/>
        <v>0</v>
      </c>
    </row>
    <row r="1065" spans="1:18" x14ac:dyDescent="0.35">
      <c r="A1065" s="2" t="s">
        <v>150</v>
      </c>
      <c r="B1065" s="2" t="str">
        <f t="shared" si="96"/>
        <v>SPA21XXX</v>
      </c>
      <c r="C1065" s="2" t="s">
        <v>14</v>
      </c>
      <c r="D1065" s="2">
        <v>59532.55</v>
      </c>
      <c r="E1065" s="2">
        <v>1</v>
      </c>
      <c r="F1065" s="2">
        <v>3.4</v>
      </c>
      <c r="G1065" s="2">
        <v>0</v>
      </c>
      <c r="H1065" s="2">
        <v>1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f t="shared" si="97"/>
        <v>59532.55</v>
      </c>
      <c r="O1065" s="2">
        <f t="shared" si="98"/>
        <v>59532.55</v>
      </c>
      <c r="P1065" s="2">
        <f t="shared" si="99"/>
        <v>0</v>
      </c>
      <c r="Q1065" s="2">
        <f t="shared" si="100"/>
        <v>0</v>
      </c>
      <c r="R1065" s="2">
        <f t="shared" si="101"/>
        <v>0</v>
      </c>
    </row>
    <row r="1066" spans="1:18" x14ac:dyDescent="0.35">
      <c r="A1066" s="2" t="s">
        <v>150</v>
      </c>
      <c r="B1066" s="2" t="str">
        <f t="shared" si="96"/>
        <v>SPA21XXX</v>
      </c>
      <c r="C1066" s="2" t="s">
        <v>15</v>
      </c>
      <c r="D1066" s="2">
        <v>42615.46</v>
      </c>
      <c r="E1066" s="2">
        <v>2</v>
      </c>
      <c r="F1066" s="2">
        <v>6.89</v>
      </c>
      <c r="G1066" s="2">
        <v>0</v>
      </c>
      <c r="H1066" s="2">
        <v>2</v>
      </c>
      <c r="I1066" s="2">
        <v>0</v>
      </c>
      <c r="J1066" s="2">
        <v>0</v>
      </c>
      <c r="K1066" s="2">
        <v>1</v>
      </c>
      <c r="L1066" s="2">
        <v>0</v>
      </c>
      <c r="M1066" s="2">
        <v>0</v>
      </c>
      <c r="N1066" s="2">
        <f t="shared" si="97"/>
        <v>85230.92</v>
      </c>
      <c r="O1066" s="2">
        <f t="shared" si="98"/>
        <v>85230.92</v>
      </c>
      <c r="P1066" s="2">
        <f t="shared" si="99"/>
        <v>42615.46</v>
      </c>
      <c r="Q1066" s="2">
        <f t="shared" si="100"/>
        <v>0</v>
      </c>
      <c r="R1066" s="2">
        <f t="shared" si="101"/>
        <v>0</v>
      </c>
    </row>
    <row r="1067" spans="1:18" x14ac:dyDescent="0.35">
      <c r="A1067" s="2" t="s">
        <v>150</v>
      </c>
      <c r="B1067" s="2" t="str">
        <f t="shared" si="96"/>
        <v>SPA21XXX</v>
      </c>
      <c r="C1067" s="2" t="s">
        <v>16</v>
      </c>
      <c r="D1067" s="2">
        <v>20998.43</v>
      </c>
      <c r="E1067" s="2">
        <v>1</v>
      </c>
      <c r="F1067" s="2">
        <v>3.4</v>
      </c>
      <c r="G1067" s="2">
        <v>0</v>
      </c>
      <c r="H1067" s="2">
        <v>1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f t="shared" si="97"/>
        <v>20998.43</v>
      </c>
      <c r="O1067" s="2">
        <f t="shared" si="98"/>
        <v>20998.43</v>
      </c>
      <c r="P1067" s="2">
        <f t="shared" si="99"/>
        <v>0</v>
      </c>
      <c r="Q1067" s="2">
        <f t="shared" si="100"/>
        <v>0</v>
      </c>
      <c r="R1067" s="2">
        <f t="shared" si="101"/>
        <v>0</v>
      </c>
    </row>
    <row r="1068" spans="1:18" x14ac:dyDescent="0.35">
      <c r="A1068" s="2" t="s">
        <v>150</v>
      </c>
      <c r="B1068" s="2" t="str">
        <f t="shared" si="96"/>
        <v>SPA21XXX</v>
      </c>
      <c r="C1068" s="2" t="s">
        <v>747</v>
      </c>
      <c r="D1068" s="2">
        <v>15523.12</v>
      </c>
      <c r="E1068" s="2">
        <v>2</v>
      </c>
      <c r="F1068" s="2">
        <v>6.89</v>
      </c>
      <c r="G1068" s="2">
        <v>1</v>
      </c>
      <c r="H1068" s="2">
        <v>1</v>
      </c>
      <c r="I1068" s="2">
        <v>0</v>
      </c>
      <c r="J1068" s="2">
        <v>0</v>
      </c>
      <c r="K1068" s="2">
        <v>0</v>
      </c>
      <c r="L1068" s="2">
        <v>1</v>
      </c>
      <c r="M1068" s="2">
        <v>0</v>
      </c>
      <c r="N1068" s="2">
        <f t="shared" si="97"/>
        <v>31046.240000000002</v>
      </c>
      <c r="O1068" s="2">
        <f t="shared" si="98"/>
        <v>31046.240000000002</v>
      </c>
      <c r="P1068" s="2">
        <f t="shared" si="99"/>
        <v>0</v>
      </c>
      <c r="Q1068" s="2">
        <f t="shared" si="100"/>
        <v>15523.12</v>
      </c>
      <c r="R1068" s="2">
        <f t="shared" si="101"/>
        <v>0</v>
      </c>
    </row>
    <row r="1069" spans="1:18" x14ac:dyDescent="0.35">
      <c r="A1069" s="2" t="s">
        <v>150</v>
      </c>
      <c r="B1069" s="2" t="str">
        <f t="shared" si="96"/>
        <v>SPA21XXX</v>
      </c>
      <c r="C1069" s="2" t="s">
        <v>17</v>
      </c>
      <c r="D1069" s="2">
        <v>10231.469999999999</v>
      </c>
      <c r="E1069" s="2">
        <v>3</v>
      </c>
      <c r="F1069" s="2">
        <v>10.34</v>
      </c>
      <c r="G1069" s="2">
        <v>1</v>
      </c>
      <c r="H1069" s="2">
        <v>1</v>
      </c>
      <c r="I1069" s="2">
        <v>0</v>
      </c>
      <c r="J1069" s="2">
        <v>0</v>
      </c>
      <c r="K1069" s="2">
        <v>0</v>
      </c>
      <c r="L1069" s="2">
        <v>1</v>
      </c>
      <c r="M1069" s="2">
        <v>0</v>
      </c>
      <c r="N1069" s="2">
        <f t="shared" si="97"/>
        <v>30694.409999999996</v>
      </c>
      <c r="O1069" s="2">
        <f t="shared" si="98"/>
        <v>20462.939999999999</v>
      </c>
      <c r="P1069" s="2">
        <f t="shared" si="99"/>
        <v>0</v>
      </c>
      <c r="Q1069" s="2">
        <f t="shared" si="100"/>
        <v>10231.469999999999</v>
      </c>
      <c r="R1069" s="2">
        <f t="shared" si="101"/>
        <v>0</v>
      </c>
    </row>
    <row r="1070" spans="1:18" x14ac:dyDescent="0.35">
      <c r="A1070" s="2" t="s">
        <v>150</v>
      </c>
      <c r="B1070" s="2" t="str">
        <f t="shared" si="96"/>
        <v>SPA21XXX</v>
      </c>
      <c r="C1070" s="2" t="s">
        <v>18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f t="shared" si="97"/>
        <v>0</v>
      </c>
      <c r="O1070" s="2">
        <f t="shared" si="98"/>
        <v>0</v>
      </c>
      <c r="P1070" s="2">
        <f t="shared" si="99"/>
        <v>0</v>
      </c>
      <c r="Q1070" s="2">
        <f t="shared" si="100"/>
        <v>0</v>
      </c>
      <c r="R1070" s="2">
        <f t="shared" si="101"/>
        <v>0</v>
      </c>
    </row>
    <row r="1071" spans="1:18" x14ac:dyDescent="0.35">
      <c r="A1071" s="2" t="s">
        <v>150</v>
      </c>
      <c r="B1071" s="2" t="str">
        <f t="shared" si="96"/>
        <v>SPA21XXX</v>
      </c>
      <c r="C1071" s="2" t="s">
        <v>19</v>
      </c>
      <c r="D1071" s="2">
        <v>3015.48</v>
      </c>
      <c r="E1071" s="2">
        <v>7</v>
      </c>
      <c r="F1071" s="2">
        <v>24.13</v>
      </c>
      <c r="G1071" s="2">
        <v>4</v>
      </c>
      <c r="H1071" s="2">
        <v>3</v>
      </c>
      <c r="I1071" s="2">
        <v>0</v>
      </c>
      <c r="J1071" s="2">
        <v>0</v>
      </c>
      <c r="K1071" s="2">
        <v>1</v>
      </c>
      <c r="L1071" s="2">
        <v>2</v>
      </c>
      <c r="M1071" s="2">
        <v>0</v>
      </c>
      <c r="N1071" s="2">
        <f t="shared" si="97"/>
        <v>21108.36</v>
      </c>
      <c r="O1071" s="2">
        <f t="shared" si="98"/>
        <v>21108.36</v>
      </c>
      <c r="P1071" s="2">
        <f t="shared" si="99"/>
        <v>3015.48</v>
      </c>
      <c r="Q1071" s="2">
        <f t="shared" si="100"/>
        <v>6030.96</v>
      </c>
      <c r="R1071" s="2">
        <f t="shared" si="101"/>
        <v>0</v>
      </c>
    </row>
    <row r="1072" spans="1:18" x14ac:dyDescent="0.35">
      <c r="A1072" s="2" t="s">
        <v>150</v>
      </c>
      <c r="B1072" s="2" t="str">
        <f t="shared" si="96"/>
        <v>SPA21XXX</v>
      </c>
      <c r="C1072" s="2" t="s">
        <v>20</v>
      </c>
      <c r="D1072" s="2">
        <v>1477.11</v>
      </c>
      <c r="E1072" s="2">
        <v>13</v>
      </c>
      <c r="F1072" s="2">
        <v>44.82</v>
      </c>
      <c r="G1072" s="2">
        <v>6</v>
      </c>
      <c r="H1072" s="2">
        <v>6</v>
      </c>
      <c r="I1072" s="2">
        <v>0</v>
      </c>
      <c r="J1072" s="2">
        <v>0</v>
      </c>
      <c r="K1072" s="2">
        <v>7</v>
      </c>
      <c r="L1072" s="2">
        <v>8</v>
      </c>
      <c r="M1072" s="2">
        <v>0</v>
      </c>
      <c r="N1072" s="2">
        <f t="shared" si="97"/>
        <v>19202.43</v>
      </c>
      <c r="O1072" s="2">
        <f t="shared" si="98"/>
        <v>17725.32</v>
      </c>
      <c r="P1072" s="2">
        <f t="shared" si="99"/>
        <v>10339.769999999999</v>
      </c>
      <c r="Q1072" s="2">
        <f t="shared" si="100"/>
        <v>11816.88</v>
      </c>
      <c r="R1072" s="2">
        <f t="shared" si="101"/>
        <v>0</v>
      </c>
    </row>
    <row r="1073" spans="1:18" x14ac:dyDescent="0.35">
      <c r="A1073" s="2" t="s">
        <v>151</v>
      </c>
      <c r="B1073" s="2" t="str">
        <f t="shared" si="96"/>
        <v>SPA21XXX</v>
      </c>
      <c r="C1073" s="2" t="s">
        <v>13</v>
      </c>
      <c r="D1073" s="2">
        <v>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f t="shared" si="97"/>
        <v>0</v>
      </c>
      <c r="O1073" s="2">
        <f t="shared" si="98"/>
        <v>0</v>
      </c>
      <c r="P1073" s="2">
        <f t="shared" si="99"/>
        <v>0</v>
      </c>
      <c r="Q1073" s="2">
        <f t="shared" si="100"/>
        <v>0</v>
      </c>
      <c r="R1073" s="2">
        <f t="shared" si="101"/>
        <v>0</v>
      </c>
    </row>
    <row r="1074" spans="1:18" x14ac:dyDescent="0.35">
      <c r="A1074" s="2" t="s">
        <v>151</v>
      </c>
      <c r="B1074" s="2" t="str">
        <f t="shared" si="96"/>
        <v>SPA21XXX</v>
      </c>
      <c r="C1074" s="2" t="s">
        <v>14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f t="shared" si="97"/>
        <v>0</v>
      </c>
      <c r="O1074" s="2">
        <f t="shared" si="98"/>
        <v>0</v>
      </c>
      <c r="P1074" s="2">
        <f t="shared" si="99"/>
        <v>0</v>
      </c>
      <c r="Q1074" s="2">
        <f t="shared" si="100"/>
        <v>0</v>
      </c>
      <c r="R1074" s="2">
        <f t="shared" si="101"/>
        <v>0</v>
      </c>
    </row>
    <row r="1075" spans="1:18" x14ac:dyDescent="0.35">
      <c r="A1075" s="2" t="s">
        <v>151</v>
      </c>
      <c r="B1075" s="2" t="str">
        <f t="shared" si="96"/>
        <v>SPA21XXX</v>
      </c>
      <c r="C1075" s="2" t="s">
        <v>15</v>
      </c>
      <c r="D1075" s="2">
        <v>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f t="shared" si="97"/>
        <v>0</v>
      </c>
      <c r="O1075" s="2">
        <f t="shared" si="98"/>
        <v>0</v>
      </c>
      <c r="P1075" s="2">
        <f t="shared" si="99"/>
        <v>0</v>
      </c>
      <c r="Q1075" s="2">
        <f t="shared" si="100"/>
        <v>0</v>
      </c>
      <c r="R1075" s="2">
        <f t="shared" si="101"/>
        <v>0</v>
      </c>
    </row>
    <row r="1076" spans="1:18" x14ac:dyDescent="0.35">
      <c r="A1076" s="2" t="s">
        <v>151</v>
      </c>
      <c r="B1076" s="2" t="str">
        <f t="shared" si="96"/>
        <v>SPA21XXX</v>
      </c>
      <c r="C1076" s="2" t="s">
        <v>16</v>
      </c>
      <c r="D1076" s="2">
        <v>0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f t="shared" si="97"/>
        <v>0</v>
      </c>
      <c r="O1076" s="2">
        <f t="shared" si="98"/>
        <v>0</v>
      </c>
      <c r="P1076" s="2">
        <f t="shared" si="99"/>
        <v>0</v>
      </c>
      <c r="Q1076" s="2">
        <f t="shared" si="100"/>
        <v>0</v>
      </c>
      <c r="R1076" s="2">
        <f t="shared" si="101"/>
        <v>0</v>
      </c>
    </row>
    <row r="1077" spans="1:18" x14ac:dyDescent="0.35">
      <c r="A1077" s="2" t="s">
        <v>151</v>
      </c>
      <c r="B1077" s="2" t="str">
        <f t="shared" si="96"/>
        <v>SPA21XXX</v>
      </c>
      <c r="C1077" s="2" t="s">
        <v>747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f t="shared" si="97"/>
        <v>0</v>
      </c>
      <c r="O1077" s="2">
        <f t="shared" si="98"/>
        <v>0</v>
      </c>
      <c r="P1077" s="2">
        <f t="shared" si="99"/>
        <v>0</v>
      </c>
      <c r="Q1077" s="2">
        <f t="shared" si="100"/>
        <v>0</v>
      </c>
      <c r="R1077" s="2">
        <f t="shared" si="101"/>
        <v>0</v>
      </c>
    </row>
    <row r="1078" spans="1:18" x14ac:dyDescent="0.35">
      <c r="A1078" s="2" t="s">
        <v>151</v>
      </c>
      <c r="B1078" s="2" t="str">
        <f t="shared" si="96"/>
        <v>SPA21XXX</v>
      </c>
      <c r="C1078" s="2" t="s">
        <v>17</v>
      </c>
      <c r="D1078" s="2">
        <v>0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f t="shared" si="97"/>
        <v>0</v>
      </c>
      <c r="O1078" s="2">
        <f t="shared" si="98"/>
        <v>0</v>
      </c>
      <c r="P1078" s="2">
        <f t="shared" si="99"/>
        <v>0</v>
      </c>
      <c r="Q1078" s="2">
        <f t="shared" si="100"/>
        <v>0</v>
      </c>
      <c r="R1078" s="2">
        <f t="shared" si="101"/>
        <v>0</v>
      </c>
    </row>
    <row r="1079" spans="1:18" x14ac:dyDescent="0.35">
      <c r="A1079" s="2" t="s">
        <v>151</v>
      </c>
      <c r="B1079" s="2" t="str">
        <f t="shared" si="96"/>
        <v>SPA21XXX</v>
      </c>
      <c r="C1079" s="2" t="s">
        <v>18</v>
      </c>
      <c r="D1079" s="2">
        <v>5656.52</v>
      </c>
      <c r="E1079" s="2">
        <v>2</v>
      </c>
      <c r="F1079" s="2">
        <v>33</v>
      </c>
      <c r="G1079" s="2">
        <v>1</v>
      </c>
      <c r="H1079" s="2">
        <v>1</v>
      </c>
      <c r="I1079" s="2">
        <v>0</v>
      </c>
      <c r="J1079" s="2">
        <v>0</v>
      </c>
      <c r="K1079" s="2">
        <v>1</v>
      </c>
      <c r="L1079" s="2">
        <v>1</v>
      </c>
      <c r="M1079" s="2">
        <v>0</v>
      </c>
      <c r="N1079" s="2">
        <f t="shared" si="97"/>
        <v>11313.04</v>
      </c>
      <c r="O1079" s="2">
        <f t="shared" si="98"/>
        <v>11313.04</v>
      </c>
      <c r="P1079" s="2">
        <f t="shared" si="99"/>
        <v>5656.52</v>
      </c>
      <c r="Q1079" s="2">
        <f t="shared" si="100"/>
        <v>5656.52</v>
      </c>
      <c r="R1079" s="2">
        <f t="shared" si="101"/>
        <v>0</v>
      </c>
    </row>
    <row r="1080" spans="1:18" x14ac:dyDescent="0.35">
      <c r="A1080" s="2" t="s">
        <v>151</v>
      </c>
      <c r="B1080" s="2" t="str">
        <f t="shared" si="96"/>
        <v>SPA21XXX</v>
      </c>
      <c r="C1080" s="2" t="s">
        <v>19</v>
      </c>
      <c r="D1080" s="2">
        <v>2890.6</v>
      </c>
      <c r="E1080" s="2">
        <v>3</v>
      </c>
      <c r="F1080" s="2">
        <v>50</v>
      </c>
      <c r="G1080" s="2">
        <v>1</v>
      </c>
      <c r="H1080" s="2">
        <v>1</v>
      </c>
      <c r="I1080" s="2">
        <v>0</v>
      </c>
      <c r="J1080" s="2">
        <v>0</v>
      </c>
      <c r="K1080" s="2">
        <v>1</v>
      </c>
      <c r="L1080" s="2">
        <v>2</v>
      </c>
      <c r="M1080" s="2">
        <v>0</v>
      </c>
      <c r="N1080" s="2">
        <f t="shared" si="97"/>
        <v>8671.7999999999993</v>
      </c>
      <c r="O1080" s="2">
        <f t="shared" si="98"/>
        <v>5781.2</v>
      </c>
      <c r="P1080" s="2">
        <f t="shared" si="99"/>
        <v>2890.6</v>
      </c>
      <c r="Q1080" s="2">
        <f t="shared" si="100"/>
        <v>5781.2</v>
      </c>
      <c r="R1080" s="2">
        <f t="shared" si="101"/>
        <v>0</v>
      </c>
    </row>
    <row r="1081" spans="1:18" x14ac:dyDescent="0.35">
      <c r="A1081" s="2" t="s">
        <v>151</v>
      </c>
      <c r="B1081" s="2" t="str">
        <f t="shared" si="96"/>
        <v>SPA21XXX</v>
      </c>
      <c r="C1081" s="2" t="s">
        <v>20</v>
      </c>
      <c r="D1081" s="2">
        <v>1389.93</v>
      </c>
      <c r="E1081" s="2">
        <v>1</v>
      </c>
      <c r="F1081" s="2">
        <v>17</v>
      </c>
      <c r="G1081" s="2">
        <v>0</v>
      </c>
      <c r="H1081" s="2">
        <v>1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f t="shared" si="97"/>
        <v>1389.93</v>
      </c>
      <c r="O1081" s="2">
        <f t="shared" si="98"/>
        <v>1389.93</v>
      </c>
      <c r="P1081" s="2">
        <f t="shared" si="99"/>
        <v>0</v>
      </c>
      <c r="Q1081" s="2">
        <f t="shared" si="100"/>
        <v>0</v>
      </c>
      <c r="R1081" s="2">
        <f t="shared" si="101"/>
        <v>0</v>
      </c>
    </row>
    <row r="1082" spans="1:18" x14ac:dyDescent="0.35">
      <c r="A1082" s="2" t="s">
        <v>152</v>
      </c>
      <c r="B1082" s="2" t="str">
        <f t="shared" si="96"/>
        <v>SPA21XXX</v>
      </c>
      <c r="C1082" s="2" t="s">
        <v>13</v>
      </c>
      <c r="D1082" s="2">
        <v>87034.42</v>
      </c>
      <c r="E1082" s="2">
        <v>1</v>
      </c>
      <c r="F1082" s="2">
        <v>1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f t="shared" si="97"/>
        <v>87034.42</v>
      </c>
      <c r="O1082" s="2">
        <f t="shared" si="98"/>
        <v>0</v>
      </c>
      <c r="P1082" s="2">
        <f t="shared" si="99"/>
        <v>0</v>
      </c>
      <c r="Q1082" s="2">
        <f t="shared" si="100"/>
        <v>0</v>
      </c>
      <c r="R1082" s="2">
        <f t="shared" si="101"/>
        <v>0</v>
      </c>
    </row>
    <row r="1083" spans="1:18" x14ac:dyDescent="0.35">
      <c r="A1083" s="2" t="s">
        <v>152</v>
      </c>
      <c r="B1083" s="2" t="str">
        <f t="shared" si="96"/>
        <v>SPA21XXX</v>
      </c>
      <c r="C1083" s="2" t="s">
        <v>14</v>
      </c>
      <c r="D1083" s="2">
        <v>58798.28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f t="shared" si="97"/>
        <v>0</v>
      </c>
      <c r="O1083" s="2">
        <f t="shared" si="98"/>
        <v>0</v>
      </c>
      <c r="P1083" s="2">
        <f t="shared" si="99"/>
        <v>0</v>
      </c>
      <c r="Q1083" s="2">
        <f t="shared" si="100"/>
        <v>0</v>
      </c>
      <c r="R1083" s="2">
        <f t="shared" si="101"/>
        <v>0</v>
      </c>
    </row>
    <row r="1084" spans="1:18" x14ac:dyDescent="0.35">
      <c r="A1084" s="2" t="s">
        <v>152</v>
      </c>
      <c r="B1084" s="2" t="str">
        <f t="shared" si="96"/>
        <v>SPA21XXX</v>
      </c>
      <c r="C1084" s="2" t="s">
        <v>15</v>
      </c>
      <c r="D1084" s="2">
        <v>33121.15</v>
      </c>
      <c r="E1084" s="2">
        <v>4</v>
      </c>
      <c r="F1084" s="2">
        <v>4</v>
      </c>
      <c r="G1084" s="2">
        <v>0</v>
      </c>
      <c r="H1084" s="2">
        <v>3</v>
      </c>
      <c r="I1084" s="2">
        <v>0</v>
      </c>
      <c r="J1084" s="2">
        <v>0</v>
      </c>
      <c r="K1084" s="2">
        <v>2</v>
      </c>
      <c r="L1084" s="2">
        <v>0</v>
      </c>
      <c r="M1084" s="2">
        <v>0</v>
      </c>
      <c r="N1084" s="2">
        <f t="shared" si="97"/>
        <v>132484.6</v>
      </c>
      <c r="O1084" s="2">
        <f t="shared" si="98"/>
        <v>99363.450000000012</v>
      </c>
      <c r="P1084" s="2">
        <f t="shared" si="99"/>
        <v>66242.3</v>
      </c>
      <c r="Q1084" s="2">
        <f t="shared" si="100"/>
        <v>0</v>
      </c>
      <c r="R1084" s="2">
        <f t="shared" si="101"/>
        <v>0</v>
      </c>
    </row>
    <row r="1085" spans="1:18" x14ac:dyDescent="0.35">
      <c r="A1085" s="2" t="s">
        <v>152</v>
      </c>
      <c r="B1085" s="2" t="str">
        <f t="shared" si="96"/>
        <v>SPA21XXX</v>
      </c>
      <c r="C1085" s="2" t="s">
        <v>16</v>
      </c>
      <c r="D1085" s="2">
        <v>23121.77</v>
      </c>
      <c r="E1085" s="2">
        <v>1</v>
      </c>
      <c r="F1085" s="2">
        <v>1</v>
      </c>
      <c r="G1085" s="2">
        <v>0</v>
      </c>
      <c r="H1085" s="2">
        <v>1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f t="shared" si="97"/>
        <v>23121.77</v>
      </c>
      <c r="O1085" s="2">
        <f t="shared" si="98"/>
        <v>23121.77</v>
      </c>
      <c r="P1085" s="2">
        <f t="shared" si="99"/>
        <v>0</v>
      </c>
      <c r="Q1085" s="2">
        <f t="shared" si="100"/>
        <v>0</v>
      </c>
      <c r="R1085" s="2">
        <f t="shared" si="101"/>
        <v>0</v>
      </c>
    </row>
    <row r="1086" spans="1:18" x14ac:dyDescent="0.35">
      <c r="A1086" s="2" t="s">
        <v>152</v>
      </c>
      <c r="B1086" s="2" t="str">
        <f t="shared" si="96"/>
        <v>SPA21XXX</v>
      </c>
      <c r="C1086" s="2" t="s">
        <v>747</v>
      </c>
      <c r="D1086" s="2">
        <v>17940.52</v>
      </c>
      <c r="E1086" s="2">
        <v>4</v>
      </c>
      <c r="F1086" s="2">
        <v>4</v>
      </c>
      <c r="G1086" s="2">
        <v>0</v>
      </c>
      <c r="H1086" s="2">
        <v>2</v>
      </c>
      <c r="I1086" s="2">
        <v>0</v>
      </c>
      <c r="J1086" s="2">
        <v>0</v>
      </c>
      <c r="K1086" s="2">
        <v>2</v>
      </c>
      <c r="L1086" s="2">
        <v>0</v>
      </c>
      <c r="M1086" s="2">
        <v>0</v>
      </c>
      <c r="N1086" s="2">
        <f t="shared" si="97"/>
        <v>71762.080000000002</v>
      </c>
      <c r="O1086" s="2">
        <f t="shared" si="98"/>
        <v>35881.040000000001</v>
      </c>
      <c r="P1086" s="2">
        <f t="shared" si="99"/>
        <v>35881.040000000001</v>
      </c>
      <c r="Q1086" s="2">
        <f t="shared" si="100"/>
        <v>0</v>
      </c>
      <c r="R1086" s="2">
        <f t="shared" si="101"/>
        <v>0</v>
      </c>
    </row>
    <row r="1087" spans="1:18" x14ac:dyDescent="0.35">
      <c r="A1087" s="2" t="s">
        <v>152</v>
      </c>
      <c r="B1087" s="2" t="str">
        <f t="shared" si="96"/>
        <v>SPA21XXX</v>
      </c>
      <c r="C1087" s="2" t="s">
        <v>17</v>
      </c>
      <c r="D1087" s="2">
        <v>11572.95</v>
      </c>
      <c r="E1087" s="2">
        <v>5</v>
      </c>
      <c r="F1087" s="2">
        <v>6</v>
      </c>
      <c r="G1087" s="2">
        <v>3</v>
      </c>
      <c r="H1087" s="2">
        <v>2</v>
      </c>
      <c r="I1087" s="2">
        <v>0</v>
      </c>
      <c r="J1087" s="2">
        <v>0</v>
      </c>
      <c r="K1087" s="2">
        <v>2</v>
      </c>
      <c r="L1087" s="2">
        <v>1</v>
      </c>
      <c r="M1087" s="2">
        <v>0</v>
      </c>
      <c r="N1087" s="2">
        <f t="shared" si="97"/>
        <v>57864.75</v>
      </c>
      <c r="O1087" s="2">
        <f t="shared" si="98"/>
        <v>57864.75</v>
      </c>
      <c r="P1087" s="2">
        <f t="shared" si="99"/>
        <v>23145.9</v>
      </c>
      <c r="Q1087" s="2">
        <f t="shared" si="100"/>
        <v>11572.95</v>
      </c>
      <c r="R1087" s="2">
        <f t="shared" si="101"/>
        <v>0</v>
      </c>
    </row>
    <row r="1088" spans="1:18" x14ac:dyDescent="0.35">
      <c r="A1088" s="2" t="s">
        <v>152</v>
      </c>
      <c r="B1088" s="2" t="str">
        <f t="shared" si="96"/>
        <v>SPA21XXX</v>
      </c>
      <c r="C1088" s="2" t="s">
        <v>18</v>
      </c>
      <c r="D1088" s="2">
        <v>7014.98</v>
      </c>
      <c r="E1088" s="2">
        <v>23</v>
      </c>
      <c r="F1088" s="2">
        <v>25</v>
      </c>
      <c r="G1088" s="2">
        <v>15</v>
      </c>
      <c r="H1088" s="2">
        <v>8</v>
      </c>
      <c r="I1088" s="2">
        <v>0</v>
      </c>
      <c r="J1088" s="2">
        <v>0</v>
      </c>
      <c r="K1088" s="2">
        <v>9</v>
      </c>
      <c r="L1088" s="2">
        <v>5</v>
      </c>
      <c r="M1088" s="2">
        <v>0</v>
      </c>
      <c r="N1088" s="2">
        <f t="shared" si="97"/>
        <v>161344.53999999998</v>
      </c>
      <c r="O1088" s="2">
        <f t="shared" si="98"/>
        <v>161344.53999999998</v>
      </c>
      <c r="P1088" s="2">
        <f t="shared" si="99"/>
        <v>63134.819999999992</v>
      </c>
      <c r="Q1088" s="2">
        <f t="shared" si="100"/>
        <v>35074.899999999994</v>
      </c>
      <c r="R1088" s="2">
        <f t="shared" si="101"/>
        <v>0</v>
      </c>
    </row>
    <row r="1089" spans="1:18" x14ac:dyDescent="0.35">
      <c r="A1089" s="2" t="s">
        <v>152</v>
      </c>
      <c r="B1089" s="2" t="str">
        <f t="shared" si="96"/>
        <v>SPA21XXX</v>
      </c>
      <c r="C1089" s="2" t="s">
        <v>19</v>
      </c>
      <c r="D1089" s="2">
        <v>3828.61</v>
      </c>
      <c r="E1089" s="2">
        <v>27</v>
      </c>
      <c r="F1089" s="2">
        <v>29</v>
      </c>
      <c r="G1089" s="2">
        <v>13</v>
      </c>
      <c r="H1089" s="2">
        <v>14</v>
      </c>
      <c r="I1089" s="2">
        <v>0</v>
      </c>
      <c r="J1089" s="2">
        <v>0</v>
      </c>
      <c r="K1089" s="2">
        <v>14</v>
      </c>
      <c r="L1089" s="2">
        <v>16</v>
      </c>
      <c r="M1089" s="2">
        <v>0</v>
      </c>
      <c r="N1089" s="2">
        <f t="shared" si="97"/>
        <v>103372.47</v>
      </c>
      <c r="O1089" s="2">
        <f t="shared" si="98"/>
        <v>103372.47</v>
      </c>
      <c r="P1089" s="2">
        <f t="shared" si="99"/>
        <v>53600.54</v>
      </c>
      <c r="Q1089" s="2">
        <f t="shared" si="100"/>
        <v>61257.760000000002</v>
      </c>
      <c r="R1089" s="2">
        <f t="shared" si="101"/>
        <v>0</v>
      </c>
    </row>
    <row r="1090" spans="1:18" x14ac:dyDescent="0.35">
      <c r="A1090" s="2" t="s">
        <v>152</v>
      </c>
      <c r="B1090" s="2" t="str">
        <f t="shared" ref="B1090:B1153" si="102">REPLACE(A1090,6,3,"XXX")</f>
        <v>SPA21XXX</v>
      </c>
      <c r="C1090" s="2" t="s">
        <v>20</v>
      </c>
      <c r="D1090" s="2">
        <v>1753.19</v>
      </c>
      <c r="E1090" s="2">
        <v>27</v>
      </c>
      <c r="F1090" s="2">
        <v>29</v>
      </c>
      <c r="G1090" s="2">
        <v>4</v>
      </c>
      <c r="H1090" s="2">
        <v>22</v>
      </c>
      <c r="I1090" s="2">
        <v>0</v>
      </c>
      <c r="J1090" s="2">
        <v>0</v>
      </c>
      <c r="K1090" s="2">
        <v>13</v>
      </c>
      <c r="L1090" s="2">
        <v>5</v>
      </c>
      <c r="M1090" s="2">
        <v>0</v>
      </c>
      <c r="N1090" s="2">
        <f t="shared" ref="N1090:N1153" si="103">E1090*$D1090</f>
        <v>47336.130000000005</v>
      </c>
      <c r="O1090" s="2">
        <f t="shared" ref="O1090:O1153" si="104">SUM(G1090:J1090)*$D1090</f>
        <v>45582.94</v>
      </c>
      <c r="P1090" s="2">
        <f t="shared" ref="P1090:P1153" si="105">K1090*$D1090</f>
        <v>22791.47</v>
      </c>
      <c r="Q1090" s="2">
        <f t="shared" ref="Q1090:Q1153" si="106">L1090*$D1090</f>
        <v>8765.9500000000007</v>
      </c>
      <c r="R1090" s="2">
        <f t="shared" ref="R1090:R1153" si="107">M1090*$D1090</f>
        <v>0</v>
      </c>
    </row>
    <row r="1091" spans="1:18" x14ac:dyDescent="0.35">
      <c r="A1091" s="2" t="s">
        <v>153</v>
      </c>
      <c r="B1091" s="2" t="str">
        <f t="shared" si="102"/>
        <v>SPA21XXX</v>
      </c>
      <c r="C1091" s="2" t="s">
        <v>13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f t="shared" si="103"/>
        <v>0</v>
      </c>
      <c r="O1091" s="2">
        <f t="shared" si="104"/>
        <v>0</v>
      </c>
      <c r="P1091" s="2">
        <f t="shared" si="105"/>
        <v>0</v>
      </c>
      <c r="Q1091" s="2">
        <f t="shared" si="106"/>
        <v>0</v>
      </c>
      <c r="R1091" s="2">
        <f t="shared" si="107"/>
        <v>0</v>
      </c>
    </row>
    <row r="1092" spans="1:18" x14ac:dyDescent="0.35">
      <c r="A1092" s="2" t="s">
        <v>153</v>
      </c>
      <c r="B1092" s="2" t="str">
        <f t="shared" si="102"/>
        <v>SPA21XXX</v>
      </c>
      <c r="C1092" s="2" t="s">
        <v>14</v>
      </c>
      <c r="D1092" s="2">
        <v>64560.160000000003</v>
      </c>
      <c r="E1092" s="2">
        <v>1</v>
      </c>
      <c r="F1092" s="2">
        <v>5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f t="shared" si="103"/>
        <v>64560.160000000003</v>
      </c>
      <c r="O1092" s="2">
        <f t="shared" si="104"/>
        <v>0</v>
      </c>
      <c r="P1092" s="2">
        <f t="shared" si="105"/>
        <v>0</v>
      </c>
      <c r="Q1092" s="2">
        <f t="shared" si="106"/>
        <v>0</v>
      </c>
      <c r="R1092" s="2">
        <f t="shared" si="107"/>
        <v>0</v>
      </c>
    </row>
    <row r="1093" spans="1:18" x14ac:dyDescent="0.35">
      <c r="A1093" s="2" t="s">
        <v>153</v>
      </c>
      <c r="B1093" s="2" t="str">
        <f t="shared" si="102"/>
        <v>SPA21XXX</v>
      </c>
      <c r="C1093" s="2" t="s">
        <v>15</v>
      </c>
      <c r="D1093" s="2">
        <v>38144.03</v>
      </c>
      <c r="E1093" s="2">
        <v>4</v>
      </c>
      <c r="F1093" s="2">
        <v>20</v>
      </c>
      <c r="G1093" s="2">
        <v>0</v>
      </c>
      <c r="H1093" s="2">
        <v>1</v>
      </c>
      <c r="I1093" s="2">
        <v>0</v>
      </c>
      <c r="J1093" s="2">
        <v>0</v>
      </c>
      <c r="K1093" s="2">
        <v>0</v>
      </c>
      <c r="L1093" s="2">
        <v>1</v>
      </c>
      <c r="M1093" s="2">
        <v>0</v>
      </c>
      <c r="N1093" s="2">
        <f t="shared" si="103"/>
        <v>152576.12</v>
      </c>
      <c r="O1093" s="2">
        <f t="shared" si="104"/>
        <v>38144.03</v>
      </c>
      <c r="P1093" s="2">
        <f t="shared" si="105"/>
        <v>0</v>
      </c>
      <c r="Q1093" s="2">
        <f t="shared" si="106"/>
        <v>38144.03</v>
      </c>
      <c r="R1093" s="2">
        <f t="shared" si="107"/>
        <v>0</v>
      </c>
    </row>
    <row r="1094" spans="1:18" x14ac:dyDescent="0.35">
      <c r="A1094" s="2" t="s">
        <v>153</v>
      </c>
      <c r="B1094" s="2" t="str">
        <f t="shared" si="102"/>
        <v>SPA21XXX</v>
      </c>
      <c r="C1094" s="2" t="s">
        <v>16</v>
      </c>
      <c r="D1094" s="2">
        <v>22935.31</v>
      </c>
      <c r="E1094" s="2">
        <v>3</v>
      </c>
      <c r="F1094" s="2">
        <v>15</v>
      </c>
      <c r="G1094" s="2">
        <v>0</v>
      </c>
      <c r="H1094" s="2">
        <v>1</v>
      </c>
      <c r="I1094" s="2">
        <v>0</v>
      </c>
      <c r="J1094" s="2">
        <v>0</v>
      </c>
      <c r="K1094" s="2">
        <v>0</v>
      </c>
      <c r="L1094" s="2">
        <v>1</v>
      </c>
      <c r="M1094" s="2">
        <v>0</v>
      </c>
      <c r="N1094" s="2">
        <f t="shared" si="103"/>
        <v>68805.930000000008</v>
      </c>
      <c r="O1094" s="2">
        <f t="shared" si="104"/>
        <v>22935.31</v>
      </c>
      <c r="P1094" s="2">
        <f t="shared" si="105"/>
        <v>0</v>
      </c>
      <c r="Q1094" s="2">
        <f t="shared" si="106"/>
        <v>22935.31</v>
      </c>
      <c r="R1094" s="2">
        <f t="shared" si="107"/>
        <v>0</v>
      </c>
    </row>
    <row r="1095" spans="1:18" x14ac:dyDescent="0.35">
      <c r="A1095" s="2" t="s">
        <v>153</v>
      </c>
      <c r="B1095" s="2" t="str">
        <f t="shared" si="102"/>
        <v>SPA21XXX</v>
      </c>
      <c r="C1095" s="2" t="s">
        <v>747</v>
      </c>
      <c r="D1095" s="2">
        <v>17341.240000000002</v>
      </c>
      <c r="E1095" s="2">
        <v>3</v>
      </c>
      <c r="F1095" s="2">
        <v>15</v>
      </c>
      <c r="G1095" s="2">
        <v>0</v>
      </c>
      <c r="H1095" s="2">
        <v>2</v>
      </c>
      <c r="I1095" s="2">
        <v>0</v>
      </c>
      <c r="J1095" s="2">
        <v>0</v>
      </c>
      <c r="K1095" s="2">
        <v>0</v>
      </c>
      <c r="L1095" s="2">
        <v>1</v>
      </c>
      <c r="M1095" s="2">
        <v>0</v>
      </c>
      <c r="N1095" s="2">
        <f t="shared" si="103"/>
        <v>52023.72</v>
      </c>
      <c r="O1095" s="2">
        <f t="shared" si="104"/>
        <v>34682.480000000003</v>
      </c>
      <c r="P1095" s="2">
        <f t="shared" si="105"/>
        <v>0</v>
      </c>
      <c r="Q1095" s="2">
        <f t="shared" si="106"/>
        <v>17341.240000000002</v>
      </c>
      <c r="R1095" s="2">
        <f t="shared" si="107"/>
        <v>0</v>
      </c>
    </row>
    <row r="1096" spans="1:18" x14ac:dyDescent="0.35">
      <c r="A1096" s="2" t="s">
        <v>153</v>
      </c>
      <c r="B1096" s="2" t="str">
        <f t="shared" si="102"/>
        <v>SPA21XXX</v>
      </c>
      <c r="C1096" s="2" t="s">
        <v>17</v>
      </c>
      <c r="D1096" s="2">
        <v>13306.62</v>
      </c>
      <c r="E1096" s="2">
        <v>4</v>
      </c>
      <c r="F1096" s="2">
        <v>20</v>
      </c>
      <c r="G1096" s="2">
        <v>0</v>
      </c>
      <c r="H1096" s="2">
        <v>1</v>
      </c>
      <c r="I1096" s="2">
        <v>0</v>
      </c>
      <c r="J1096" s="2">
        <v>0</v>
      </c>
      <c r="K1096" s="2">
        <v>0</v>
      </c>
      <c r="L1096" s="2">
        <v>2</v>
      </c>
      <c r="M1096" s="2">
        <v>0</v>
      </c>
      <c r="N1096" s="2">
        <f t="shared" si="103"/>
        <v>53226.48</v>
      </c>
      <c r="O1096" s="2">
        <f t="shared" si="104"/>
        <v>13306.62</v>
      </c>
      <c r="P1096" s="2">
        <f t="shared" si="105"/>
        <v>0</v>
      </c>
      <c r="Q1096" s="2">
        <f t="shared" si="106"/>
        <v>26613.24</v>
      </c>
      <c r="R1096" s="2">
        <f t="shared" si="107"/>
        <v>0</v>
      </c>
    </row>
    <row r="1097" spans="1:18" x14ac:dyDescent="0.35">
      <c r="A1097" s="2" t="s">
        <v>153</v>
      </c>
      <c r="B1097" s="2" t="str">
        <f t="shared" si="102"/>
        <v>SPA21XXX</v>
      </c>
      <c r="C1097" s="2" t="s">
        <v>18</v>
      </c>
      <c r="D1097" s="2">
        <v>8742.2099999999991</v>
      </c>
      <c r="E1097" s="2">
        <v>5</v>
      </c>
      <c r="F1097" s="2">
        <v>25</v>
      </c>
      <c r="G1097" s="2">
        <v>0</v>
      </c>
      <c r="H1097" s="2">
        <v>2</v>
      </c>
      <c r="I1097" s="2">
        <v>0</v>
      </c>
      <c r="J1097" s="2">
        <v>0</v>
      </c>
      <c r="K1097" s="2">
        <v>0</v>
      </c>
      <c r="L1097" s="2">
        <v>2</v>
      </c>
      <c r="M1097" s="2">
        <v>0</v>
      </c>
      <c r="N1097" s="2">
        <f t="shared" si="103"/>
        <v>43711.049999999996</v>
      </c>
      <c r="O1097" s="2">
        <f t="shared" si="104"/>
        <v>17484.419999999998</v>
      </c>
      <c r="P1097" s="2">
        <f t="shared" si="105"/>
        <v>0</v>
      </c>
      <c r="Q1097" s="2">
        <f t="shared" si="106"/>
        <v>17484.419999999998</v>
      </c>
      <c r="R1097" s="2">
        <f t="shared" si="107"/>
        <v>0</v>
      </c>
    </row>
    <row r="1098" spans="1:18" x14ac:dyDescent="0.35">
      <c r="A1098" s="2" t="s">
        <v>153</v>
      </c>
      <c r="B1098" s="2" t="str">
        <f t="shared" si="102"/>
        <v>SPA21XXX</v>
      </c>
      <c r="C1098" s="2" t="s">
        <v>19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f t="shared" si="103"/>
        <v>0</v>
      </c>
      <c r="O1098" s="2">
        <f t="shared" si="104"/>
        <v>0</v>
      </c>
      <c r="P1098" s="2">
        <f t="shared" si="105"/>
        <v>0</v>
      </c>
      <c r="Q1098" s="2">
        <f t="shared" si="106"/>
        <v>0</v>
      </c>
      <c r="R1098" s="2">
        <f t="shared" si="107"/>
        <v>0</v>
      </c>
    </row>
    <row r="1099" spans="1:18" x14ac:dyDescent="0.35">
      <c r="A1099" s="2" t="s">
        <v>153</v>
      </c>
      <c r="B1099" s="2" t="str">
        <f t="shared" si="102"/>
        <v>SPA21XXX</v>
      </c>
      <c r="C1099" s="2" t="s">
        <v>20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f t="shared" si="103"/>
        <v>0</v>
      </c>
      <c r="O1099" s="2">
        <f t="shared" si="104"/>
        <v>0</v>
      </c>
      <c r="P1099" s="2">
        <f t="shared" si="105"/>
        <v>0</v>
      </c>
      <c r="Q1099" s="2">
        <f t="shared" si="106"/>
        <v>0</v>
      </c>
      <c r="R1099" s="2">
        <f t="shared" si="107"/>
        <v>0</v>
      </c>
    </row>
    <row r="1100" spans="1:18" x14ac:dyDescent="0.35">
      <c r="A1100" s="2" t="s">
        <v>154</v>
      </c>
      <c r="B1100" s="2" t="str">
        <f t="shared" si="102"/>
        <v>SPA21XXX</v>
      </c>
      <c r="C1100" s="2" t="s">
        <v>13</v>
      </c>
      <c r="D1100" s="2">
        <v>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f t="shared" si="103"/>
        <v>0</v>
      </c>
      <c r="O1100" s="2">
        <f t="shared" si="104"/>
        <v>0</v>
      </c>
      <c r="P1100" s="2">
        <f t="shared" si="105"/>
        <v>0</v>
      </c>
      <c r="Q1100" s="2">
        <f t="shared" si="106"/>
        <v>0</v>
      </c>
      <c r="R1100" s="2">
        <f t="shared" si="107"/>
        <v>0</v>
      </c>
    </row>
    <row r="1101" spans="1:18" x14ac:dyDescent="0.35">
      <c r="A1101" s="2" t="s">
        <v>154</v>
      </c>
      <c r="B1101" s="2" t="str">
        <f t="shared" si="102"/>
        <v>SPA21XXX</v>
      </c>
      <c r="C1101" s="2" t="s">
        <v>14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f t="shared" si="103"/>
        <v>0</v>
      </c>
      <c r="O1101" s="2">
        <f t="shared" si="104"/>
        <v>0</v>
      </c>
      <c r="P1101" s="2">
        <f t="shared" si="105"/>
        <v>0</v>
      </c>
      <c r="Q1101" s="2">
        <f t="shared" si="106"/>
        <v>0</v>
      </c>
      <c r="R1101" s="2">
        <f t="shared" si="107"/>
        <v>0</v>
      </c>
    </row>
    <row r="1102" spans="1:18" x14ac:dyDescent="0.35">
      <c r="A1102" s="2" t="s">
        <v>154</v>
      </c>
      <c r="B1102" s="2" t="str">
        <f t="shared" si="102"/>
        <v>SPA21XXX</v>
      </c>
      <c r="C1102" s="2" t="s">
        <v>15</v>
      </c>
      <c r="D1102" s="2">
        <v>26782.12</v>
      </c>
      <c r="E1102" s="2">
        <v>1</v>
      </c>
      <c r="F1102" s="2">
        <v>8</v>
      </c>
      <c r="G1102" s="2">
        <v>0</v>
      </c>
      <c r="H1102" s="2">
        <v>1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f t="shared" si="103"/>
        <v>26782.12</v>
      </c>
      <c r="O1102" s="2">
        <f t="shared" si="104"/>
        <v>26782.12</v>
      </c>
      <c r="P1102" s="2">
        <f t="shared" si="105"/>
        <v>0</v>
      </c>
      <c r="Q1102" s="2">
        <f t="shared" si="106"/>
        <v>0</v>
      </c>
      <c r="R1102" s="2">
        <f t="shared" si="107"/>
        <v>0</v>
      </c>
    </row>
    <row r="1103" spans="1:18" x14ac:dyDescent="0.35">
      <c r="A1103" s="2" t="s">
        <v>154</v>
      </c>
      <c r="B1103" s="2" t="str">
        <f t="shared" si="102"/>
        <v>SPA21XXX</v>
      </c>
      <c r="C1103" s="2" t="s">
        <v>16</v>
      </c>
      <c r="D1103" s="2">
        <v>0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f t="shared" si="103"/>
        <v>0</v>
      </c>
      <c r="O1103" s="2">
        <f t="shared" si="104"/>
        <v>0</v>
      </c>
      <c r="P1103" s="2">
        <f t="shared" si="105"/>
        <v>0</v>
      </c>
      <c r="Q1103" s="2">
        <f t="shared" si="106"/>
        <v>0</v>
      </c>
      <c r="R1103" s="2">
        <f t="shared" si="107"/>
        <v>0</v>
      </c>
    </row>
    <row r="1104" spans="1:18" x14ac:dyDescent="0.35">
      <c r="A1104" s="2" t="s">
        <v>154</v>
      </c>
      <c r="B1104" s="2" t="str">
        <f t="shared" si="102"/>
        <v>SPA21XXX</v>
      </c>
      <c r="C1104" s="2" t="s">
        <v>747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f t="shared" si="103"/>
        <v>0</v>
      </c>
      <c r="O1104" s="2">
        <f t="shared" si="104"/>
        <v>0</v>
      </c>
      <c r="P1104" s="2">
        <f t="shared" si="105"/>
        <v>0</v>
      </c>
      <c r="Q1104" s="2">
        <f t="shared" si="106"/>
        <v>0</v>
      </c>
      <c r="R1104" s="2">
        <f t="shared" si="107"/>
        <v>0</v>
      </c>
    </row>
    <row r="1105" spans="1:18" x14ac:dyDescent="0.35">
      <c r="A1105" s="2" t="s">
        <v>154</v>
      </c>
      <c r="B1105" s="2" t="str">
        <f t="shared" si="102"/>
        <v>SPA21XXX</v>
      </c>
      <c r="C1105" s="2" t="s">
        <v>17</v>
      </c>
      <c r="D1105" s="2">
        <v>0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f t="shared" si="103"/>
        <v>0</v>
      </c>
      <c r="O1105" s="2">
        <f t="shared" si="104"/>
        <v>0</v>
      </c>
      <c r="P1105" s="2">
        <f t="shared" si="105"/>
        <v>0</v>
      </c>
      <c r="Q1105" s="2">
        <f t="shared" si="106"/>
        <v>0</v>
      </c>
      <c r="R1105" s="2">
        <f t="shared" si="107"/>
        <v>0</v>
      </c>
    </row>
    <row r="1106" spans="1:18" x14ac:dyDescent="0.35">
      <c r="A1106" s="2" t="s">
        <v>154</v>
      </c>
      <c r="B1106" s="2" t="str">
        <f t="shared" si="102"/>
        <v>SPA21XXX</v>
      </c>
      <c r="C1106" s="2" t="s">
        <v>18</v>
      </c>
      <c r="D1106" s="2">
        <v>6300.01</v>
      </c>
      <c r="E1106" s="2">
        <v>55</v>
      </c>
      <c r="F1106" s="2">
        <v>42</v>
      </c>
      <c r="G1106" s="2">
        <v>3</v>
      </c>
      <c r="H1106" s="2">
        <v>2</v>
      </c>
      <c r="I1106" s="2">
        <v>0</v>
      </c>
      <c r="J1106" s="2">
        <v>0</v>
      </c>
      <c r="K1106" s="2">
        <v>1</v>
      </c>
      <c r="L1106" s="2">
        <v>0</v>
      </c>
      <c r="M1106" s="2">
        <v>0</v>
      </c>
      <c r="N1106" s="2">
        <f t="shared" si="103"/>
        <v>346500.55</v>
      </c>
      <c r="O1106" s="2">
        <f t="shared" si="104"/>
        <v>31500.050000000003</v>
      </c>
      <c r="P1106" s="2">
        <f t="shared" si="105"/>
        <v>6300.01</v>
      </c>
      <c r="Q1106" s="2">
        <f t="shared" si="106"/>
        <v>0</v>
      </c>
      <c r="R1106" s="2">
        <f t="shared" si="107"/>
        <v>0</v>
      </c>
    </row>
    <row r="1107" spans="1:18" x14ac:dyDescent="0.35">
      <c r="A1107" s="2" t="s">
        <v>154</v>
      </c>
      <c r="B1107" s="2" t="str">
        <f t="shared" si="102"/>
        <v>SPA21XXX</v>
      </c>
      <c r="C1107" s="2" t="s">
        <v>19</v>
      </c>
      <c r="D1107" s="2">
        <v>3277.82</v>
      </c>
      <c r="E1107" s="2">
        <v>4</v>
      </c>
      <c r="F1107" s="2">
        <v>33</v>
      </c>
      <c r="G1107" s="2">
        <v>2</v>
      </c>
      <c r="H1107" s="2">
        <v>2</v>
      </c>
      <c r="I1107" s="2">
        <v>0</v>
      </c>
      <c r="J1107" s="2">
        <v>0</v>
      </c>
      <c r="K1107" s="2">
        <v>1</v>
      </c>
      <c r="L1107" s="2">
        <v>1</v>
      </c>
      <c r="M1107" s="2">
        <v>0</v>
      </c>
      <c r="N1107" s="2">
        <f t="shared" si="103"/>
        <v>13111.28</v>
      </c>
      <c r="O1107" s="2">
        <f t="shared" si="104"/>
        <v>13111.28</v>
      </c>
      <c r="P1107" s="2">
        <f t="shared" si="105"/>
        <v>3277.82</v>
      </c>
      <c r="Q1107" s="2">
        <f t="shared" si="106"/>
        <v>3277.82</v>
      </c>
      <c r="R1107" s="2">
        <f t="shared" si="107"/>
        <v>0</v>
      </c>
    </row>
    <row r="1108" spans="1:18" x14ac:dyDescent="0.35">
      <c r="A1108" s="2" t="s">
        <v>154</v>
      </c>
      <c r="B1108" s="2" t="str">
        <f t="shared" si="102"/>
        <v>SPA21XXX</v>
      </c>
      <c r="C1108" s="2" t="s">
        <v>20</v>
      </c>
      <c r="D1108" s="2">
        <v>1572.41</v>
      </c>
      <c r="E1108" s="2">
        <v>2</v>
      </c>
      <c r="F1108" s="2">
        <v>17</v>
      </c>
      <c r="G1108" s="2">
        <v>1</v>
      </c>
      <c r="H1108" s="2">
        <v>1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f t="shared" si="103"/>
        <v>3144.82</v>
      </c>
      <c r="O1108" s="2">
        <f t="shared" si="104"/>
        <v>3144.82</v>
      </c>
      <c r="P1108" s="2">
        <f t="shared" si="105"/>
        <v>0</v>
      </c>
      <c r="Q1108" s="2">
        <f t="shared" si="106"/>
        <v>0</v>
      </c>
      <c r="R1108" s="2">
        <f t="shared" si="107"/>
        <v>0</v>
      </c>
    </row>
    <row r="1109" spans="1:18" x14ac:dyDescent="0.35">
      <c r="A1109" s="2" t="s">
        <v>155</v>
      </c>
      <c r="B1109" s="2" t="str">
        <f t="shared" si="102"/>
        <v>SPA21XXX</v>
      </c>
      <c r="C1109" s="2" t="s">
        <v>13</v>
      </c>
      <c r="N1109" s="2">
        <f t="shared" si="103"/>
        <v>0</v>
      </c>
      <c r="O1109" s="2">
        <f t="shared" si="104"/>
        <v>0</v>
      </c>
      <c r="P1109" s="2">
        <f t="shared" si="105"/>
        <v>0</v>
      </c>
      <c r="Q1109" s="2">
        <f t="shared" si="106"/>
        <v>0</v>
      </c>
      <c r="R1109" s="2">
        <f t="shared" si="107"/>
        <v>0</v>
      </c>
    </row>
    <row r="1110" spans="1:18" x14ac:dyDescent="0.35">
      <c r="A1110" s="2" t="s">
        <v>155</v>
      </c>
      <c r="B1110" s="2" t="str">
        <f t="shared" si="102"/>
        <v>SPA21XXX</v>
      </c>
      <c r="C1110" s="2" t="s">
        <v>14</v>
      </c>
      <c r="N1110" s="2">
        <f t="shared" si="103"/>
        <v>0</v>
      </c>
      <c r="O1110" s="2">
        <f t="shared" si="104"/>
        <v>0</v>
      </c>
      <c r="P1110" s="2">
        <f t="shared" si="105"/>
        <v>0</v>
      </c>
      <c r="Q1110" s="2">
        <f t="shared" si="106"/>
        <v>0</v>
      </c>
      <c r="R1110" s="2">
        <f t="shared" si="107"/>
        <v>0</v>
      </c>
    </row>
    <row r="1111" spans="1:18" x14ac:dyDescent="0.35">
      <c r="A1111" s="2" t="s">
        <v>155</v>
      </c>
      <c r="B1111" s="2" t="str">
        <f t="shared" si="102"/>
        <v>SPA21XXX</v>
      </c>
      <c r="C1111" s="2" t="s">
        <v>15</v>
      </c>
      <c r="N1111" s="2">
        <f t="shared" si="103"/>
        <v>0</v>
      </c>
      <c r="O1111" s="2">
        <f t="shared" si="104"/>
        <v>0</v>
      </c>
      <c r="P1111" s="2">
        <f t="shared" si="105"/>
        <v>0</v>
      </c>
      <c r="Q1111" s="2">
        <f t="shared" si="106"/>
        <v>0</v>
      </c>
      <c r="R1111" s="2">
        <f t="shared" si="107"/>
        <v>0</v>
      </c>
    </row>
    <row r="1112" spans="1:18" x14ac:dyDescent="0.35">
      <c r="A1112" s="2" t="s">
        <v>155</v>
      </c>
      <c r="B1112" s="2" t="str">
        <f t="shared" si="102"/>
        <v>SPA21XXX</v>
      </c>
      <c r="C1112" s="2" t="s">
        <v>16</v>
      </c>
      <c r="N1112" s="2">
        <f t="shared" si="103"/>
        <v>0</v>
      </c>
      <c r="O1112" s="2">
        <f t="shared" si="104"/>
        <v>0</v>
      </c>
      <c r="P1112" s="2">
        <f t="shared" si="105"/>
        <v>0</v>
      </c>
      <c r="Q1112" s="2">
        <f t="shared" si="106"/>
        <v>0</v>
      </c>
      <c r="R1112" s="2">
        <f t="shared" si="107"/>
        <v>0</v>
      </c>
    </row>
    <row r="1113" spans="1:18" x14ac:dyDescent="0.35">
      <c r="A1113" s="2" t="s">
        <v>155</v>
      </c>
      <c r="B1113" s="2" t="str">
        <f t="shared" si="102"/>
        <v>SPA21XXX</v>
      </c>
      <c r="C1113" s="2" t="s">
        <v>747</v>
      </c>
      <c r="N1113" s="2">
        <f t="shared" si="103"/>
        <v>0</v>
      </c>
      <c r="O1113" s="2">
        <f t="shared" si="104"/>
        <v>0</v>
      </c>
      <c r="P1113" s="2">
        <f t="shared" si="105"/>
        <v>0</v>
      </c>
      <c r="Q1113" s="2">
        <f t="shared" si="106"/>
        <v>0</v>
      </c>
      <c r="R1113" s="2">
        <f t="shared" si="107"/>
        <v>0</v>
      </c>
    </row>
    <row r="1114" spans="1:18" x14ac:dyDescent="0.35">
      <c r="A1114" s="2" t="s">
        <v>155</v>
      </c>
      <c r="B1114" s="2" t="str">
        <f t="shared" si="102"/>
        <v>SPA21XXX</v>
      </c>
      <c r="C1114" s="2" t="s">
        <v>17</v>
      </c>
      <c r="N1114" s="2">
        <f t="shared" si="103"/>
        <v>0</v>
      </c>
      <c r="O1114" s="2">
        <f t="shared" si="104"/>
        <v>0</v>
      </c>
      <c r="P1114" s="2">
        <f t="shared" si="105"/>
        <v>0</v>
      </c>
      <c r="Q1114" s="2">
        <f t="shared" si="106"/>
        <v>0</v>
      </c>
      <c r="R1114" s="2">
        <f t="shared" si="107"/>
        <v>0</v>
      </c>
    </row>
    <row r="1115" spans="1:18" x14ac:dyDescent="0.35">
      <c r="A1115" s="2" t="s">
        <v>155</v>
      </c>
      <c r="B1115" s="2" t="str">
        <f t="shared" si="102"/>
        <v>SPA21XXX</v>
      </c>
      <c r="C1115" s="2" t="s">
        <v>18</v>
      </c>
      <c r="N1115" s="2">
        <f t="shared" si="103"/>
        <v>0</v>
      </c>
      <c r="O1115" s="2">
        <f t="shared" si="104"/>
        <v>0</v>
      </c>
      <c r="P1115" s="2">
        <f t="shared" si="105"/>
        <v>0</v>
      </c>
      <c r="Q1115" s="2">
        <f t="shared" si="106"/>
        <v>0</v>
      </c>
      <c r="R1115" s="2">
        <f t="shared" si="107"/>
        <v>0</v>
      </c>
    </row>
    <row r="1116" spans="1:18" x14ac:dyDescent="0.35">
      <c r="A1116" s="2" t="s">
        <v>155</v>
      </c>
      <c r="B1116" s="2" t="str">
        <f t="shared" si="102"/>
        <v>SPA21XXX</v>
      </c>
      <c r="C1116" s="2" t="s">
        <v>19</v>
      </c>
      <c r="N1116" s="2">
        <f t="shared" si="103"/>
        <v>0</v>
      </c>
      <c r="O1116" s="2">
        <f t="shared" si="104"/>
        <v>0</v>
      </c>
      <c r="P1116" s="2">
        <f t="shared" si="105"/>
        <v>0</v>
      </c>
      <c r="Q1116" s="2">
        <f t="shared" si="106"/>
        <v>0</v>
      </c>
      <c r="R1116" s="2">
        <f t="shared" si="107"/>
        <v>0</v>
      </c>
    </row>
    <row r="1117" spans="1:18" x14ac:dyDescent="0.35">
      <c r="A1117" s="2" t="s">
        <v>155</v>
      </c>
      <c r="B1117" s="2" t="str">
        <f t="shared" si="102"/>
        <v>SPA21XXX</v>
      </c>
      <c r="C1117" s="2" t="s">
        <v>20</v>
      </c>
      <c r="N1117" s="2">
        <f t="shared" si="103"/>
        <v>0</v>
      </c>
      <c r="O1117" s="2">
        <f t="shared" si="104"/>
        <v>0</v>
      </c>
      <c r="P1117" s="2">
        <f t="shared" si="105"/>
        <v>0</v>
      </c>
      <c r="Q1117" s="2">
        <f t="shared" si="106"/>
        <v>0</v>
      </c>
      <c r="R1117" s="2">
        <f t="shared" si="107"/>
        <v>0</v>
      </c>
    </row>
    <row r="1118" spans="1:18" x14ac:dyDescent="0.35">
      <c r="A1118" s="2" t="s">
        <v>156</v>
      </c>
      <c r="B1118" s="2" t="str">
        <f t="shared" si="102"/>
        <v>SPA21XXX</v>
      </c>
      <c r="C1118" s="2" t="s">
        <v>13</v>
      </c>
      <c r="D1118" s="2">
        <v>0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f t="shared" si="103"/>
        <v>0</v>
      </c>
      <c r="O1118" s="2">
        <f t="shared" si="104"/>
        <v>0</v>
      </c>
      <c r="P1118" s="2">
        <f t="shared" si="105"/>
        <v>0</v>
      </c>
      <c r="Q1118" s="2">
        <f t="shared" si="106"/>
        <v>0</v>
      </c>
      <c r="R1118" s="2">
        <f t="shared" si="107"/>
        <v>0</v>
      </c>
    </row>
    <row r="1119" spans="1:18" x14ac:dyDescent="0.35">
      <c r="A1119" s="2" t="s">
        <v>156</v>
      </c>
      <c r="B1119" s="2" t="str">
        <f t="shared" si="102"/>
        <v>SPA21XXX</v>
      </c>
      <c r="C1119" s="2" t="s">
        <v>14</v>
      </c>
      <c r="D1119" s="2">
        <v>0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f t="shared" si="103"/>
        <v>0</v>
      </c>
      <c r="O1119" s="2">
        <f t="shared" si="104"/>
        <v>0</v>
      </c>
      <c r="P1119" s="2">
        <f t="shared" si="105"/>
        <v>0</v>
      </c>
      <c r="Q1119" s="2">
        <f t="shared" si="106"/>
        <v>0</v>
      </c>
      <c r="R1119" s="2">
        <f t="shared" si="107"/>
        <v>0</v>
      </c>
    </row>
    <row r="1120" spans="1:18" x14ac:dyDescent="0.35">
      <c r="A1120" s="2" t="s">
        <v>156</v>
      </c>
      <c r="B1120" s="2" t="str">
        <f t="shared" si="102"/>
        <v>SPA21XXX</v>
      </c>
      <c r="C1120" s="2" t="s">
        <v>15</v>
      </c>
      <c r="D1120" s="2">
        <v>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f t="shared" si="103"/>
        <v>0</v>
      </c>
      <c r="O1120" s="2">
        <f t="shared" si="104"/>
        <v>0</v>
      </c>
      <c r="P1120" s="2">
        <f t="shared" si="105"/>
        <v>0</v>
      </c>
      <c r="Q1120" s="2">
        <f t="shared" si="106"/>
        <v>0</v>
      </c>
      <c r="R1120" s="2">
        <f t="shared" si="107"/>
        <v>0</v>
      </c>
    </row>
    <row r="1121" spans="1:18" x14ac:dyDescent="0.35">
      <c r="A1121" s="2" t="s">
        <v>156</v>
      </c>
      <c r="B1121" s="2" t="str">
        <f t="shared" si="102"/>
        <v>SPA21XXX</v>
      </c>
      <c r="C1121" s="2" t="s">
        <v>16</v>
      </c>
      <c r="D1121" s="2">
        <v>0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f t="shared" si="103"/>
        <v>0</v>
      </c>
      <c r="O1121" s="2">
        <f t="shared" si="104"/>
        <v>0</v>
      </c>
      <c r="P1121" s="2">
        <f t="shared" si="105"/>
        <v>0</v>
      </c>
      <c r="Q1121" s="2">
        <f t="shared" si="106"/>
        <v>0</v>
      </c>
      <c r="R1121" s="2">
        <f t="shared" si="107"/>
        <v>0</v>
      </c>
    </row>
    <row r="1122" spans="1:18" x14ac:dyDescent="0.35">
      <c r="A1122" s="2" t="s">
        <v>156</v>
      </c>
      <c r="B1122" s="2" t="str">
        <f t="shared" si="102"/>
        <v>SPA21XXX</v>
      </c>
      <c r="C1122" s="2" t="s">
        <v>747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f t="shared" si="103"/>
        <v>0</v>
      </c>
      <c r="O1122" s="2">
        <f t="shared" si="104"/>
        <v>0</v>
      </c>
      <c r="P1122" s="2">
        <f t="shared" si="105"/>
        <v>0</v>
      </c>
      <c r="Q1122" s="2">
        <f t="shared" si="106"/>
        <v>0</v>
      </c>
      <c r="R1122" s="2">
        <f t="shared" si="107"/>
        <v>0</v>
      </c>
    </row>
    <row r="1123" spans="1:18" x14ac:dyDescent="0.35">
      <c r="A1123" s="2" t="s">
        <v>156</v>
      </c>
      <c r="B1123" s="2" t="str">
        <f t="shared" si="102"/>
        <v>SPA21XXX</v>
      </c>
      <c r="C1123" s="2" t="s">
        <v>17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f t="shared" si="103"/>
        <v>0</v>
      </c>
      <c r="O1123" s="2">
        <f t="shared" si="104"/>
        <v>0</v>
      </c>
      <c r="P1123" s="2">
        <f t="shared" si="105"/>
        <v>0</v>
      </c>
      <c r="Q1123" s="2">
        <f t="shared" si="106"/>
        <v>0</v>
      </c>
      <c r="R1123" s="2">
        <f t="shared" si="107"/>
        <v>0</v>
      </c>
    </row>
    <row r="1124" spans="1:18" x14ac:dyDescent="0.35">
      <c r="A1124" s="2" t="s">
        <v>156</v>
      </c>
      <c r="B1124" s="2" t="str">
        <f t="shared" si="102"/>
        <v>SPA21XXX</v>
      </c>
      <c r="C1124" s="2" t="s">
        <v>18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f t="shared" si="103"/>
        <v>0</v>
      </c>
      <c r="O1124" s="2">
        <f t="shared" si="104"/>
        <v>0</v>
      </c>
      <c r="P1124" s="2">
        <f t="shared" si="105"/>
        <v>0</v>
      </c>
      <c r="Q1124" s="2">
        <f t="shared" si="106"/>
        <v>0</v>
      </c>
      <c r="R1124" s="2">
        <f t="shared" si="107"/>
        <v>0</v>
      </c>
    </row>
    <row r="1125" spans="1:18" x14ac:dyDescent="0.35">
      <c r="A1125" s="2" t="s">
        <v>156</v>
      </c>
      <c r="B1125" s="2" t="str">
        <f t="shared" si="102"/>
        <v>SPA21XXX</v>
      </c>
      <c r="C1125" s="2" t="s">
        <v>19</v>
      </c>
      <c r="D1125" s="2">
        <v>0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f t="shared" si="103"/>
        <v>0</v>
      </c>
      <c r="O1125" s="2">
        <f t="shared" si="104"/>
        <v>0</v>
      </c>
      <c r="P1125" s="2">
        <f t="shared" si="105"/>
        <v>0</v>
      </c>
      <c r="Q1125" s="2">
        <f t="shared" si="106"/>
        <v>0</v>
      </c>
      <c r="R1125" s="2">
        <f t="shared" si="107"/>
        <v>0</v>
      </c>
    </row>
    <row r="1126" spans="1:18" x14ac:dyDescent="0.35">
      <c r="A1126" s="2" t="s">
        <v>156</v>
      </c>
      <c r="B1126" s="2" t="str">
        <f t="shared" si="102"/>
        <v>SPA21XXX</v>
      </c>
      <c r="C1126" s="2" t="s">
        <v>20</v>
      </c>
      <c r="D1126" s="2">
        <v>0</v>
      </c>
      <c r="E1126" s="2">
        <v>6</v>
      </c>
      <c r="F1126" s="2">
        <v>100</v>
      </c>
      <c r="G1126" s="2">
        <v>6</v>
      </c>
      <c r="H1126" s="2">
        <v>0</v>
      </c>
      <c r="I1126" s="2">
        <v>0</v>
      </c>
      <c r="J1126" s="2">
        <v>0</v>
      </c>
      <c r="K1126" s="2">
        <v>6</v>
      </c>
      <c r="L1126" s="2">
        <v>1</v>
      </c>
      <c r="M1126" s="2">
        <v>1</v>
      </c>
      <c r="N1126" s="2">
        <f t="shared" si="103"/>
        <v>0</v>
      </c>
      <c r="O1126" s="2">
        <f t="shared" si="104"/>
        <v>0</v>
      </c>
      <c r="P1126" s="2">
        <f t="shared" si="105"/>
        <v>0</v>
      </c>
      <c r="Q1126" s="2">
        <f t="shared" si="106"/>
        <v>0</v>
      </c>
      <c r="R1126" s="2">
        <f t="shared" si="107"/>
        <v>0</v>
      </c>
    </row>
    <row r="1127" spans="1:18" x14ac:dyDescent="0.35">
      <c r="A1127" s="2" t="s">
        <v>359</v>
      </c>
      <c r="B1127" s="2" t="str">
        <f t="shared" si="102"/>
        <v>SPA21XXX</v>
      </c>
      <c r="C1127" s="2" t="s">
        <v>13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f t="shared" si="103"/>
        <v>0</v>
      </c>
      <c r="O1127" s="2">
        <f t="shared" si="104"/>
        <v>0</v>
      </c>
      <c r="P1127" s="2">
        <f t="shared" si="105"/>
        <v>0</v>
      </c>
      <c r="Q1127" s="2">
        <f t="shared" si="106"/>
        <v>0</v>
      </c>
      <c r="R1127" s="2">
        <f t="shared" si="107"/>
        <v>0</v>
      </c>
    </row>
    <row r="1128" spans="1:18" x14ac:dyDescent="0.35">
      <c r="A1128" s="2" t="s">
        <v>359</v>
      </c>
      <c r="B1128" s="2" t="str">
        <f t="shared" si="102"/>
        <v>SPA21XXX</v>
      </c>
      <c r="C1128" s="2" t="s">
        <v>14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f t="shared" si="103"/>
        <v>0</v>
      </c>
      <c r="O1128" s="2">
        <f t="shared" si="104"/>
        <v>0</v>
      </c>
      <c r="P1128" s="2">
        <f t="shared" si="105"/>
        <v>0</v>
      </c>
      <c r="Q1128" s="2">
        <f t="shared" si="106"/>
        <v>0</v>
      </c>
      <c r="R1128" s="2">
        <f t="shared" si="107"/>
        <v>0</v>
      </c>
    </row>
    <row r="1129" spans="1:18" x14ac:dyDescent="0.35">
      <c r="A1129" s="2" t="s">
        <v>359</v>
      </c>
      <c r="B1129" s="2" t="str">
        <f t="shared" si="102"/>
        <v>SPA21XXX</v>
      </c>
      <c r="C1129" s="2" t="s">
        <v>15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f t="shared" si="103"/>
        <v>0</v>
      </c>
      <c r="O1129" s="2">
        <f t="shared" si="104"/>
        <v>0</v>
      </c>
      <c r="P1129" s="2">
        <f t="shared" si="105"/>
        <v>0</v>
      </c>
      <c r="Q1129" s="2">
        <f t="shared" si="106"/>
        <v>0</v>
      </c>
      <c r="R1129" s="2">
        <f t="shared" si="107"/>
        <v>0</v>
      </c>
    </row>
    <row r="1130" spans="1:18" x14ac:dyDescent="0.35">
      <c r="A1130" s="2" t="s">
        <v>359</v>
      </c>
      <c r="B1130" s="2" t="str">
        <f t="shared" si="102"/>
        <v>SPA21XXX</v>
      </c>
      <c r="C1130" s="2" t="s">
        <v>16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f t="shared" si="103"/>
        <v>0</v>
      </c>
      <c r="O1130" s="2">
        <f t="shared" si="104"/>
        <v>0</v>
      </c>
      <c r="P1130" s="2">
        <f t="shared" si="105"/>
        <v>0</v>
      </c>
      <c r="Q1130" s="2">
        <f t="shared" si="106"/>
        <v>0</v>
      </c>
      <c r="R1130" s="2">
        <f t="shared" si="107"/>
        <v>0</v>
      </c>
    </row>
    <row r="1131" spans="1:18" x14ac:dyDescent="0.35">
      <c r="A1131" s="2" t="s">
        <v>359</v>
      </c>
      <c r="B1131" s="2" t="str">
        <f t="shared" si="102"/>
        <v>SPA21XXX</v>
      </c>
      <c r="C1131" s="2" t="s">
        <v>747</v>
      </c>
      <c r="D1131" s="2">
        <v>0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f t="shared" si="103"/>
        <v>0</v>
      </c>
      <c r="O1131" s="2">
        <f t="shared" si="104"/>
        <v>0</v>
      </c>
      <c r="P1131" s="2">
        <f t="shared" si="105"/>
        <v>0</v>
      </c>
      <c r="Q1131" s="2">
        <f t="shared" si="106"/>
        <v>0</v>
      </c>
      <c r="R1131" s="2">
        <f t="shared" si="107"/>
        <v>0</v>
      </c>
    </row>
    <row r="1132" spans="1:18" x14ac:dyDescent="0.35">
      <c r="A1132" s="2" t="s">
        <v>359</v>
      </c>
      <c r="B1132" s="2" t="str">
        <f t="shared" si="102"/>
        <v>SPA21XXX</v>
      </c>
      <c r="C1132" s="2" t="s">
        <v>17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f t="shared" si="103"/>
        <v>0</v>
      </c>
      <c r="O1132" s="2">
        <f t="shared" si="104"/>
        <v>0</v>
      </c>
      <c r="P1132" s="2">
        <f t="shared" si="105"/>
        <v>0</v>
      </c>
      <c r="Q1132" s="2">
        <f t="shared" si="106"/>
        <v>0</v>
      </c>
      <c r="R1132" s="2">
        <f t="shared" si="107"/>
        <v>0</v>
      </c>
    </row>
    <row r="1133" spans="1:18" x14ac:dyDescent="0.35">
      <c r="A1133" s="2" t="s">
        <v>359</v>
      </c>
      <c r="B1133" s="2" t="str">
        <f t="shared" si="102"/>
        <v>SPA21XXX</v>
      </c>
      <c r="C1133" s="2" t="s">
        <v>18</v>
      </c>
      <c r="D1133" s="2">
        <v>0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f t="shared" si="103"/>
        <v>0</v>
      </c>
      <c r="O1133" s="2">
        <f t="shared" si="104"/>
        <v>0</v>
      </c>
      <c r="P1133" s="2">
        <f t="shared" si="105"/>
        <v>0</v>
      </c>
      <c r="Q1133" s="2">
        <f t="shared" si="106"/>
        <v>0</v>
      </c>
      <c r="R1133" s="2">
        <f t="shared" si="107"/>
        <v>0</v>
      </c>
    </row>
    <row r="1134" spans="1:18" x14ac:dyDescent="0.35">
      <c r="A1134" s="2" t="s">
        <v>359</v>
      </c>
      <c r="B1134" s="2" t="str">
        <f t="shared" si="102"/>
        <v>SPA21XXX</v>
      </c>
      <c r="C1134" s="2" t="s">
        <v>19</v>
      </c>
      <c r="D1134" s="2">
        <v>0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f t="shared" si="103"/>
        <v>0</v>
      </c>
      <c r="O1134" s="2">
        <f t="shared" si="104"/>
        <v>0</v>
      </c>
      <c r="P1134" s="2">
        <f t="shared" si="105"/>
        <v>0</v>
      </c>
      <c r="Q1134" s="2">
        <f t="shared" si="106"/>
        <v>0</v>
      </c>
      <c r="R1134" s="2">
        <f t="shared" si="107"/>
        <v>0</v>
      </c>
    </row>
    <row r="1135" spans="1:18" x14ac:dyDescent="0.35">
      <c r="A1135" s="2" t="s">
        <v>359</v>
      </c>
      <c r="B1135" s="2" t="str">
        <f t="shared" si="102"/>
        <v>SPA21XXX</v>
      </c>
      <c r="C1135" s="2" t="s">
        <v>20</v>
      </c>
      <c r="D1135" s="2">
        <v>2350</v>
      </c>
      <c r="E1135" s="2">
        <v>11</v>
      </c>
      <c r="F1135" s="2">
        <v>100</v>
      </c>
      <c r="G1135" s="2">
        <v>11</v>
      </c>
      <c r="H1135" s="2">
        <v>0</v>
      </c>
      <c r="I1135" s="2">
        <v>0</v>
      </c>
      <c r="J1135" s="2">
        <v>0</v>
      </c>
      <c r="K1135" s="2">
        <v>11</v>
      </c>
      <c r="L1135" s="2">
        <v>5</v>
      </c>
      <c r="M1135" s="2">
        <v>0</v>
      </c>
      <c r="N1135" s="2">
        <f t="shared" si="103"/>
        <v>25850</v>
      </c>
      <c r="O1135" s="2">
        <f t="shared" si="104"/>
        <v>25850</v>
      </c>
      <c r="P1135" s="2">
        <f t="shared" si="105"/>
        <v>25850</v>
      </c>
      <c r="Q1135" s="2">
        <f t="shared" si="106"/>
        <v>11750</v>
      </c>
      <c r="R1135" s="2">
        <f t="shared" si="107"/>
        <v>0</v>
      </c>
    </row>
    <row r="1136" spans="1:18" x14ac:dyDescent="0.35">
      <c r="A1136" s="2" t="s">
        <v>157</v>
      </c>
      <c r="B1136" s="2" t="str">
        <f t="shared" si="102"/>
        <v>SPA21XXX</v>
      </c>
      <c r="C1136" s="2" t="s">
        <v>13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f t="shared" si="103"/>
        <v>0</v>
      </c>
      <c r="O1136" s="2">
        <f t="shared" si="104"/>
        <v>0</v>
      </c>
      <c r="P1136" s="2">
        <f t="shared" si="105"/>
        <v>0</v>
      </c>
      <c r="Q1136" s="2">
        <f t="shared" si="106"/>
        <v>0</v>
      </c>
      <c r="R1136" s="2">
        <f t="shared" si="107"/>
        <v>0</v>
      </c>
    </row>
    <row r="1137" spans="1:18" x14ac:dyDescent="0.35">
      <c r="A1137" s="2" t="s">
        <v>157</v>
      </c>
      <c r="B1137" s="2" t="str">
        <f t="shared" si="102"/>
        <v>SPA21XXX</v>
      </c>
      <c r="C1137" s="2" t="s">
        <v>14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f t="shared" si="103"/>
        <v>0</v>
      </c>
      <c r="O1137" s="2">
        <f t="shared" si="104"/>
        <v>0</v>
      </c>
      <c r="P1137" s="2">
        <f t="shared" si="105"/>
        <v>0</v>
      </c>
      <c r="Q1137" s="2">
        <f t="shared" si="106"/>
        <v>0</v>
      </c>
      <c r="R1137" s="2">
        <f t="shared" si="107"/>
        <v>0</v>
      </c>
    </row>
    <row r="1138" spans="1:18" x14ac:dyDescent="0.35">
      <c r="A1138" s="2" t="s">
        <v>157</v>
      </c>
      <c r="B1138" s="2" t="str">
        <f t="shared" si="102"/>
        <v>SPA21XXX</v>
      </c>
      <c r="C1138" s="2" t="s">
        <v>15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f t="shared" si="103"/>
        <v>0</v>
      </c>
      <c r="O1138" s="2">
        <f t="shared" si="104"/>
        <v>0</v>
      </c>
      <c r="P1138" s="2">
        <f t="shared" si="105"/>
        <v>0</v>
      </c>
      <c r="Q1138" s="2">
        <f t="shared" si="106"/>
        <v>0</v>
      </c>
      <c r="R1138" s="2">
        <f t="shared" si="107"/>
        <v>0</v>
      </c>
    </row>
    <row r="1139" spans="1:18" x14ac:dyDescent="0.35">
      <c r="A1139" s="2" t="s">
        <v>157</v>
      </c>
      <c r="B1139" s="2" t="str">
        <f t="shared" si="102"/>
        <v>SPA21XXX</v>
      </c>
      <c r="C1139" s="2" t="s">
        <v>16</v>
      </c>
      <c r="D1139" s="2">
        <v>0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f t="shared" si="103"/>
        <v>0</v>
      </c>
      <c r="O1139" s="2">
        <f t="shared" si="104"/>
        <v>0</v>
      </c>
      <c r="P1139" s="2">
        <f t="shared" si="105"/>
        <v>0</v>
      </c>
      <c r="Q1139" s="2">
        <f t="shared" si="106"/>
        <v>0</v>
      </c>
      <c r="R1139" s="2">
        <f t="shared" si="107"/>
        <v>0</v>
      </c>
    </row>
    <row r="1140" spans="1:18" x14ac:dyDescent="0.35">
      <c r="A1140" s="2" t="s">
        <v>157</v>
      </c>
      <c r="B1140" s="2" t="str">
        <f t="shared" si="102"/>
        <v>SPA21XXX</v>
      </c>
      <c r="C1140" s="2" t="s">
        <v>747</v>
      </c>
      <c r="D1140" s="2">
        <v>0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f t="shared" si="103"/>
        <v>0</v>
      </c>
      <c r="O1140" s="2">
        <f t="shared" si="104"/>
        <v>0</v>
      </c>
      <c r="P1140" s="2">
        <f t="shared" si="105"/>
        <v>0</v>
      </c>
      <c r="Q1140" s="2">
        <f t="shared" si="106"/>
        <v>0</v>
      </c>
      <c r="R1140" s="2">
        <f t="shared" si="107"/>
        <v>0</v>
      </c>
    </row>
    <row r="1141" spans="1:18" x14ac:dyDescent="0.35">
      <c r="A1141" s="2" t="s">
        <v>157</v>
      </c>
      <c r="B1141" s="2" t="str">
        <f t="shared" si="102"/>
        <v>SPA21XXX</v>
      </c>
      <c r="C1141" s="2" t="s">
        <v>17</v>
      </c>
      <c r="D1141" s="2">
        <v>1</v>
      </c>
      <c r="E1141" s="2">
        <v>0</v>
      </c>
      <c r="F1141" s="2">
        <v>0</v>
      </c>
      <c r="G1141" s="2">
        <v>0</v>
      </c>
      <c r="H1141" s="2">
        <v>1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f t="shared" si="103"/>
        <v>0</v>
      </c>
      <c r="O1141" s="2">
        <f t="shared" si="104"/>
        <v>1</v>
      </c>
      <c r="P1141" s="2">
        <f t="shared" si="105"/>
        <v>0</v>
      </c>
      <c r="Q1141" s="2">
        <f t="shared" si="106"/>
        <v>0</v>
      </c>
      <c r="R1141" s="2">
        <f t="shared" si="107"/>
        <v>0</v>
      </c>
    </row>
    <row r="1142" spans="1:18" x14ac:dyDescent="0.35">
      <c r="A1142" s="2" t="s">
        <v>157</v>
      </c>
      <c r="B1142" s="2" t="str">
        <f t="shared" si="102"/>
        <v>SPA21XXX</v>
      </c>
      <c r="C1142" s="2" t="s">
        <v>18</v>
      </c>
      <c r="D1142" s="2">
        <v>7</v>
      </c>
      <c r="E1142" s="2">
        <v>0</v>
      </c>
      <c r="F1142" s="2">
        <v>0</v>
      </c>
      <c r="G1142" s="2">
        <v>0</v>
      </c>
      <c r="H1142" s="2">
        <v>5</v>
      </c>
      <c r="I1142" s="2">
        <v>0</v>
      </c>
      <c r="J1142" s="2">
        <v>0</v>
      </c>
      <c r="K1142" s="2">
        <v>1</v>
      </c>
      <c r="L1142" s="2">
        <v>0</v>
      </c>
      <c r="M1142" s="2">
        <v>1</v>
      </c>
      <c r="N1142" s="2">
        <f t="shared" si="103"/>
        <v>0</v>
      </c>
      <c r="O1142" s="2">
        <f t="shared" si="104"/>
        <v>35</v>
      </c>
      <c r="P1142" s="2">
        <f t="shared" si="105"/>
        <v>7</v>
      </c>
      <c r="Q1142" s="2">
        <f t="shared" si="106"/>
        <v>0</v>
      </c>
      <c r="R1142" s="2">
        <f t="shared" si="107"/>
        <v>7</v>
      </c>
    </row>
    <row r="1143" spans="1:18" x14ac:dyDescent="0.35">
      <c r="A1143" s="2" t="s">
        <v>157</v>
      </c>
      <c r="B1143" s="2" t="str">
        <f t="shared" si="102"/>
        <v>SPA21XXX</v>
      </c>
      <c r="C1143" s="2" t="s">
        <v>19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f t="shared" si="103"/>
        <v>0</v>
      </c>
      <c r="O1143" s="2">
        <f t="shared" si="104"/>
        <v>0</v>
      </c>
      <c r="P1143" s="2">
        <f t="shared" si="105"/>
        <v>0</v>
      </c>
      <c r="Q1143" s="2">
        <f t="shared" si="106"/>
        <v>0</v>
      </c>
      <c r="R1143" s="2">
        <f t="shared" si="107"/>
        <v>0</v>
      </c>
    </row>
    <row r="1144" spans="1:18" x14ac:dyDescent="0.35">
      <c r="A1144" s="2" t="s">
        <v>157</v>
      </c>
      <c r="B1144" s="2" t="str">
        <f t="shared" si="102"/>
        <v>SPA21XXX</v>
      </c>
      <c r="C1144" s="2" t="s">
        <v>20</v>
      </c>
      <c r="D1144" s="2">
        <v>8</v>
      </c>
      <c r="E1144" s="2">
        <v>16</v>
      </c>
      <c r="F1144" s="2">
        <v>0</v>
      </c>
      <c r="G1144" s="2">
        <v>1</v>
      </c>
      <c r="H1144" s="2">
        <v>4</v>
      </c>
      <c r="I1144" s="2">
        <v>0</v>
      </c>
      <c r="J1144" s="2">
        <v>0</v>
      </c>
      <c r="K1144" s="2">
        <v>3</v>
      </c>
      <c r="L1144" s="2">
        <v>0</v>
      </c>
      <c r="M1144" s="2">
        <v>0</v>
      </c>
      <c r="N1144" s="2">
        <f t="shared" si="103"/>
        <v>128</v>
      </c>
      <c r="O1144" s="2">
        <f t="shared" si="104"/>
        <v>40</v>
      </c>
      <c r="P1144" s="2">
        <f t="shared" si="105"/>
        <v>24</v>
      </c>
      <c r="Q1144" s="2">
        <f t="shared" si="106"/>
        <v>0</v>
      </c>
      <c r="R1144" s="2">
        <f t="shared" si="107"/>
        <v>0</v>
      </c>
    </row>
    <row r="1145" spans="1:18" x14ac:dyDescent="0.35">
      <c r="A1145" s="2" t="s">
        <v>360</v>
      </c>
      <c r="B1145" s="2" t="str">
        <f t="shared" si="102"/>
        <v>SPA21XXX</v>
      </c>
      <c r="C1145" s="2" t="s">
        <v>13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f t="shared" si="103"/>
        <v>0</v>
      </c>
      <c r="O1145" s="2">
        <f t="shared" si="104"/>
        <v>0</v>
      </c>
      <c r="P1145" s="2">
        <f t="shared" si="105"/>
        <v>0</v>
      </c>
      <c r="Q1145" s="2">
        <f t="shared" si="106"/>
        <v>0</v>
      </c>
      <c r="R1145" s="2">
        <f t="shared" si="107"/>
        <v>0</v>
      </c>
    </row>
    <row r="1146" spans="1:18" x14ac:dyDescent="0.35">
      <c r="A1146" s="2" t="s">
        <v>360</v>
      </c>
      <c r="B1146" s="2" t="str">
        <f t="shared" si="102"/>
        <v>SPA21XXX</v>
      </c>
      <c r="C1146" s="2" t="s">
        <v>14</v>
      </c>
      <c r="D1146" s="2">
        <v>0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f t="shared" si="103"/>
        <v>0</v>
      </c>
      <c r="O1146" s="2">
        <f t="shared" si="104"/>
        <v>0</v>
      </c>
      <c r="P1146" s="2">
        <f t="shared" si="105"/>
        <v>0</v>
      </c>
      <c r="Q1146" s="2">
        <f t="shared" si="106"/>
        <v>0</v>
      </c>
      <c r="R1146" s="2">
        <f t="shared" si="107"/>
        <v>0</v>
      </c>
    </row>
    <row r="1147" spans="1:18" x14ac:dyDescent="0.35">
      <c r="A1147" s="2" t="s">
        <v>360</v>
      </c>
      <c r="B1147" s="2" t="str">
        <f t="shared" si="102"/>
        <v>SPA21XXX</v>
      </c>
      <c r="C1147" s="2" t="s">
        <v>15</v>
      </c>
      <c r="D1147" s="2">
        <v>0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f t="shared" si="103"/>
        <v>0</v>
      </c>
      <c r="O1147" s="2">
        <f t="shared" si="104"/>
        <v>0</v>
      </c>
      <c r="P1147" s="2">
        <f t="shared" si="105"/>
        <v>0</v>
      </c>
      <c r="Q1147" s="2">
        <f t="shared" si="106"/>
        <v>0</v>
      </c>
      <c r="R1147" s="2">
        <f t="shared" si="107"/>
        <v>0</v>
      </c>
    </row>
    <row r="1148" spans="1:18" x14ac:dyDescent="0.35">
      <c r="A1148" s="2" t="s">
        <v>360</v>
      </c>
      <c r="B1148" s="2" t="str">
        <f t="shared" si="102"/>
        <v>SPA21XXX</v>
      </c>
      <c r="C1148" s="2" t="s">
        <v>16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f t="shared" si="103"/>
        <v>0</v>
      </c>
      <c r="O1148" s="2">
        <f t="shared" si="104"/>
        <v>0</v>
      </c>
      <c r="P1148" s="2">
        <f t="shared" si="105"/>
        <v>0</v>
      </c>
      <c r="Q1148" s="2">
        <f t="shared" si="106"/>
        <v>0</v>
      </c>
      <c r="R1148" s="2">
        <f t="shared" si="107"/>
        <v>0</v>
      </c>
    </row>
    <row r="1149" spans="1:18" x14ac:dyDescent="0.35">
      <c r="A1149" s="2" t="s">
        <v>360</v>
      </c>
      <c r="B1149" s="2" t="str">
        <f t="shared" si="102"/>
        <v>SPA21XXX</v>
      </c>
      <c r="C1149" s="2" t="s">
        <v>747</v>
      </c>
      <c r="D1149" s="2">
        <v>0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f t="shared" si="103"/>
        <v>0</v>
      </c>
      <c r="O1149" s="2">
        <f t="shared" si="104"/>
        <v>0</v>
      </c>
      <c r="P1149" s="2">
        <f t="shared" si="105"/>
        <v>0</v>
      </c>
      <c r="Q1149" s="2">
        <f t="shared" si="106"/>
        <v>0</v>
      </c>
      <c r="R1149" s="2">
        <f t="shared" si="107"/>
        <v>0</v>
      </c>
    </row>
    <row r="1150" spans="1:18" x14ac:dyDescent="0.35">
      <c r="A1150" s="2" t="s">
        <v>360</v>
      </c>
      <c r="B1150" s="2" t="str">
        <f t="shared" si="102"/>
        <v>SPA21XXX</v>
      </c>
      <c r="C1150" s="2" t="s">
        <v>17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f t="shared" si="103"/>
        <v>0</v>
      </c>
      <c r="O1150" s="2">
        <f t="shared" si="104"/>
        <v>0</v>
      </c>
      <c r="P1150" s="2">
        <f t="shared" si="105"/>
        <v>0</v>
      </c>
      <c r="Q1150" s="2">
        <f t="shared" si="106"/>
        <v>0</v>
      </c>
      <c r="R1150" s="2">
        <f t="shared" si="107"/>
        <v>0</v>
      </c>
    </row>
    <row r="1151" spans="1:18" x14ac:dyDescent="0.35">
      <c r="A1151" s="2" t="s">
        <v>360</v>
      </c>
      <c r="B1151" s="2" t="str">
        <f t="shared" si="102"/>
        <v>SPA21XXX</v>
      </c>
      <c r="C1151" s="2" t="s">
        <v>18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f t="shared" si="103"/>
        <v>0</v>
      </c>
      <c r="O1151" s="2">
        <f t="shared" si="104"/>
        <v>0</v>
      </c>
      <c r="P1151" s="2">
        <f t="shared" si="105"/>
        <v>0</v>
      </c>
      <c r="Q1151" s="2">
        <f t="shared" si="106"/>
        <v>0</v>
      </c>
      <c r="R1151" s="2">
        <f t="shared" si="107"/>
        <v>0</v>
      </c>
    </row>
    <row r="1152" spans="1:18" x14ac:dyDescent="0.35">
      <c r="A1152" s="2" t="s">
        <v>360</v>
      </c>
      <c r="B1152" s="2" t="str">
        <f t="shared" si="102"/>
        <v>SPA21XXX</v>
      </c>
      <c r="C1152" s="2" t="s">
        <v>19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f t="shared" si="103"/>
        <v>0</v>
      </c>
      <c r="O1152" s="2">
        <f t="shared" si="104"/>
        <v>0</v>
      </c>
      <c r="P1152" s="2">
        <f t="shared" si="105"/>
        <v>0</v>
      </c>
      <c r="Q1152" s="2">
        <f t="shared" si="106"/>
        <v>0</v>
      </c>
      <c r="R1152" s="2">
        <f t="shared" si="107"/>
        <v>0</v>
      </c>
    </row>
    <row r="1153" spans="1:18" x14ac:dyDescent="0.35">
      <c r="A1153" s="2" t="s">
        <v>360</v>
      </c>
      <c r="B1153" s="2" t="str">
        <f t="shared" si="102"/>
        <v>SPA21XXX</v>
      </c>
      <c r="C1153" s="2" t="s">
        <v>20</v>
      </c>
      <c r="D1153" s="2">
        <v>2400</v>
      </c>
      <c r="E1153" s="2">
        <v>11</v>
      </c>
      <c r="F1153" s="2">
        <v>100</v>
      </c>
      <c r="G1153" s="2">
        <v>11</v>
      </c>
      <c r="H1153" s="2">
        <v>0</v>
      </c>
      <c r="I1153" s="2">
        <v>0</v>
      </c>
      <c r="J1153" s="2">
        <v>0</v>
      </c>
      <c r="K1153" s="2">
        <v>11</v>
      </c>
      <c r="L1153" s="2">
        <v>8</v>
      </c>
      <c r="M1153" s="2">
        <v>0</v>
      </c>
      <c r="N1153" s="2">
        <f t="shared" si="103"/>
        <v>26400</v>
      </c>
      <c r="O1153" s="2">
        <f t="shared" si="104"/>
        <v>26400</v>
      </c>
      <c r="P1153" s="2">
        <f t="shared" si="105"/>
        <v>26400</v>
      </c>
      <c r="Q1153" s="2">
        <f t="shared" si="106"/>
        <v>19200</v>
      </c>
      <c r="R1153" s="2">
        <f t="shared" si="107"/>
        <v>0</v>
      </c>
    </row>
    <row r="1154" spans="1:18" x14ac:dyDescent="0.35">
      <c r="A1154" s="2" t="s">
        <v>158</v>
      </c>
      <c r="B1154" s="2" t="str">
        <f t="shared" ref="B1154:B1217" si="108">REPLACE(A1154,6,3,"XXX")</f>
        <v>SPA21XXX</v>
      </c>
      <c r="C1154" s="2" t="s">
        <v>13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f t="shared" ref="N1154:N1217" si="109">E1154*$D1154</f>
        <v>0</v>
      </c>
      <c r="O1154" s="2">
        <f t="shared" ref="O1154:O1217" si="110">SUM(G1154:J1154)*$D1154</f>
        <v>0</v>
      </c>
      <c r="P1154" s="2">
        <f t="shared" ref="P1154:P1217" si="111">K1154*$D1154</f>
        <v>0</v>
      </c>
      <c r="Q1154" s="2">
        <f t="shared" ref="Q1154:Q1217" si="112">L1154*$D1154</f>
        <v>0</v>
      </c>
      <c r="R1154" s="2">
        <f t="shared" ref="R1154:R1217" si="113">M1154*$D1154</f>
        <v>0</v>
      </c>
    </row>
    <row r="1155" spans="1:18" x14ac:dyDescent="0.35">
      <c r="A1155" s="2" t="s">
        <v>158</v>
      </c>
      <c r="B1155" s="2" t="str">
        <f t="shared" si="108"/>
        <v>SPA21XXX</v>
      </c>
      <c r="C1155" s="2" t="s">
        <v>14</v>
      </c>
      <c r="D1155" s="2">
        <v>0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f t="shared" si="109"/>
        <v>0</v>
      </c>
      <c r="O1155" s="2">
        <f t="shared" si="110"/>
        <v>0</v>
      </c>
      <c r="P1155" s="2">
        <f t="shared" si="111"/>
        <v>0</v>
      </c>
      <c r="Q1155" s="2">
        <f t="shared" si="112"/>
        <v>0</v>
      </c>
      <c r="R1155" s="2">
        <f t="shared" si="113"/>
        <v>0</v>
      </c>
    </row>
    <row r="1156" spans="1:18" x14ac:dyDescent="0.35">
      <c r="A1156" s="2" t="s">
        <v>158</v>
      </c>
      <c r="B1156" s="2" t="str">
        <f t="shared" si="108"/>
        <v>SPA21XXX</v>
      </c>
      <c r="C1156" s="2" t="s">
        <v>15</v>
      </c>
      <c r="D1156" s="2">
        <v>0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f t="shared" si="109"/>
        <v>0</v>
      </c>
      <c r="O1156" s="2">
        <f t="shared" si="110"/>
        <v>0</v>
      </c>
      <c r="P1156" s="2">
        <f t="shared" si="111"/>
        <v>0</v>
      </c>
      <c r="Q1156" s="2">
        <f t="shared" si="112"/>
        <v>0</v>
      </c>
      <c r="R1156" s="2">
        <f t="shared" si="113"/>
        <v>0</v>
      </c>
    </row>
    <row r="1157" spans="1:18" x14ac:dyDescent="0.35">
      <c r="A1157" s="2" t="s">
        <v>158</v>
      </c>
      <c r="B1157" s="2" t="str">
        <f t="shared" si="108"/>
        <v>SPA21XXX</v>
      </c>
      <c r="C1157" s="2" t="s">
        <v>16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f t="shared" si="109"/>
        <v>0</v>
      </c>
      <c r="O1157" s="2">
        <f t="shared" si="110"/>
        <v>0</v>
      </c>
      <c r="P1157" s="2">
        <f t="shared" si="111"/>
        <v>0</v>
      </c>
      <c r="Q1157" s="2">
        <f t="shared" si="112"/>
        <v>0</v>
      </c>
      <c r="R1157" s="2">
        <f t="shared" si="113"/>
        <v>0</v>
      </c>
    </row>
    <row r="1158" spans="1:18" x14ac:dyDescent="0.35">
      <c r="A1158" s="2" t="s">
        <v>158</v>
      </c>
      <c r="B1158" s="2" t="str">
        <f t="shared" si="108"/>
        <v>SPA21XXX</v>
      </c>
      <c r="C1158" s="2" t="s">
        <v>747</v>
      </c>
      <c r="D1158" s="2">
        <v>0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f t="shared" si="109"/>
        <v>0</v>
      </c>
      <c r="O1158" s="2">
        <f t="shared" si="110"/>
        <v>0</v>
      </c>
      <c r="P1158" s="2">
        <f t="shared" si="111"/>
        <v>0</v>
      </c>
      <c r="Q1158" s="2">
        <f t="shared" si="112"/>
        <v>0</v>
      </c>
      <c r="R1158" s="2">
        <f t="shared" si="113"/>
        <v>0</v>
      </c>
    </row>
    <row r="1159" spans="1:18" x14ac:dyDescent="0.35">
      <c r="A1159" s="2" t="s">
        <v>158</v>
      </c>
      <c r="B1159" s="2" t="str">
        <f t="shared" si="108"/>
        <v>SPA21XXX</v>
      </c>
      <c r="C1159" s="2" t="s">
        <v>17</v>
      </c>
      <c r="D1159" s="2">
        <v>0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f t="shared" si="109"/>
        <v>0</v>
      </c>
      <c r="O1159" s="2">
        <f t="shared" si="110"/>
        <v>0</v>
      </c>
      <c r="P1159" s="2">
        <f t="shared" si="111"/>
        <v>0</v>
      </c>
      <c r="Q1159" s="2">
        <f t="shared" si="112"/>
        <v>0</v>
      </c>
      <c r="R1159" s="2">
        <f t="shared" si="113"/>
        <v>0</v>
      </c>
    </row>
    <row r="1160" spans="1:18" x14ac:dyDescent="0.35">
      <c r="A1160" s="2" t="s">
        <v>158</v>
      </c>
      <c r="B1160" s="2" t="str">
        <f t="shared" si="108"/>
        <v>SPA21XXX</v>
      </c>
      <c r="C1160" s="2" t="s">
        <v>18</v>
      </c>
      <c r="D1160" s="2">
        <v>0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f t="shared" si="109"/>
        <v>0</v>
      </c>
      <c r="O1160" s="2">
        <f t="shared" si="110"/>
        <v>0</v>
      </c>
      <c r="P1160" s="2">
        <f t="shared" si="111"/>
        <v>0</v>
      </c>
      <c r="Q1160" s="2">
        <f t="shared" si="112"/>
        <v>0</v>
      </c>
      <c r="R1160" s="2">
        <f t="shared" si="113"/>
        <v>0</v>
      </c>
    </row>
    <row r="1161" spans="1:18" x14ac:dyDescent="0.35">
      <c r="A1161" s="2" t="s">
        <v>158</v>
      </c>
      <c r="B1161" s="2" t="str">
        <f t="shared" si="108"/>
        <v>SPA21XXX</v>
      </c>
      <c r="C1161" s="2" t="s">
        <v>19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f t="shared" si="109"/>
        <v>0</v>
      </c>
      <c r="O1161" s="2">
        <f t="shared" si="110"/>
        <v>0</v>
      </c>
      <c r="P1161" s="2">
        <f t="shared" si="111"/>
        <v>0</v>
      </c>
      <c r="Q1161" s="2">
        <f t="shared" si="112"/>
        <v>0</v>
      </c>
      <c r="R1161" s="2">
        <f t="shared" si="113"/>
        <v>0</v>
      </c>
    </row>
    <row r="1162" spans="1:18" x14ac:dyDescent="0.35">
      <c r="A1162" s="2" t="s">
        <v>158</v>
      </c>
      <c r="B1162" s="2" t="str">
        <f t="shared" si="108"/>
        <v>SPA21XXX</v>
      </c>
      <c r="C1162" s="2" t="s">
        <v>20</v>
      </c>
      <c r="D1162" s="2">
        <v>0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f t="shared" si="109"/>
        <v>0</v>
      </c>
      <c r="O1162" s="2">
        <f t="shared" si="110"/>
        <v>0</v>
      </c>
      <c r="P1162" s="2">
        <f t="shared" si="111"/>
        <v>0</v>
      </c>
      <c r="Q1162" s="2">
        <f t="shared" si="112"/>
        <v>0</v>
      </c>
      <c r="R1162" s="2">
        <f t="shared" si="113"/>
        <v>0</v>
      </c>
    </row>
    <row r="1163" spans="1:18" x14ac:dyDescent="0.35">
      <c r="A1163" s="2" t="s">
        <v>159</v>
      </c>
      <c r="B1163" s="2" t="str">
        <f t="shared" si="108"/>
        <v>SPA21XXX</v>
      </c>
      <c r="C1163" s="2" t="s">
        <v>13</v>
      </c>
      <c r="D1163" s="2">
        <v>0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f t="shared" si="109"/>
        <v>0</v>
      </c>
      <c r="O1163" s="2">
        <f t="shared" si="110"/>
        <v>0</v>
      </c>
      <c r="P1163" s="2">
        <f t="shared" si="111"/>
        <v>0</v>
      </c>
      <c r="Q1163" s="2">
        <f t="shared" si="112"/>
        <v>0</v>
      </c>
      <c r="R1163" s="2">
        <f t="shared" si="113"/>
        <v>0</v>
      </c>
    </row>
    <row r="1164" spans="1:18" x14ac:dyDescent="0.35">
      <c r="A1164" s="2" t="s">
        <v>159</v>
      </c>
      <c r="B1164" s="2" t="str">
        <f t="shared" si="108"/>
        <v>SPA21XXX</v>
      </c>
      <c r="C1164" s="2" t="s">
        <v>14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f t="shared" si="109"/>
        <v>0</v>
      </c>
      <c r="O1164" s="2">
        <f t="shared" si="110"/>
        <v>0</v>
      </c>
      <c r="P1164" s="2">
        <f t="shared" si="111"/>
        <v>0</v>
      </c>
      <c r="Q1164" s="2">
        <f t="shared" si="112"/>
        <v>0</v>
      </c>
      <c r="R1164" s="2">
        <f t="shared" si="113"/>
        <v>0</v>
      </c>
    </row>
    <row r="1165" spans="1:18" x14ac:dyDescent="0.35">
      <c r="A1165" s="2" t="s">
        <v>159</v>
      </c>
      <c r="B1165" s="2" t="str">
        <f t="shared" si="108"/>
        <v>SPA21XXX</v>
      </c>
      <c r="C1165" s="2" t="s">
        <v>15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f t="shared" si="109"/>
        <v>0</v>
      </c>
      <c r="O1165" s="2">
        <f t="shared" si="110"/>
        <v>0</v>
      </c>
      <c r="P1165" s="2">
        <f t="shared" si="111"/>
        <v>0</v>
      </c>
      <c r="Q1165" s="2">
        <f t="shared" si="112"/>
        <v>0</v>
      </c>
      <c r="R1165" s="2">
        <f t="shared" si="113"/>
        <v>0</v>
      </c>
    </row>
    <row r="1166" spans="1:18" x14ac:dyDescent="0.35">
      <c r="A1166" s="2" t="s">
        <v>159</v>
      </c>
      <c r="B1166" s="2" t="str">
        <f t="shared" si="108"/>
        <v>SPA21XXX</v>
      </c>
      <c r="C1166" s="2" t="s">
        <v>16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f t="shared" si="109"/>
        <v>0</v>
      </c>
      <c r="O1166" s="2">
        <f t="shared" si="110"/>
        <v>0</v>
      </c>
      <c r="P1166" s="2">
        <f t="shared" si="111"/>
        <v>0</v>
      </c>
      <c r="Q1166" s="2">
        <f t="shared" si="112"/>
        <v>0</v>
      </c>
      <c r="R1166" s="2">
        <f t="shared" si="113"/>
        <v>0</v>
      </c>
    </row>
    <row r="1167" spans="1:18" x14ac:dyDescent="0.35">
      <c r="A1167" s="2" t="s">
        <v>159</v>
      </c>
      <c r="B1167" s="2" t="str">
        <f t="shared" si="108"/>
        <v>SPA21XXX</v>
      </c>
      <c r="C1167" s="2" t="s">
        <v>747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f t="shared" si="109"/>
        <v>0</v>
      </c>
      <c r="O1167" s="2">
        <f t="shared" si="110"/>
        <v>0</v>
      </c>
      <c r="P1167" s="2">
        <f t="shared" si="111"/>
        <v>0</v>
      </c>
      <c r="Q1167" s="2">
        <f t="shared" si="112"/>
        <v>0</v>
      </c>
      <c r="R1167" s="2">
        <f t="shared" si="113"/>
        <v>0</v>
      </c>
    </row>
    <row r="1168" spans="1:18" x14ac:dyDescent="0.35">
      <c r="A1168" s="2" t="s">
        <v>159</v>
      </c>
      <c r="B1168" s="2" t="str">
        <f t="shared" si="108"/>
        <v>SPA21XXX</v>
      </c>
      <c r="C1168" s="2" t="s">
        <v>17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f t="shared" si="109"/>
        <v>0</v>
      </c>
      <c r="O1168" s="2">
        <f t="shared" si="110"/>
        <v>0</v>
      </c>
      <c r="P1168" s="2">
        <f t="shared" si="111"/>
        <v>0</v>
      </c>
      <c r="Q1168" s="2">
        <f t="shared" si="112"/>
        <v>0</v>
      </c>
      <c r="R1168" s="2">
        <f t="shared" si="113"/>
        <v>0</v>
      </c>
    </row>
    <row r="1169" spans="1:18" x14ac:dyDescent="0.35">
      <c r="A1169" s="2" t="s">
        <v>159</v>
      </c>
      <c r="B1169" s="2" t="str">
        <f t="shared" si="108"/>
        <v>SPA21XXX</v>
      </c>
      <c r="C1169" s="2" t="s">
        <v>18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f t="shared" si="109"/>
        <v>0</v>
      </c>
      <c r="O1169" s="2">
        <f t="shared" si="110"/>
        <v>0</v>
      </c>
      <c r="P1169" s="2">
        <f t="shared" si="111"/>
        <v>0</v>
      </c>
      <c r="Q1169" s="2">
        <f t="shared" si="112"/>
        <v>0</v>
      </c>
      <c r="R1169" s="2">
        <f t="shared" si="113"/>
        <v>0</v>
      </c>
    </row>
    <row r="1170" spans="1:18" x14ac:dyDescent="0.35">
      <c r="A1170" s="2" t="s">
        <v>159</v>
      </c>
      <c r="B1170" s="2" t="str">
        <f t="shared" si="108"/>
        <v>SPA21XXX</v>
      </c>
      <c r="C1170" s="2" t="s">
        <v>19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f t="shared" si="109"/>
        <v>0</v>
      </c>
      <c r="O1170" s="2">
        <f t="shared" si="110"/>
        <v>0</v>
      </c>
      <c r="P1170" s="2">
        <f t="shared" si="111"/>
        <v>0</v>
      </c>
      <c r="Q1170" s="2">
        <f t="shared" si="112"/>
        <v>0</v>
      </c>
      <c r="R1170" s="2">
        <f t="shared" si="113"/>
        <v>0</v>
      </c>
    </row>
    <row r="1171" spans="1:18" x14ac:dyDescent="0.35">
      <c r="A1171" s="2" t="s">
        <v>159</v>
      </c>
      <c r="B1171" s="2" t="str">
        <f t="shared" si="108"/>
        <v>SPA21XXX</v>
      </c>
      <c r="C1171" s="2" t="s">
        <v>20</v>
      </c>
      <c r="D1171" s="2">
        <v>0</v>
      </c>
      <c r="E1171" s="2">
        <v>8</v>
      </c>
      <c r="F1171" s="2">
        <v>100</v>
      </c>
      <c r="G1171" s="2">
        <v>1</v>
      </c>
      <c r="H1171" s="2">
        <v>2</v>
      </c>
      <c r="I1171" s="2">
        <v>0</v>
      </c>
      <c r="J1171" s="2">
        <v>0</v>
      </c>
      <c r="K1171" s="2">
        <v>2</v>
      </c>
      <c r="L1171" s="2">
        <v>3</v>
      </c>
      <c r="M1171" s="2">
        <v>0</v>
      </c>
      <c r="N1171" s="2">
        <f t="shared" si="109"/>
        <v>0</v>
      </c>
      <c r="O1171" s="2">
        <f t="shared" si="110"/>
        <v>0</v>
      </c>
      <c r="P1171" s="2">
        <f t="shared" si="111"/>
        <v>0</v>
      </c>
      <c r="Q1171" s="2">
        <f t="shared" si="112"/>
        <v>0</v>
      </c>
      <c r="R1171" s="2">
        <f t="shared" si="113"/>
        <v>0</v>
      </c>
    </row>
    <row r="1172" spans="1:18" x14ac:dyDescent="0.35">
      <c r="A1172" s="2" t="s">
        <v>160</v>
      </c>
      <c r="B1172" s="2" t="str">
        <f t="shared" si="108"/>
        <v>SPA21XXX</v>
      </c>
      <c r="C1172" s="2" t="s">
        <v>13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f t="shared" si="109"/>
        <v>0</v>
      </c>
      <c r="O1172" s="2">
        <f t="shared" si="110"/>
        <v>0</v>
      </c>
      <c r="P1172" s="2">
        <f t="shared" si="111"/>
        <v>0</v>
      </c>
      <c r="Q1172" s="2">
        <f t="shared" si="112"/>
        <v>0</v>
      </c>
      <c r="R1172" s="2">
        <f t="shared" si="113"/>
        <v>0</v>
      </c>
    </row>
    <row r="1173" spans="1:18" x14ac:dyDescent="0.35">
      <c r="A1173" s="2" t="s">
        <v>160</v>
      </c>
      <c r="B1173" s="2" t="str">
        <f t="shared" si="108"/>
        <v>SPA21XXX</v>
      </c>
      <c r="C1173" s="2" t="s">
        <v>14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f t="shared" si="109"/>
        <v>0</v>
      </c>
      <c r="O1173" s="2">
        <f t="shared" si="110"/>
        <v>0</v>
      </c>
      <c r="P1173" s="2">
        <f t="shared" si="111"/>
        <v>0</v>
      </c>
      <c r="Q1173" s="2">
        <f t="shared" si="112"/>
        <v>0</v>
      </c>
      <c r="R1173" s="2">
        <f t="shared" si="113"/>
        <v>0</v>
      </c>
    </row>
    <row r="1174" spans="1:18" x14ac:dyDescent="0.35">
      <c r="A1174" s="2" t="s">
        <v>160</v>
      </c>
      <c r="B1174" s="2" t="str">
        <f t="shared" si="108"/>
        <v>SPA21XXX</v>
      </c>
      <c r="C1174" s="2" t="s">
        <v>15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f t="shared" si="109"/>
        <v>0</v>
      </c>
      <c r="O1174" s="2">
        <f t="shared" si="110"/>
        <v>0</v>
      </c>
      <c r="P1174" s="2">
        <f t="shared" si="111"/>
        <v>0</v>
      </c>
      <c r="Q1174" s="2">
        <f t="shared" si="112"/>
        <v>0</v>
      </c>
      <c r="R1174" s="2">
        <f t="shared" si="113"/>
        <v>0</v>
      </c>
    </row>
    <row r="1175" spans="1:18" x14ac:dyDescent="0.35">
      <c r="A1175" s="2" t="s">
        <v>160</v>
      </c>
      <c r="B1175" s="2" t="str">
        <f t="shared" si="108"/>
        <v>SPA21XXX</v>
      </c>
      <c r="C1175" s="2" t="s">
        <v>16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f t="shared" si="109"/>
        <v>0</v>
      </c>
      <c r="O1175" s="2">
        <f t="shared" si="110"/>
        <v>0</v>
      </c>
      <c r="P1175" s="2">
        <f t="shared" si="111"/>
        <v>0</v>
      </c>
      <c r="Q1175" s="2">
        <f t="shared" si="112"/>
        <v>0</v>
      </c>
      <c r="R1175" s="2">
        <f t="shared" si="113"/>
        <v>0</v>
      </c>
    </row>
    <row r="1176" spans="1:18" x14ac:dyDescent="0.35">
      <c r="A1176" s="2" t="s">
        <v>160</v>
      </c>
      <c r="B1176" s="2" t="str">
        <f t="shared" si="108"/>
        <v>SPA21XXX</v>
      </c>
      <c r="C1176" s="2" t="s">
        <v>747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f t="shared" si="109"/>
        <v>0</v>
      </c>
      <c r="O1176" s="2">
        <f t="shared" si="110"/>
        <v>0</v>
      </c>
      <c r="P1176" s="2">
        <f t="shared" si="111"/>
        <v>0</v>
      </c>
      <c r="Q1176" s="2">
        <f t="shared" si="112"/>
        <v>0</v>
      </c>
      <c r="R1176" s="2">
        <f t="shared" si="113"/>
        <v>0</v>
      </c>
    </row>
    <row r="1177" spans="1:18" x14ac:dyDescent="0.35">
      <c r="A1177" s="2" t="s">
        <v>160</v>
      </c>
      <c r="B1177" s="2" t="str">
        <f t="shared" si="108"/>
        <v>SPA21XXX</v>
      </c>
      <c r="C1177" s="2" t="s">
        <v>17</v>
      </c>
      <c r="D1177" s="2">
        <v>0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f t="shared" si="109"/>
        <v>0</v>
      </c>
      <c r="O1177" s="2">
        <f t="shared" si="110"/>
        <v>0</v>
      </c>
      <c r="P1177" s="2">
        <f t="shared" si="111"/>
        <v>0</v>
      </c>
      <c r="Q1177" s="2">
        <f t="shared" si="112"/>
        <v>0</v>
      </c>
      <c r="R1177" s="2">
        <f t="shared" si="113"/>
        <v>0</v>
      </c>
    </row>
    <row r="1178" spans="1:18" x14ac:dyDescent="0.35">
      <c r="A1178" s="2" t="s">
        <v>160</v>
      </c>
      <c r="B1178" s="2" t="str">
        <f t="shared" si="108"/>
        <v>SPA21XXX</v>
      </c>
      <c r="C1178" s="2" t="s">
        <v>18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f t="shared" si="109"/>
        <v>0</v>
      </c>
      <c r="O1178" s="2">
        <f t="shared" si="110"/>
        <v>0</v>
      </c>
      <c r="P1178" s="2">
        <f t="shared" si="111"/>
        <v>0</v>
      </c>
      <c r="Q1178" s="2">
        <f t="shared" si="112"/>
        <v>0</v>
      </c>
      <c r="R1178" s="2">
        <f t="shared" si="113"/>
        <v>0</v>
      </c>
    </row>
    <row r="1179" spans="1:18" x14ac:dyDescent="0.35">
      <c r="A1179" s="2" t="s">
        <v>160</v>
      </c>
      <c r="B1179" s="2" t="str">
        <f t="shared" si="108"/>
        <v>SPA21XXX</v>
      </c>
      <c r="C1179" s="2" t="s">
        <v>19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f t="shared" si="109"/>
        <v>0</v>
      </c>
      <c r="O1179" s="2">
        <f t="shared" si="110"/>
        <v>0</v>
      </c>
      <c r="P1179" s="2">
        <f t="shared" si="111"/>
        <v>0</v>
      </c>
      <c r="Q1179" s="2">
        <f t="shared" si="112"/>
        <v>0</v>
      </c>
      <c r="R1179" s="2">
        <f t="shared" si="113"/>
        <v>0</v>
      </c>
    </row>
    <row r="1180" spans="1:18" x14ac:dyDescent="0.35">
      <c r="A1180" s="2" t="s">
        <v>160</v>
      </c>
      <c r="B1180" s="2" t="str">
        <f t="shared" si="108"/>
        <v>SPA21XXX</v>
      </c>
      <c r="C1180" s="2" t="s">
        <v>20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f t="shared" si="109"/>
        <v>0</v>
      </c>
      <c r="O1180" s="2">
        <f t="shared" si="110"/>
        <v>0</v>
      </c>
      <c r="P1180" s="2">
        <f t="shared" si="111"/>
        <v>0</v>
      </c>
      <c r="Q1180" s="2">
        <f t="shared" si="112"/>
        <v>0</v>
      </c>
      <c r="R1180" s="2">
        <f t="shared" si="113"/>
        <v>0</v>
      </c>
    </row>
    <row r="1181" spans="1:18" x14ac:dyDescent="0.35">
      <c r="A1181" s="2" t="s">
        <v>161</v>
      </c>
      <c r="B1181" s="2" t="str">
        <f t="shared" si="108"/>
        <v>SPA21XXX</v>
      </c>
      <c r="C1181" s="2" t="s">
        <v>13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f t="shared" si="109"/>
        <v>0</v>
      </c>
      <c r="O1181" s="2">
        <f t="shared" si="110"/>
        <v>0</v>
      </c>
      <c r="P1181" s="2">
        <f t="shared" si="111"/>
        <v>0</v>
      </c>
      <c r="Q1181" s="2">
        <f t="shared" si="112"/>
        <v>0</v>
      </c>
      <c r="R1181" s="2">
        <f t="shared" si="113"/>
        <v>0</v>
      </c>
    </row>
    <row r="1182" spans="1:18" x14ac:dyDescent="0.35">
      <c r="A1182" s="2" t="s">
        <v>161</v>
      </c>
      <c r="B1182" s="2" t="str">
        <f t="shared" si="108"/>
        <v>SPA21XXX</v>
      </c>
      <c r="C1182" s="2" t="s">
        <v>14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f t="shared" si="109"/>
        <v>0</v>
      </c>
      <c r="O1182" s="2">
        <f t="shared" si="110"/>
        <v>0</v>
      </c>
      <c r="P1182" s="2">
        <f t="shared" si="111"/>
        <v>0</v>
      </c>
      <c r="Q1182" s="2">
        <f t="shared" si="112"/>
        <v>0</v>
      </c>
      <c r="R1182" s="2">
        <f t="shared" si="113"/>
        <v>0</v>
      </c>
    </row>
    <row r="1183" spans="1:18" x14ac:dyDescent="0.35">
      <c r="A1183" s="2" t="s">
        <v>161</v>
      </c>
      <c r="B1183" s="2" t="str">
        <f t="shared" si="108"/>
        <v>SPA21XXX</v>
      </c>
      <c r="C1183" s="2" t="s">
        <v>15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f t="shared" si="109"/>
        <v>0</v>
      </c>
      <c r="O1183" s="2">
        <f t="shared" si="110"/>
        <v>0</v>
      </c>
      <c r="P1183" s="2">
        <f t="shared" si="111"/>
        <v>0</v>
      </c>
      <c r="Q1183" s="2">
        <f t="shared" si="112"/>
        <v>0</v>
      </c>
      <c r="R1183" s="2">
        <f t="shared" si="113"/>
        <v>0</v>
      </c>
    </row>
    <row r="1184" spans="1:18" x14ac:dyDescent="0.35">
      <c r="A1184" s="2" t="s">
        <v>161</v>
      </c>
      <c r="B1184" s="2" t="str">
        <f t="shared" si="108"/>
        <v>SPA21XXX</v>
      </c>
      <c r="C1184" s="2" t="s">
        <v>16</v>
      </c>
      <c r="D1184" s="2">
        <v>0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f t="shared" si="109"/>
        <v>0</v>
      </c>
      <c r="O1184" s="2">
        <f t="shared" si="110"/>
        <v>0</v>
      </c>
      <c r="P1184" s="2">
        <f t="shared" si="111"/>
        <v>0</v>
      </c>
      <c r="Q1184" s="2">
        <f t="shared" si="112"/>
        <v>0</v>
      </c>
      <c r="R1184" s="2">
        <f t="shared" si="113"/>
        <v>0</v>
      </c>
    </row>
    <row r="1185" spans="1:18" x14ac:dyDescent="0.35">
      <c r="A1185" s="2" t="s">
        <v>161</v>
      </c>
      <c r="B1185" s="2" t="str">
        <f t="shared" si="108"/>
        <v>SPA21XXX</v>
      </c>
      <c r="C1185" s="2" t="s">
        <v>747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f t="shared" si="109"/>
        <v>0</v>
      </c>
      <c r="O1185" s="2">
        <f t="shared" si="110"/>
        <v>0</v>
      </c>
      <c r="P1185" s="2">
        <f t="shared" si="111"/>
        <v>0</v>
      </c>
      <c r="Q1185" s="2">
        <f t="shared" si="112"/>
        <v>0</v>
      </c>
      <c r="R1185" s="2">
        <f t="shared" si="113"/>
        <v>0</v>
      </c>
    </row>
    <row r="1186" spans="1:18" x14ac:dyDescent="0.35">
      <c r="A1186" s="2" t="s">
        <v>161</v>
      </c>
      <c r="B1186" s="2" t="str">
        <f t="shared" si="108"/>
        <v>SPA21XXX</v>
      </c>
      <c r="C1186" s="2" t="s">
        <v>17</v>
      </c>
      <c r="D1186" s="2">
        <v>0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f t="shared" si="109"/>
        <v>0</v>
      </c>
      <c r="O1186" s="2">
        <f t="shared" si="110"/>
        <v>0</v>
      </c>
      <c r="P1186" s="2">
        <f t="shared" si="111"/>
        <v>0</v>
      </c>
      <c r="Q1186" s="2">
        <f t="shared" si="112"/>
        <v>0</v>
      </c>
      <c r="R1186" s="2">
        <f t="shared" si="113"/>
        <v>0</v>
      </c>
    </row>
    <row r="1187" spans="1:18" x14ac:dyDescent="0.35">
      <c r="A1187" s="2" t="s">
        <v>161</v>
      </c>
      <c r="B1187" s="2" t="str">
        <f t="shared" si="108"/>
        <v>SPA21XXX</v>
      </c>
      <c r="C1187" s="2" t="s">
        <v>18</v>
      </c>
      <c r="D1187" s="2">
        <v>0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f t="shared" si="109"/>
        <v>0</v>
      </c>
      <c r="O1187" s="2">
        <f t="shared" si="110"/>
        <v>0</v>
      </c>
      <c r="P1187" s="2">
        <f t="shared" si="111"/>
        <v>0</v>
      </c>
      <c r="Q1187" s="2">
        <f t="shared" si="112"/>
        <v>0</v>
      </c>
      <c r="R1187" s="2">
        <f t="shared" si="113"/>
        <v>0</v>
      </c>
    </row>
    <row r="1188" spans="1:18" x14ac:dyDescent="0.35">
      <c r="A1188" s="2" t="s">
        <v>161</v>
      </c>
      <c r="B1188" s="2" t="str">
        <f t="shared" si="108"/>
        <v>SPA21XXX</v>
      </c>
      <c r="C1188" s="2" t="s">
        <v>19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f t="shared" si="109"/>
        <v>0</v>
      </c>
      <c r="O1188" s="2">
        <f t="shared" si="110"/>
        <v>0</v>
      </c>
      <c r="P1188" s="2">
        <f t="shared" si="111"/>
        <v>0</v>
      </c>
      <c r="Q1188" s="2">
        <f t="shared" si="112"/>
        <v>0</v>
      </c>
      <c r="R1188" s="2">
        <f t="shared" si="113"/>
        <v>0</v>
      </c>
    </row>
    <row r="1189" spans="1:18" x14ac:dyDescent="0.35">
      <c r="A1189" s="2" t="s">
        <v>161</v>
      </c>
      <c r="B1189" s="2" t="str">
        <f t="shared" si="108"/>
        <v>SPA21XXX</v>
      </c>
      <c r="C1189" s="2" t="s">
        <v>20</v>
      </c>
      <c r="D1189" s="2">
        <v>0</v>
      </c>
      <c r="E1189" s="2">
        <v>0</v>
      </c>
      <c r="F1189" s="2">
        <v>100</v>
      </c>
      <c r="G1189" s="2">
        <v>2</v>
      </c>
      <c r="H1189" s="2">
        <v>1</v>
      </c>
      <c r="I1189" s="2">
        <v>0</v>
      </c>
      <c r="J1189" s="2">
        <v>0</v>
      </c>
      <c r="K1189" s="2">
        <v>5</v>
      </c>
      <c r="L1189" s="2">
        <v>0</v>
      </c>
      <c r="M1189" s="2">
        <v>0</v>
      </c>
      <c r="N1189" s="2">
        <f t="shared" si="109"/>
        <v>0</v>
      </c>
      <c r="O1189" s="2">
        <f t="shared" si="110"/>
        <v>0</v>
      </c>
      <c r="P1189" s="2">
        <f t="shared" si="111"/>
        <v>0</v>
      </c>
      <c r="Q1189" s="2">
        <f t="shared" si="112"/>
        <v>0</v>
      </c>
      <c r="R1189" s="2">
        <f t="shared" si="113"/>
        <v>0</v>
      </c>
    </row>
    <row r="1190" spans="1:18" x14ac:dyDescent="0.35">
      <c r="A1190" s="2" t="s">
        <v>162</v>
      </c>
      <c r="B1190" s="2" t="str">
        <f t="shared" si="108"/>
        <v>SPA21XXX</v>
      </c>
      <c r="C1190" s="2" t="s">
        <v>13</v>
      </c>
      <c r="D1190" s="2">
        <v>0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f t="shared" si="109"/>
        <v>0</v>
      </c>
      <c r="O1190" s="2">
        <f t="shared" si="110"/>
        <v>0</v>
      </c>
      <c r="P1190" s="2">
        <f t="shared" si="111"/>
        <v>0</v>
      </c>
      <c r="Q1190" s="2">
        <f t="shared" si="112"/>
        <v>0</v>
      </c>
      <c r="R1190" s="2">
        <f t="shared" si="113"/>
        <v>0</v>
      </c>
    </row>
    <row r="1191" spans="1:18" x14ac:dyDescent="0.35">
      <c r="A1191" s="2" t="s">
        <v>162</v>
      </c>
      <c r="B1191" s="2" t="str">
        <f t="shared" si="108"/>
        <v>SPA21XXX</v>
      </c>
      <c r="C1191" s="2" t="s">
        <v>14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f t="shared" si="109"/>
        <v>0</v>
      </c>
      <c r="O1191" s="2">
        <f t="shared" si="110"/>
        <v>0</v>
      </c>
      <c r="P1191" s="2">
        <f t="shared" si="111"/>
        <v>0</v>
      </c>
      <c r="Q1191" s="2">
        <f t="shared" si="112"/>
        <v>0</v>
      </c>
      <c r="R1191" s="2">
        <f t="shared" si="113"/>
        <v>0</v>
      </c>
    </row>
    <row r="1192" spans="1:18" x14ac:dyDescent="0.35">
      <c r="A1192" s="2" t="s">
        <v>162</v>
      </c>
      <c r="B1192" s="2" t="str">
        <f t="shared" si="108"/>
        <v>SPA21XXX</v>
      </c>
      <c r="C1192" s="2" t="s">
        <v>15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f t="shared" si="109"/>
        <v>0</v>
      </c>
      <c r="O1192" s="2">
        <f t="shared" si="110"/>
        <v>0</v>
      </c>
      <c r="P1192" s="2">
        <f t="shared" si="111"/>
        <v>0</v>
      </c>
      <c r="Q1192" s="2">
        <f t="shared" si="112"/>
        <v>0</v>
      </c>
      <c r="R1192" s="2">
        <f t="shared" si="113"/>
        <v>0</v>
      </c>
    </row>
    <row r="1193" spans="1:18" x14ac:dyDescent="0.35">
      <c r="A1193" s="2" t="s">
        <v>162</v>
      </c>
      <c r="B1193" s="2" t="str">
        <f t="shared" si="108"/>
        <v>SPA21XXX</v>
      </c>
      <c r="C1193" s="2" t="s">
        <v>16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f t="shared" si="109"/>
        <v>0</v>
      </c>
      <c r="O1193" s="2">
        <f t="shared" si="110"/>
        <v>0</v>
      </c>
      <c r="P1193" s="2">
        <f t="shared" si="111"/>
        <v>0</v>
      </c>
      <c r="Q1193" s="2">
        <f t="shared" si="112"/>
        <v>0</v>
      </c>
      <c r="R1193" s="2">
        <f t="shared" si="113"/>
        <v>0</v>
      </c>
    </row>
    <row r="1194" spans="1:18" x14ac:dyDescent="0.35">
      <c r="A1194" s="2" t="s">
        <v>162</v>
      </c>
      <c r="B1194" s="2" t="str">
        <f t="shared" si="108"/>
        <v>SPA21XXX</v>
      </c>
      <c r="C1194" s="2" t="s">
        <v>747</v>
      </c>
      <c r="D1194" s="2">
        <v>0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f t="shared" si="109"/>
        <v>0</v>
      </c>
      <c r="O1194" s="2">
        <f t="shared" si="110"/>
        <v>0</v>
      </c>
      <c r="P1194" s="2">
        <f t="shared" si="111"/>
        <v>0</v>
      </c>
      <c r="Q1194" s="2">
        <f t="shared" si="112"/>
        <v>0</v>
      </c>
      <c r="R1194" s="2">
        <f t="shared" si="113"/>
        <v>0</v>
      </c>
    </row>
    <row r="1195" spans="1:18" x14ac:dyDescent="0.35">
      <c r="A1195" s="2" t="s">
        <v>162</v>
      </c>
      <c r="B1195" s="2" t="str">
        <f t="shared" si="108"/>
        <v>SPA21XXX</v>
      </c>
      <c r="C1195" s="2" t="s">
        <v>17</v>
      </c>
      <c r="D1195" s="2">
        <v>0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f t="shared" si="109"/>
        <v>0</v>
      </c>
      <c r="O1195" s="2">
        <f t="shared" si="110"/>
        <v>0</v>
      </c>
      <c r="P1195" s="2">
        <f t="shared" si="111"/>
        <v>0</v>
      </c>
      <c r="Q1195" s="2">
        <f t="shared" si="112"/>
        <v>0</v>
      </c>
      <c r="R1195" s="2">
        <f t="shared" si="113"/>
        <v>0</v>
      </c>
    </row>
    <row r="1196" spans="1:18" x14ac:dyDescent="0.35">
      <c r="A1196" s="2" t="s">
        <v>162</v>
      </c>
      <c r="B1196" s="2" t="str">
        <f t="shared" si="108"/>
        <v>SPA21XXX</v>
      </c>
      <c r="C1196" s="2" t="s">
        <v>18</v>
      </c>
      <c r="D1196" s="2">
        <v>0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f t="shared" si="109"/>
        <v>0</v>
      </c>
      <c r="O1196" s="2">
        <f t="shared" si="110"/>
        <v>0</v>
      </c>
      <c r="P1196" s="2">
        <f t="shared" si="111"/>
        <v>0</v>
      </c>
      <c r="Q1196" s="2">
        <f t="shared" si="112"/>
        <v>0</v>
      </c>
      <c r="R1196" s="2">
        <f t="shared" si="113"/>
        <v>0</v>
      </c>
    </row>
    <row r="1197" spans="1:18" x14ac:dyDescent="0.35">
      <c r="A1197" s="2" t="s">
        <v>162</v>
      </c>
      <c r="B1197" s="2" t="str">
        <f t="shared" si="108"/>
        <v>SPA21XXX</v>
      </c>
      <c r="C1197" s="2" t="s">
        <v>19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f t="shared" si="109"/>
        <v>0</v>
      </c>
      <c r="O1197" s="2">
        <f t="shared" si="110"/>
        <v>0</v>
      </c>
      <c r="P1197" s="2">
        <f t="shared" si="111"/>
        <v>0</v>
      </c>
      <c r="Q1197" s="2">
        <f t="shared" si="112"/>
        <v>0</v>
      </c>
      <c r="R1197" s="2">
        <f t="shared" si="113"/>
        <v>0</v>
      </c>
    </row>
    <row r="1198" spans="1:18" x14ac:dyDescent="0.35">
      <c r="A1198" s="2" t="s">
        <v>162</v>
      </c>
      <c r="B1198" s="2" t="str">
        <f t="shared" si="108"/>
        <v>SPA21XXX</v>
      </c>
      <c r="C1198" s="2" t="s">
        <v>20</v>
      </c>
      <c r="D1198" s="2">
        <v>0</v>
      </c>
      <c r="E1198" s="2">
        <v>4</v>
      </c>
      <c r="F1198" s="2">
        <v>100</v>
      </c>
      <c r="G1198" s="2">
        <v>3</v>
      </c>
      <c r="H1198" s="2">
        <v>0</v>
      </c>
      <c r="I1198" s="2">
        <v>0</v>
      </c>
      <c r="J1198" s="2">
        <v>0</v>
      </c>
      <c r="K1198" s="2">
        <v>2</v>
      </c>
      <c r="L1198" s="2">
        <v>0</v>
      </c>
      <c r="M1198" s="2">
        <v>0</v>
      </c>
      <c r="N1198" s="2">
        <f t="shared" si="109"/>
        <v>0</v>
      </c>
      <c r="O1198" s="2">
        <f t="shared" si="110"/>
        <v>0</v>
      </c>
      <c r="P1198" s="2">
        <f t="shared" si="111"/>
        <v>0</v>
      </c>
      <c r="Q1198" s="2">
        <f t="shared" si="112"/>
        <v>0</v>
      </c>
      <c r="R1198" s="2">
        <f t="shared" si="113"/>
        <v>0</v>
      </c>
    </row>
    <row r="1199" spans="1:18" x14ac:dyDescent="0.35">
      <c r="A1199" s="2" t="s">
        <v>163</v>
      </c>
      <c r="B1199" s="2" t="str">
        <f t="shared" si="108"/>
        <v>SPA21XXX</v>
      </c>
      <c r="C1199" s="2" t="s">
        <v>13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f t="shared" si="109"/>
        <v>0</v>
      </c>
      <c r="O1199" s="2">
        <f t="shared" si="110"/>
        <v>0</v>
      </c>
      <c r="P1199" s="2">
        <f t="shared" si="111"/>
        <v>0</v>
      </c>
      <c r="Q1199" s="2">
        <f t="shared" si="112"/>
        <v>0</v>
      </c>
      <c r="R1199" s="2">
        <f t="shared" si="113"/>
        <v>0</v>
      </c>
    </row>
    <row r="1200" spans="1:18" x14ac:dyDescent="0.35">
      <c r="A1200" s="2" t="s">
        <v>163</v>
      </c>
      <c r="B1200" s="2" t="str">
        <f t="shared" si="108"/>
        <v>SPA21XXX</v>
      </c>
      <c r="C1200" s="2" t="s">
        <v>14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f t="shared" si="109"/>
        <v>0</v>
      </c>
      <c r="O1200" s="2">
        <f t="shared" si="110"/>
        <v>0</v>
      </c>
      <c r="P1200" s="2">
        <f t="shared" si="111"/>
        <v>0</v>
      </c>
      <c r="Q1200" s="2">
        <f t="shared" si="112"/>
        <v>0</v>
      </c>
      <c r="R1200" s="2">
        <f t="shared" si="113"/>
        <v>0</v>
      </c>
    </row>
    <row r="1201" spans="1:18" x14ac:dyDescent="0.35">
      <c r="A1201" s="2" t="s">
        <v>163</v>
      </c>
      <c r="B1201" s="2" t="str">
        <f t="shared" si="108"/>
        <v>SPA21XXX</v>
      </c>
      <c r="C1201" s="2" t="s">
        <v>15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f t="shared" si="109"/>
        <v>0</v>
      </c>
      <c r="O1201" s="2">
        <f t="shared" si="110"/>
        <v>0</v>
      </c>
      <c r="P1201" s="2">
        <f t="shared" si="111"/>
        <v>0</v>
      </c>
      <c r="Q1201" s="2">
        <f t="shared" si="112"/>
        <v>0</v>
      </c>
      <c r="R1201" s="2">
        <f t="shared" si="113"/>
        <v>0</v>
      </c>
    </row>
    <row r="1202" spans="1:18" x14ac:dyDescent="0.35">
      <c r="A1202" s="2" t="s">
        <v>163</v>
      </c>
      <c r="B1202" s="2" t="str">
        <f t="shared" si="108"/>
        <v>SPA21XXX</v>
      </c>
      <c r="C1202" s="2" t="s">
        <v>16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f t="shared" si="109"/>
        <v>0</v>
      </c>
      <c r="O1202" s="2">
        <f t="shared" si="110"/>
        <v>0</v>
      </c>
      <c r="P1202" s="2">
        <f t="shared" si="111"/>
        <v>0</v>
      </c>
      <c r="Q1202" s="2">
        <f t="shared" si="112"/>
        <v>0</v>
      </c>
      <c r="R1202" s="2">
        <f t="shared" si="113"/>
        <v>0</v>
      </c>
    </row>
    <row r="1203" spans="1:18" x14ac:dyDescent="0.35">
      <c r="A1203" s="2" t="s">
        <v>163</v>
      </c>
      <c r="B1203" s="2" t="str">
        <f t="shared" si="108"/>
        <v>SPA21XXX</v>
      </c>
      <c r="C1203" s="2" t="s">
        <v>747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f t="shared" si="109"/>
        <v>0</v>
      </c>
      <c r="O1203" s="2">
        <f t="shared" si="110"/>
        <v>0</v>
      </c>
      <c r="P1203" s="2">
        <f t="shared" si="111"/>
        <v>0</v>
      </c>
      <c r="Q1203" s="2">
        <f t="shared" si="112"/>
        <v>0</v>
      </c>
      <c r="R1203" s="2">
        <f t="shared" si="113"/>
        <v>0</v>
      </c>
    </row>
    <row r="1204" spans="1:18" x14ac:dyDescent="0.35">
      <c r="A1204" s="2" t="s">
        <v>163</v>
      </c>
      <c r="B1204" s="2" t="str">
        <f t="shared" si="108"/>
        <v>SPA21XXX</v>
      </c>
      <c r="C1204" s="2" t="s">
        <v>17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f t="shared" si="109"/>
        <v>0</v>
      </c>
      <c r="O1204" s="2">
        <f t="shared" si="110"/>
        <v>0</v>
      </c>
      <c r="P1204" s="2">
        <f t="shared" si="111"/>
        <v>0</v>
      </c>
      <c r="Q1204" s="2">
        <f t="shared" si="112"/>
        <v>0</v>
      </c>
      <c r="R1204" s="2">
        <f t="shared" si="113"/>
        <v>0</v>
      </c>
    </row>
    <row r="1205" spans="1:18" x14ac:dyDescent="0.35">
      <c r="A1205" s="2" t="s">
        <v>163</v>
      </c>
      <c r="B1205" s="2" t="str">
        <f t="shared" si="108"/>
        <v>SPA21XXX</v>
      </c>
      <c r="C1205" s="2" t="s">
        <v>18</v>
      </c>
      <c r="D1205" s="2">
        <v>0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f t="shared" si="109"/>
        <v>0</v>
      </c>
      <c r="O1205" s="2">
        <f t="shared" si="110"/>
        <v>0</v>
      </c>
      <c r="P1205" s="2">
        <f t="shared" si="111"/>
        <v>0</v>
      </c>
      <c r="Q1205" s="2">
        <f t="shared" si="112"/>
        <v>0</v>
      </c>
      <c r="R1205" s="2">
        <f t="shared" si="113"/>
        <v>0</v>
      </c>
    </row>
    <row r="1206" spans="1:18" x14ac:dyDescent="0.35">
      <c r="A1206" s="2" t="s">
        <v>163</v>
      </c>
      <c r="B1206" s="2" t="str">
        <f t="shared" si="108"/>
        <v>SPA21XXX</v>
      </c>
      <c r="C1206" s="2" t="s">
        <v>19</v>
      </c>
      <c r="D1206" s="2">
        <v>0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f t="shared" si="109"/>
        <v>0</v>
      </c>
      <c r="O1206" s="2">
        <f t="shared" si="110"/>
        <v>0</v>
      </c>
      <c r="P1206" s="2">
        <f t="shared" si="111"/>
        <v>0</v>
      </c>
      <c r="Q1206" s="2">
        <f t="shared" si="112"/>
        <v>0</v>
      </c>
      <c r="R1206" s="2">
        <f t="shared" si="113"/>
        <v>0</v>
      </c>
    </row>
    <row r="1207" spans="1:18" x14ac:dyDescent="0.35">
      <c r="A1207" s="2" t="s">
        <v>163</v>
      </c>
      <c r="B1207" s="2" t="str">
        <f t="shared" si="108"/>
        <v>SPA21XXX</v>
      </c>
      <c r="C1207" s="2" t="s">
        <v>20</v>
      </c>
      <c r="D1207" s="2">
        <v>0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f t="shared" si="109"/>
        <v>0</v>
      </c>
      <c r="O1207" s="2">
        <f t="shared" si="110"/>
        <v>0</v>
      </c>
      <c r="P1207" s="2">
        <f t="shared" si="111"/>
        <v>0</v>
      </c>
      <c r="Q1207" s="2">
        <f t="shared" si="112"/>
        <v>0</v>
      </c>
      <c r="R1207" s="2">
        <f t="shared" si="113"/>
        <v>0</v>
      </c>
    </row>
    <row r="1208" spans="1:18" x14ac:dyDescent="0.35">
      <c r="A1208" s="2" t="s">
        <v>164</v>
      </c>
      <c r="B1208" s="2" t="str">
        <f t="shared" si="108"/>
        <v>SPA21XXX</v>
      </c>
      <c r="C1208" s="2" t="s">
        <v>13</v>
      </c>
      <c r="D1208" s="2">
        <v>77908.399999999994</v>
      </c>
      <c r="E1208" s="2">
        <v>1</v>
      </c>
      <c r="F1208" s="2">
        <v>3</v>
      </c>
      <c r="G1208" s="2">
        <v>0</v>
      </c>
      <c r="H1208" s="2">
        <v>1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f t="shared" si="109"/>
        <v>77908.399999999994</v>
      </c>
      <c r="O1208" s="2">
        <f t="shared" si="110"/>
        <v>77908.399999999994</v>
      </c>
      <c r="P1208" s="2">
        <f t="shared" si="111"/>
        <v>0</v>
      </c>
      <c r="Q1208" s="2">
        <f t="shared" si="112"/>
        <v>0</v>
      </c>
      <c r="R1208" s="2">
        <f t="shared" si="113"/>
        <v>0</v>
      </c>
    </row>
    <row r="1209" spans="1:18" x14ac:dyDescent="0.35">
      <c r="A1209" s="2" t="s">
        <v>164</v>
      </c>
      <c r="B1209" s="2" t="str">
        <f t="shared" si="108"/>
        <v>SPA21XXX</v>
      </c>
      <c r="C1209" s="2" t="s">
        <v>14</v>
      </c>
      <c r="D1209" s="2">
        <v>55548.94</v>
      </c>
      <c r="E1209" s="2">
        <v>2</v>
      </c>
      <c r="F1209" s="2">
        <v>6.1</v>
      </c>
      <c r="G1209" s="2">
        <v>1</v>
      </c>
      <c r="H1209" s="2">
        <v>1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f t="shared" si="109"/>
        <v>111097.88</v>
      </c>
      <c r="O1209" s="2">
        <f t="shared" si="110"/>
        <v>111097.88</v>
      </c>
      <c r="P1209" s="2">
        <f t="shared" si="111"/>
        <v>0</v>
      </c>
      <c r="Q1209" s="2">
        <f t="shared" si="112"/>
        <v>0</v>
      </c>
      <c r="R1209" s="2">
        <f t="shared" si="113"/>
        <v>0</v>
      </c>
    </row>
    <row r="1210" spans="1:18" x14ac:dyDescent="0.35">
      <c r="A1210" s="2" t="s">
        <v>164</v>
      </c>
      <c r="B1210" s="2" t="str">
        <f t="shared" si="108"/>
        <v>SPA21XXX</v>
      </c>
      <c r="C1210" s="2" t="s">
        <v>15</v>
      </c>
      <c r="D1210" s="2">
        <v>28571.439999999999</v>
      </c>
      <c r="E1210" s="2">
        <v>1</v>
      </c>
      <c r="F1210" s="2">
        <v>3</v>
      </c>
      <c r="G1210" s="2">
        <v>0</v>
      </c>
      <c r="H1210" s="2">
        <v>1</v>
      </c>
      <c r="I1210" s="2">
        <v>0</v>
      </c>
      <c r="J1210" s="2">
        <v>0</v>
      </c>
      <c r="K1210" s="2">
        <v>0</v>
      </c>
      <c r="L1210" s="2">
        <v>1</v>
      </c>
      <c r="M1210" s="2">
        <v>0</v>
      </c>
      <c r="N1210" s="2">
        <f t="shared" si="109"/>
        <v>28571.439999999999</v>
      </c>
      <c r="O1210" s="2">
        <f t="shared" si="110"/>
        <v>28571.439999999999</v>
      </c>
      <c r="P1210" s="2">
        <f t="shared" si="111"/>
        <v>0</v>
      </c>
      <c r="Q1210" s="2">
        <f t="shared" si="112"/>
        <v>28571.439999999999</v>
      </c>
      <c r="R1210" s="2">
        <f t="shared" si="113"/>
        <v>0</v>
      </c>
    </row>
    <row r="1211" spans="1:18" x14ac:dyDescent="0.35">
      <c r="A1211" s="2" t="s">
        <v>164</v>
      </c>
      <c r="B1211" s="2" t="str">
        <f t="shared" si="108"/>
        <v>SPA21XXX</v>
      </c>
      <c r="C1211" s="2" t="s">
        <v>16</v>
      </c>
      <c r="D1211" s="2">
        <v>21601.24</v>
      </c>
      <c r="E1211" s="2">
        <v>5</v>
      </c>
      <c r="F1211" s="2">
        <v>15.2</v>
      </c>
      <c r="G1211" s="2">
        <v>3</v>
      </c>
      <c r="H1211" s="2">
        <v>2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f t="shared" si="109"/>
        <v>108006.20000000001</v>
      </c>
      <c r="O1211" s="2">
        <f t="shared" si="110"/>
        <v>108006.20000000001</v>
      </c>
      <c r="P1211" s="2">
        <f t="shared" si="111"/>
        <v>0</v>
      </c>
      <c r="Q1211" s="2">
        <f t="shared" si="112"/>
        <v>0</v>
      </c>
      <c r="R1211" s="2">
        <f t="shared" si="113"/>
        <v>0</v>
      </c>
    </row>
    <row r="1212" spans="1:18" x14ac:dyDescent="0.35">
      <c r="A1212" s="2" t="s">
        <v>164</v>
      </c>
      <c r="B1212" s="2" t="str">
        <f t="shared" si="108"/>
        <v>SPA21XXX</v>
      </c>
      <c r="C1212" s="2" t="s">
        <v>747</v>
      </c>
      <c r="D1212" s="2">
        <v>17390.25</v>
      </c>
      <c r="E1212" s="2">
        <v>5</v>
      </c>
      <c r="F1212" s="2">
        <v>15.2</v>
      </c>
      <c r="G1212" s="2">
        <v>2</v>
      </c>
      <c r="H1212" s="2">
        <v>3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f t="shared" si="109"/>
        <v>86951.25</v>
      </c>
      <c r="O1212" s="2">
        <f t="shared" si="110"/>
        <v>86951.25</v>
      </c>
      <c r="P1212" s="2">
        <f t="shared" si="111"/>
        <v>0</v>
      </c>
      <c r="Q1212" s="2">
        <f t="shared" si="112"/>
        <v>0</v>
      </c>
      <c r="R1212" s="2">
        <f t="shared" si="113"/>
        <v>0</v>
      </c>
    </row>
    <row r="1213" spans="1:18" x14ac:dyDescent="0.35">
      <c r="A1213" s="2" t="s">
        <v>164</v>
      </c>
      <c r="B1213" s="2" t="str">
        <f t="shared" si="108"/>
        <v>SPA21XXX</v>
      </c>
      <c r="C1213" s="2" t="s">
        <v>17</v>
      </c>
      <c r="D1213" s="2">
        <v>14081.22</v>
      </c>
      <c r="E1213" s="2">
        <v>3</v>
      </c>
      <c r="F1213" s="2">
        <v>9.1</v>
      </c>
      <c r="G1213" s="2">
        <v>0</v>
      </c>
      <c r="H1213" s="2">
        <v>3</v>
      </c>
      <c r="I1213" s="2">
        <v>0</v>
      </c>
      <c r="J1213" s="2">
        <v>0</v>
      </c>
      <c r="K1213" s="2">
        <v>0</v>
      </c>
      <c r="L1213" s="2">
        <v>3</v>
      </c>
      <c r="M1213" s="2">
        <v>0</v>
      </c>
      <c r="N1213" s="2">
        <f t="shared" si="109"/>
        <v>42243.659999999996</v>
      </c>
      <c r="O1213" s="2">
        <f t="shared" si="110"/>
        <v>42243.659999999996</v>
      </c>
      <c r="P1213" s="2">
        <f t="shared" si="111"/>
        <v>0</v>
      </c>
      <c r="Q1213" s="2">
        <f t="shared" si="112"/>
        <v>42243.659999999996</v>
      </c>
      <c r="R1213" s="2">
        <f t="shared" si="113"/>
        <v>0</v>
      </c>
    </row>
    <row r="1214" spans="1:18" x14ac:dyDescent="0.35">
      <c r="A1214" s="2" t="s">
        <v>164</v>
      </c>
      <c r="B1214" s="2" t="str">
        <f t="shared" si="108"/>
        <v>SPA21XXX</v>
      </c>
      <c r="C1214" s="2" t="s">
        <v>18</v>
      </c>
      <c r="D1214" s="2">
        <v>6628.63</v>
      </c>
      <c r="E1214" s="2">
        <v>16</v>
      </c>
      <c r="F1214" s="2">
        <v>48.5</v>
      </c>
      <c r="G1214" s="2">
        <v>10</v>
      </c>
      <c r="H1214" s="2">
        <v>6</v>
      </c>
      <c r="I1214" s="2">
        <v>0</v>
      </c>
      <c r="J1214" s="2">
        <v>0</v>
      </c>
      <c r="K1214" s="2">
        <v>11</v>
      </c>
      <c r="L1214" s="2">
        <v>5</v>
      </c>
      <c r="M1214" s="2">
        <v>1</v>
      </c>
      <c r="N1214" s="2">
        <f t="shared" si="109"/>
        <v>106058.08</v>
      </c>
      <c r="O1214" s="2">
        <f t="shared" si="110"/>
        <v>106058.08</v>
      </c>
      <c r="P1214" s="2">
        <f t="shared" si="111"/>
        <v>72914.930000000008</v>
      </c>
      <c r="Q1214" s="2">
        <f t="shared" si="112"/>
        <v>33143.15</v>
      </c>
      <c r="R1214" s="2">
        <f t="shared" si="113"/>
        <v>6628.63</v>
      </c>
    </row>
    <row r="1215" spans="1:18" x14ac:dyDescent="0.35">
      <c r="A1215" s="2" t="s">
        <v>164</v>
      </c>
      <c r="B1215" s="2" t="str">
        <f t="shared" si="108"/>
        <v>SPA21XXX</v>
      </c>
      <c r="C1215" s="2" t="s">
        <v>19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f t="shared" si="109"/>
        <v>0</v>
      </c>
      <c r="O1215" s="2">
        <f t="shared" si="110"/>
        <v>0</v>
      </c>
      <c r="P1215" s="2">
        <f t="shared" si="111"/>
        <v>0</v>
      </c>
      <c r="Q1215" s="2">
        <f t="shared" si="112"/>
        <v>0</v>
      </c>
      <c r="R1215" s="2">
        <f t="shared" si="113"/>
        <v>0</v>
      </c>
    </row>
    <row r="1216" spans="1:18" x14ac:dyDescent="0.35">
      <c r="A1216" s="2" t="s">
        <v>164</v>
      </c>
      <c r="B1216" s="2" t="str">
        <f t="shared" si="108"/>
        <v>SPA21XXX</v>
      </c>
      <c r="C1216" s="2" t="s">
        <v>20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f t="shared" si="109"/>
        <v>0</v>
      </c>
      <c r="O1216" s="2">
        <f t="shared" si="110"/>
        <v>0</v>
      </c>
      <c r="P1216" s="2">
        <f t="shared" si="111"/>
        <v>0</v>
      </c>
      <c r="Q1216" s="2">
        <f t="shared" si="112"/>
        <v>0</v>
      </c>
      <c r="R1216" s="2">
        <f t="shared" si="113"/>
        <v>0</v>
      </c>
    </row>
    <row r="1217" spans="1:18" x14ac:dyDescent="0.35">
      <c r="A1217" s="2" t="s">
        <v>165</v>
      </c>
      <c r="B1217" s="2" t="str">
        <f t="shared" si="108"/>
        <v>SPA21XXX</v>
      </c>
      <c r="C1217" s="2" t="s">
        <v>13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f t="shared" si="109"/>
        <v>0</v>
      </c>
      <c r="O1217" s="2">
        <f t="shared" si="110"/>
        <v>0</v>
      </c>
      <c r="P1217" s="2">
        <f t="shared" si="111"/>
        <v>0</v>
      </c>
      <c r="Q1217" s="2">
        <f t="shared" si="112"/>
        <v>0</v>
      </c>
      <c r="R1217" s="2">
        <f t="shared" si="113"/>
        <v>0</v>
      </c>
    </row>
    <row r="1218" spans="1:18" x14ac:dyDescent="0.35">
      <c r="A1218" s="2" t="s">
        <v>165</v>
      </c>
      <c r="B1218" s="2" t="str">
        <f t="shared" ref="B1218:B1281" si="114">REPLACE(A1218,6,3,"XXX")</f>
        <v>SPA21XXX</v>
      </c>
      <c r="C1218" s="2" t="s">
        <v>14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f t="shared" ref="N1218:N1281" si="115">E1218*$D1218</f>
        <v>0</v>
      </c>
      <c r="O1218" s="2">
        <f t="shared" ref="O1218:O1281" si="116">SUM(G1218:J1218)*$D1218</f>
        <v>0</v>
      </c>
      <c r="P1218" s="2">
        <f t="shared" ref="P1218:P1281" si="117">K1218*$D1218</f>
        <v>0</v>
      </c>
      <c r="Q1218" s="2">
        <f t="shared" ref="Q1218:Q1281" si="118">L1218*$D1218</f>
        <v>0</v>
      </c>
      <c r="R1218" s="2">
        <f t="shared" ref="R1218:R1281" si="119">M1218*$D1218</f>
        <v>0</v>
      </c>
    </row>
    <row r="1219" spans="1:18" x14ac:dyDescent="0.35">
      <c r="A1219" s="2" t="s">
        <v>165</v>
      </c>
      <c r="B1219" s="2" t="str">
        <f t="shared" si="114"/>
        <v>SPA21XXX</v>
      </c>
      <c r="C1219" s="2" t="s">
        <v>15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f t="shared" si="115"/>
        <v>0</v>
      </c>
      <c r="O1219" s="2">
        <f t="shared" si="116"/>
        <v>0</v>
      </c>
      <c r="P1219" s="2">
        <f t="shared" si="117"/>
        <v>0</v>
      </c>
      <c r="Q1219" s="2">
        <f t="shared" si="118"/>
        <v>0</v>
      </c>
      <c r="R1219" s="2">
        <f t="shared" si="119"/>
        <v>0</v>
      </c>
    </row>
    <row r="1220" spans="1:18" x14ac:dyDescent="0.35">
      <c r="A1220" s="2" t="s">
        <v>165</v>
      </c>
      <c r="B1220" s="2" t="str">
        <f t="shared" si="114"/>
        <v>SPA21XXX</v>
      </c>
      <c r="C1220" s="2" t="s">
        <v>16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f t="shared" si="115"/>
        <v>0</v>
      </c>
      <c r="O1220" s="2">
        <f t="shared" si="116"/>
        <v>0</v>
      </c>
      <c r="P1220" s="2">
        <f t="shared" si="117"/>
        <v>0</v>
      </c>
      <c r="Q1220" s="2">
        <f t="shared" si="118"/>
        <v>0</v>
      </c>
      <c r="R1220" s="2">
        <f t="shared" si="119"/>
        <v>0</v>
      </c>
    </row>
    <row r="1221" spans="1:18" x14ac:dyDescent="0.35">
      <c r="A1221" s="2" t="s">
        <v>165</v>
      </c>
      <c r="B1221" s="2" t="str">
        <f t="shared" si="114"/>
        <v>SPA21XXX</v>
      </c>
      <c r="C1221" s="2" t="s">
        <v>747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f t="shared" si="115"/>
        <v>0</v>
      </c>
      <c r="O1221" s="2">
        <f t="shared" si="116"/>
        <v>0</v>
      </c>
      <c r="P1221" s="2">
        <f t="shared" si="117"/>
        <v>0</v>
      </c>
      <c r="Q1221" s="2">
        <f t="shared" si="118"/>
        <v>0</v>
      </c>
      <c r="R1221" s="2">
        <f t="shared" si="119"/>
        <v>0</v>
      </c>
    </row>
    <row r="1222" spans="1:18" x14ac:dyDescent="0.35">
      <c r="A1222" s="2" t="s">
        <v>165</v>
      </c>
      <c r="B1222" s="2" t="str">
        <f t="shared" si="114"/>
        <v>SPA21XXX</v>
      </c>
      <c r="C1222" s="2" t="s">
        <v>17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f t="shared" si="115"/>
        <v>0</v>
      </c>
      <c r="O1222" s="2">
        <f t="shared" si="116"/>
        <v>0</v>
      </c>
      <c r="P1222" s="2">
        <f t="shared" si="117"/>
        <v>0</v>
      </c>
      <c r="Q1222" s="2">
        <f t="shared" si="118"/>
        <v>0</v>
      </c>
      <c r="R1222" s="2">
        <f t="shared" si="119"/>
        <v>0</v>
      </c>
    </row>
    <row r="1223" spans="1:18" x14ac:dyDescent="0.35">
      <c r="A1223" s="2" t="s">
        <v>165</v>
      </c>
      <c r="B1223" s="2" t="str">
        <f t="shared" si="114"/>
        <v>SPA21XXX</v>
      </c>
      <c r="C1223" s="2" t="s">
        <v>18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f t="shared" si="115"/>
        <v>0</v>
      </c>
      <c r="O1223" s="2">
        <f t="shared" si="116"/>
        <v>0</v>
      </c>
      <c r="P1223" s="2">
        <f t="shared" si="117"/>
        <v>0</v>
      </c>
      <c r="Q1223" s="2">
        <f t="shared" si="118"/>
        <v>0</v>
      </c>
      <c r="R1223" s="2">
        <f t="shared" si="119"/>
        <v>0</v>
      </c>
    </row>
    <row r="1224" spans="1:18" x14ac:dyDescent="0.35">
      <c r="A1224" s="2" t="s">
        <v>165</v>
      </c>
      <c r="B1224" s="2" t="str">
        <f t="shared" si="114"/>
        <v>SPA21XXX</v>
      </c>
      <c r="C1224" s="2" t="s">
        <v>19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f t="shared" si="115"/>
        <v>0</v>
      </c>
      <c r="O1224" s="2">
        <f t="shared" si="116"/>
        <v>0</v>
      </c>
      <c r="P1224" s="2">
        <f t="shared" si="117"/>
        <v>0</v>
      </c>
      <c r="Q1224" s="2">
        <f t="shared" si="118"/>
        <v>0</v>
      </c>
      <c r="R1224" s="2">
        <f t="shared" si="119"/>
        <v>0</v>
      </c>
    </row>
    <row r="1225" spans="1:18" x14ac:dyDescent="0.35">
      <c r="A1225" s="2" t="s">
        <v>165</v>
      </c>
      <c r="B1225" s="2" t="str">
        <f t="shared" si="114"/>
        <v>SPA21XXX</v>
      </c>
      <c r="C1225" s="2" t="s">
        <v>20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f t="shared" si="115"/>
        <v>0</v>
      </c>
      <c r="O1225" s="2">
        <f t="shared" si="116"/>
        <v>0</v>
      </c>
      <c r="P1225" s="2">
        <f t="shared" si="117"/>
        <v>0</v>
      </c>
      <c r="Q1225" s="2">
        <f t="shared" si="118"/>
        <v>0</v>
      </c>
      <c r="R1225" s="2">
        <f t="shared" si="119"/>
        <v>0</v>
      </c>
    </row>
    <row r="1226" spans="1:18" x14ac:dyDescent="0.35">
      <c r="A1226" s="2" t="s">
        <v>166</v>
      </c>
      <c r="B1226" s="2" t="str">
        <f t="shared" si="114"/>
        <v>SPA21XXX</v>
      </c>
      <c r="C1226" s="2" t="s">
        <v>13</v>
      </c>
      <c r="D1226" s="2">
        <v>99605.2</v>
      </c>
      <c r="E1226" s="2">
        <v>0.6</v>
      </c>
      <c r="F1226" s="2">
        <v>0.6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f t="shared" si="115"/>
        <v>59763.119999999995</v>
      </c>
      <c r="O1226" s="2">
        <f t="shared" si="116"/>
        <v>0</v>
      </c>
      <c r="P1226" s="2">
        <f t="shared" si="117"/>
        <v>0</v>
      </c>
      <c r="Q1226" s="2">
        <f t="shared" si="118"/>
        <v>0</v>
      </c>
      <c r="R1226" s="2">
        <f t="shared" si="119"/>
        <v>0</v>
      </c>
    </row>
    <row r="1227" spans="1:18" x14ac:dyDescent="0.35">
      <c r="A1227" s="2" t="s">
        <v>166</v>
      </c>
      <c r="B1227" s="2" t="str">
        <f t="shared" si="114"/>
        <v>SPA21XXX</v>
      </c>
      <c r="C1227" s="2" t="s">
        <v>14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f t="shared" si="115"/>
        <v>0</v>
      </c>
      <c r="O1227" s="2">
        <f t="shared" si="116"/>
        <v>0</v>
      </c>
      <c r="P1227" s="2">
        <f t="shared" si="117"/>
        <v>0</v>
      </c>
      <c r="Q1227" s="2">
        <f t="shared" si="118"/>
        <v>0</v>
      </c>
      <c r="R1227" s="2">
        <f t="shared" si="119"/>
        <v>0</v>
      </c>
    </row>
    <row r="1228" spans="1:18" x14ac:dyDescent="0.35">
      <c r="A1228" s="2" t="s">
        <v>166</v>
      </c>
      <c r="B1228" s="2" t="str">
        <f t="shared" si="114"/>
        <v>SPA21XXX</v>
      </c>
      <c r="C1228" s="2" t="s">
        <v>15</v>
      </c>
      <c r="D1228" s="2">
        <v>31194.5</v>
      </c>
      <c r="E1228" s="2">
        <v>4.5999999999999996</v>
      </c>
      <c r="F1228" s="2">
        <v>4.7</v>
      </c>
      <c r="G1228" s="2">
        <v>0</v>
      </c>
      <c r="H1228" s="2">
        <v>2.7</v>
      </c>
      <c r="I1228" s="2">
        <v>0</v>
      </c>
      <c r="J1228" s="2">
        <v>0</v>
      </c>
      <c r="K1228" s="2">
        <v>2.5</v>
      </c>
      <c r="L1228" s="2">
        <v>0.6</v>
      </c>
      <c r="M1228" s="2">
        <v>0</v>
      </c>
      <c r="N1228" s="2">
        <f t="shared" si="115"/>
        <v>143494.69999999998</v>
      </c>
      <c r="O1228" s="2">
        <f t="shared" si="116"/>
        <v>84225.150000000009</v>
      </c>
      <c r="P1228" s="2">
        <f t="shared" si="117"/>
        <v>77986.25</v>
      </c>
      <c r="Q1228" s="2">
        <f t="shared" si="118"/>
        <v>18716.7</v>
      </c>
      <c r="R1228" s="2">
        <f t="shared" si="119"/>
        <v>0</v>
      </c>
    </row>
    <row r="1229" spans="1:18" x14ac:dyDescent="0.35">
      <c r="A1229" s="2" t="s">
        <v>166</v>
      </c>
      <c r="B1229" s="2" t="str">
        <f t="shared" si="114"/>
        <v>SPA21XXX</v>
      </c>
      <c r="C1229" s="2" t="s">
        <v>16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f t="shared" si="115"/>
        <v>0</v>
      </c>
      <c r="O1229" s="2">
        <f t="shared" si="116"/>
        <v>0</v>
      </c>
      <c r="P1229" s="2">
        <f t="shared" si="117"/>
        <v>0</v>
      </c>
      <c r="Q1229" s="2">
        <f t="shared" si="118"/>
        <v>0</v>
      </c>
      <c r="R1229" s="2">
        <f t="shared" si="119"/>
        <v>0</v>
      </c>
    </row>
    <row r="1230" spans="1:18" x14ac:dyDescent="0.35">
      <c r="A1230" s="2" t="s">
        <v>166</v>
      </c>
      <c r="B1230" s="2" t="str">
        <f t="shared" si="114"/>
        <v>SPA21XXX</v>
      </c>
      <c r="C1230" s="2" t="s">
        <v>747</v>
      </c>
      <c r="D1230" s="2">
        <v>15383.39</v>
      </c>
      <c r="E1230" s="2">
        <v>0.8</v>
      </c>
      <c r="F1230" s="2">
        <v>0.8</v>
      </c>
      <c r="G1230" s="2">
        <v>0.8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f t="shared" si="115"/>
        <v>12306.712</v>
      </c>
      <c r="O1230" s="2">
        <f t="shared" si="116"/>
        <v>12306.712</v>
      </c>
      <c r="P1230" s="2">
        <f t="shared" si="117"/>
        <v>0</v>
      </c>
      <c r="Q1230" s="2">
        <f t="shared" si="118"/>
        <v>0</v>
      </c>
      <c r="R1230" s="2">
        <f t="shared" si="119"/>
        <v>0</v>
      </c>
    </row>
    <row r="1231" spans="1:18" x14ac:dyDescent="0.35">
      <c r="A1231" s="2" t="s">
        <v>166</v>
      </c>
      <c r="B1231" s="2" t="str">
        <f t="shared" si="114"/>
        <v>SPA21XXX</v>
      </c>
      <c r="C1231" s="2" t="s">
        <v>17</v>
      </c>
      <c r="D1231" s="2">
        <v>12409.4</v>
      </c>
      <c r="E1231" s="2">
        <v>6.3</v>
      </c>
      <c r="F1231" s="2">
        <v>6.4</v>
      </c>
      <c r="G1231" s="2">
        <v>5.0999999999999996</v>
      </c>
      <c r="H1231" s="2">
        <v>0.8</v>
      </c>
      <c r="I1231" s="2">
        <v>0</v>
      </c>
      <c r="J1231" s="2">
        <v>0</v>
      </c>
      <c r="K1231" s="2">
        <v>2.2999999999999998</v>
      </c>
      <c r="L1231" s="2">
        <v>1.5</v>
      </c>
      <c r="M1231" s="2">
        <v>0</v>
      </c>
      <c r="N1231" s="2">
        <f t="shared" si="115"/>
        <v>78179.22</v>
      </c>
      <c r="O1231" s="2">
        <f t="shared" si="116"/>
        <v>73215.459999999992</v>
      </c>
      <c r="P1231" s="2">
        <f t="shared" si="117"/>
        <v>28541.619999999995</v>
      </c>
      <c r="Q1231" s="2">
        <f t="shared" si="118"/>
        <v>18614.099999999999</v>
      </c>
      <c r="R1231" s="2">
        <f t="shared" si="119"/>
        <v>0</v>
      </c>
    </row>
    <row r="1232" spans="1:18" x14ac:dyDescent="0.35">
      <c r="A1232" s="2" t="s">
        <v>166</v>
      </c>
      <c r="B1232" s="2" t="str">
        <f t="shared" si="114"/>
        <v>SPA21XXX</v>
      </c>
      <c r="C1232" s="2" t="s">
        <v>18</v>
      </c>
      <c r="D1232" s="2">
        <v>7612.47</v>
      </c>
      <c r="E1232" s="2">
        <v>29.1</v>
      </c>
      <c r="F1232" s="2">
        <v>29.6</v>
      </c>
      <c r="G1232" s="2">
        <v>18</v>
      </c>
      <c r="H1232" s="2">
        <v>9.4</v>
      </c>
      <c r="I1232" s="2">
        <v>0</v>
      </c>
      <c r="J1232" s="2">
        <v>0</v>
      </c>
      <c r="K1232" s="2">
        <v>9.4</v>
      </c>
      <c r="L1232" s="2">
        <v>9.1</v>
      </c>
      <c r="M1232" s="2">
        <v>0</v>
      </c>
      <c r="N1232" s="2">
        <f t="shared" si="115"/>
        <v>221522.87700000001</v>
      </c>
      <c r="O1232" s="2">
        <f t="shared" si="116"/>
        <v>208581.67799999999</v>
      </c>
      <c r="P1232" s="2">
        <f t="shared" si="117"/>
        <v>71557.218000000008</v>
      </c>
      <c r="Q1232" s="2">
        <f t="shared" si="118"/>
        <v>69273.476999999999</v>
      </c>
      <c r="R1232" s="2">
        <f t="shared" si="119"/>
        <v>0</v>
      </c>
    </row>
    <row r="1233" spans="1:18" x14ac:dyDescent="0.35">
      <c r="A1233" s="2" t="s">
        <v>166</v>
      </c>
      <c r="B1233" s="2" t="str">
        <f t="shared" si="114"/>
        <v>SPA21XXX</v>
      </c>
      <c r="C1233" s="2" t="s">
        <v>19</v>
      </c>
      <c r="D1233" s="2">
        <v>3834.78</v>
      </c>
      <c r="E1233" s="2">
        <v>44.1</v>
      </c>
      <c r="F1233" s="2">
        <v>44.8</v>
      </c>
      <c r="G1233" s="2">
        <v>29.1</v>
      </c>
      <c r="H1233" s="2">
        <v>15</v>
      </c>
      <c r="I1233" s="2">
        <v>0</v>
      </c>
      <c r="J1233" s="2">
        <v>0</v>
      </c>
      <c r="K1233" s="2">
        <v>30.4</v>
      </c>
      <c r="L1233" s="2">
        <v>28</v>
      </c>
      <c r="M1233" s="2">
        <v>0</v>
      </c>
      <c r="N1233" s="2">
        <f t="shared" si="115"/>
        <v>169113.79800000001</v>
      </c>
      <c r="O1233" s="2">
        <f t="shared" si="116"/>
        <v>169113.79800000001</v>
      </c>
      <c r="P1233" s="2">
        <f t="shared" si="117"/>
        <v>116577.31200000001</v>
      </c>
      <c r="Q1233" s="2">
        <f t="shared" si="118"/>
        <v>107373.84000000001</v>
      </c>
      <c r="R1233" s="2">
        <f t="shared" si="119"/>
        <v>0</v>
      </c>
    </row>
    <row r="1234" spans="1:18" x14ac:dyDescent="0.35">
      <c r="A1234" s="2" t="s">
        <v>166</v>
      </c>
      <c r="B1234" s="2" t="str">
        <f t="shared" si="114"/>
        <v>SPA21XXX</v>
      </c>
      <c r="C1234" s="2" t="s">
        <v>20</v>
      </c>
      <c r="D1234" s="2">
        <v>1559.63</v>
      </c>
      <c r="E1234" s="2">
        <v>13</v>
      </c>
      <c r="F1234" s="2">
        <v>13.2</v>
      </c>
      <c r="G1234" s="2">
        <v>4.7</v>
      </c>
      <c r="H1234" s="2">
        <v>6.5</v>
      </c>
      <c r="I1234" s="2">
        <v>0</v>
      </c>
      <c r="J1234" s="2">
        <v>0</v>
      </c>
      <c r="K1234" s="2">
        <v>8.6</v>
      </c>
      <c r="L1234" s="2">
        <v>5.5</v>
      </c>
      <c r="M1234" s="2">
        <v>0</v>
      </c>
      <c r="N1234" s="2">
        <f t="shared" si="115"/>
        <v>20275.190000000002</v>
      </c>
      <c r="O1234" s="2">
        <f t="shared" si="116"/>
        <v>17467.856</v>
      </c>
      <c r="P1234" s="2">
        <f t="shared" si="117"/>
        <v>13412.818000000001</v>
      </c>
      <c r="Q1234" s="2">
        <f t="shared" si="118"/>
        <v>8577.9650000000001</v>
      </c>
      <c r="R1234" s="2">
        <f t="shared" si="119"/>
        <v>0</v>
      </c>
    </row>
    <row r="1235" spans="1:18" x14ac:dyDescent="0.35">
      <c r="A1235" s="2" t="s">
        <v>167</v>
      </c>
      <c r="B1235" s="2" t="str">
        <f t="shared" si="114"/>
        <v>SPA21XXX</v>
      </c>
      <c r="C1235" s="2" t="s">
        <v>13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f t="shared" si="115"/>
        <v>0</v>
      </c>
      <c r="O1235" s="2">
        <f t="shared" si="116"/>
        <v>0</v>
      </c>
      <c r="P1235" s="2">
        <f t="shared" si="117"/>
        <v>0</v>
      </c>
      <c r="Q1235" s="2">
        <f t="shared" si="118"/>
        <v>0</v>
      </c>
      <c r="R1235" s="2">
        <f t="shared" si="119"/>
        <v>0</v>
      </c>
    </row>
    <row r="1236" spans="1:18" x14ac:dyDescent="0.35">
      <c r="A1236" s="2" t="s">
        <v>167</v>
      </c>
      <c r="B1236" s="2" t="str">
        <f t="shared" si="114"/>
        <v>SPA21XXX</v>
      </c>
      <c r="C1236" s="2" t="s">
        <v>14</v>
      </c>
      <c r="D1236" s="2">
        <v>57126</v>
      </c>
      <c r="E1236" s="2">
        <v>1</v>
      </c>
      <c r="F1236" s="2">
        <v>1.96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f t="shared" si="115"/>
        <v>57126</v>
      </c>
      <c r="O1236" s="2">
        <f t="shared" si="116"/>
        <v>0</v>
      </c>
      <c r="P1236" s="2">
        <f t="shared" si="117"/>
        <v>0</v>
      </c>
      <c r="Q1236" s="2">
        <f t="shared" si="118"/>
        <v>0</v>
      </c>
      <c r="R1236" s="2">
        <f t="shared" si="119"/>
        <v>0</v>
      </c>
    </row>
    <row r="1237" spans="1:18" x14ac:dyDescent="0.35">
      <c r="A1237" s="2" t="s">
        <v>167</v>
      </c>
      <c r="B1237" s="2" t="str">
        <f t="shared" si="114"/>
        <v>SPA21XXX</v>
      </c>
      <c r="C1237" s="2" t="s">
        <v>15</v>
      </c>
      <c r="D1237" s="2">
        <v>25704</v>
      </c>
      <c r="E1237" s="2">
        <v>1</v>
      </c>
      <c r="F1237" s="2">
        <v>1.96</v>
      </c>
      <c r="G1237" s="2">
        <v>0</v>
      </c>
      <c r="H1237" s="2">
        <v>0</v>
      </c>
      <c r="I1237" s="2">
        <v>0</v>
      </c>
      <c r="J1237" s="2">
        <v>0</v>
      </c>
      <c r="K1237" s="2">
        <v>1</v>
      </c>
      <c r="L1237" s="2">
        <v>0</v>
      </c>
      <c r="M1237" s="2">
        <v>0</v>
      </c>
      <c r="N1237" s="2">
        <f t="shared" si="115"/>
        <v>25704</v>
      </c>
      <c r="O1237" s="2">
        <f t="shared" si="116"/>
        <v>0</v>
      </c>
      <c r="P1237" s="2">
        <f t="shared" si="117"/>
        <v>25704</v>
      </c>
      <c r="Q1237" s="2">
        <f t="shared" si="118"/>
        <v>0</v>
      </c>
      <c r="R1237" s="2">
        <f t="shared" si="119"/>
        <v>0</v>
      </c>
    </row>
    <row r="1238" spans="1:18" x14ac:dyDescent="0.35">
      <c r="A1238" s="2" t="s">
        <v>167</v>
      </c>
      <c r="B1238" s="2" t="str">
        <f t="shared" si="114"/>
        <v>SPA21XXX</v>
      </c>
      <c r="C1238" s="2" t="s">
        <v>16</v>
      </c>
      <c r="D1238" s="2">
        <v>20705</v>
      </c>
      <c r="E1238" s="2">
        <v>2</v>
      </c>
      <c r="F1238" s="2">
        <v>3.92</v>
      </c>
      <c r="G1238" s="2">
        <v>0</v>
      </c>
      <c r="H1238" s="2">
        <v>2</v>
      </c>
      <c r="I1238" s="2">
        <v>0</v>
      </c>
      <c r="J1238" s="2">
        <v>0</v>
      </c>
      <c r="K1238" s="2">
        <v>0</v>
      </c>
      <c r="L1238" s="2">
        <v>1</v>
      </c>
      <c r="M1238" s="2">
        <v>0</v>
      </c>
      <c r="N1238" s="2">
        <f t="shared" si="115"/>
        <v>41410</v>
      </c>
      <c r="O1238" s="2">
        <f t="shared" si="116"/>
        <v>41410</v>
      </c>
      <c r="P1238" s="2">
        <f t="shared" si="117"/>
        <v>0</v>
      </c>
      <c r="Q1238" s="2">
        <f t="shared" si="118"/>
        <v>20705</v>
      </c>
      <c r="R1238" s="2">
        <f t="shared" si="119"/>
        <v>0</v>
      </c>
    </row>
    <row r="1239" spans="1:18" x14ac:dyDescent="0.35">
      <c r="A1239" s="2" t="s">
        <v>167</v>
      </c>
      <c r="B1239" s="2" t="str">
        <f t="shared" si="114"/>
        <v>SPA21XXX</v>
      </c>
      <c r="C1239" s="2" t="s">
        <v>747</v>
      </c>
      <c r="D1239" s="2">
        <v>0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f t="shared" si="115"/>
        <v>0</v>
      </c>
      <c r="O1239" s="2">
        <f t="shared" si="116"/>
        <v>0</v>
      </c>
      <c r="P1239" s="2">
        <f t="shared" si="117"/>
        <v>0</v>
      </c>
      <c r="Q1239" s="2">
        <f t="shared" si="118"/>
        <v>0</v>
      </c>
      <c r="R1239" s="2">
        <f t="shared" si="119"/>
        <v>0</v>
      </c>
    </row>
    <row r="1240" spans="1:18" x14ac:dyDescent="0.35">
      <c r="A1240" s="2" t="s">
        <v>167</v>
      </c>
      <c r="B1240" s="2" t="str">
        <f t="shared" si="114"/>
        <v>SPA21XXX</v>
      </c>
      <c r="C1240" s="2" t="s">
        <v>17</v>
      </c>
      <c r="D1240" s="2">
        <v>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f t="shared" si="115"/>
        <v>0</v>
      </c>
      <c r="O1240" s="2">
        <f t="shared" si="116"/>
        <v>0</v>
      </c>
      <c r="P1240" s="2">
        <f t="shared" si="117"/>
        <v>0</v>
      </c>
      <c r="Q1240" s="2">
        <f t="shared" si="118"/>
        <v>0</v>
      </c>
      <c r="R1240" s="2">
        <f t="shared" si="119"/>
        <v>0</v>
      </c>
    </row>
    <row r="1241" spans="1:18" x14ac:dyDescent="0.35">
      <c r="A1241" s="2" t="s">
        <v>167</v>
      </c>
      <c r="B1241" s="2" t="str">
        <f t="shared" si="114"/>
        <v>SPA21XXX</v>
      </c>
      <c r="C1241" s="2" t="s">
        <v>18</v>
      </c>
      <c r="D1241" s="2">
        <v>7103</v>
      </c>
      <c r="E1241" s="2">
        <v>3</v>
      </c>
      <c r="F1241" s="2">
        <v>5.88</v>
      </c>
      <c r="G1241" s="2">
        <v>3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f t="shared" si="115"/>
        <v>21309</v>
      </c>
      <c r="O1241" s="2">
        <f t="shared" si="116"/>
        <v>21309</v>
      </c>
      <c r="P1241" s="2">
        <f t="shared" si="117"/>
        <v>0</v>
      </c>
      <c r="Q1241" s="2">
        <f t="shared" si="118"/>
        <v>0</v>
      </c>
      <c r="R1241" s="2">
        <f t="shared" si="119"/>
        <v>0</v>
      </c>
    </row>
    <row r="1242" spans="1:18" x14ac:dyDescent="0.35">
      <c r="A1242" s="2" t="s">
        <v>167</v>
      </c>
      <c r="B1242" s="2" t="str">
        <f t="shared" si="114"/>
        <v>SPA21XXX</v>
      </c>
      <c r="C1242" s="2" t="s">
        <v>19</v>
      </c>
      <c r="D1242" s="2">
        <v>2991</v>
      </c>
      <c r="E1242" s="2">
        <v>12</v>
      </c>
      <c r="F1242" s="2">
        <v>23.53</v>
      </c>
      <c r="G1242" s="2">
        <v>12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f t="shared" si="115"/>
        <v>35892</v>
      </c>
      <c r="O1242" s="2">
        <f t="shared" si="116"/>
        <v>35892</v>
      </c>
      <c r="P1242" s="2">
        <f t="shared" si="117"/>
        <v>0</v>
      </c>
      <c r="Q1242" s="2">
        <f t="shared" si="118"/>
        <v>0</v>
      </c>
      <c r="R1242" s="2">
        <f t="shared" si="119"/>
        <v>0</v>
      </c>
    </row>
    <row r="1243" spans="1:18" x14ac:dyDescent="0.35">
      <c r="A1243" s="2" t="s">
        <v>167</v>
      </c>
      <c r="B1243" s="2" t="str">
        <f t="shared" si="114"/>
        <v>SPA21XXX</v>
      </c>
      <c r="C1243" s="2" t="s">
        <v>20</v>
      </c>
      <c r="D1243" s="2">
        <v>660</v>
      </c>
      <c r="E1243" s="2">
        <v>32</v>
      </c>
      <c r="F1243" s="2">
        <v>62.75</v>
      </c>
      <c r="G1243" s="2">
        <v>32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f t="shared" si="115"/>
        <v>21120</v>
      </c>
      <c r="O1243" s="2">
        <f t="shared" si="116"/>
        <v>21120</v>
      </c>
      <c r="P1243" s="2">
        <f t="shared" si="117"/>
        <v>0</v>
      </c>
      <c r="Q1243" s="2">
        <f t="shared" si="118"/>
        <v>0</v>
      </c>
      <c r="R1243" s="2">
        <f t="shared" si="119"/>
        <v>0</v>
      </c>
    </row>
    <row r="1244" spans="1:18" x14ac:dyDescent="0.35">
      <c r="A1244" s="2" t="s">
        <v>168</v>
      </c>
      <c r="B1244" s="2" t="str">
        <f t="shared" si="114"/>
        <v>SPA21XXX</v>
      </c>
      <c r="C1244" s="2" t="s">
        <v>13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f t="shared" si="115"/>
        <v>0</v>
      </c>
      <c r="O1244" s="2">
        <f t="shared" si="116"/>
        <v>0</v>
      </c>
      <c r="P1244" s="2">
        <f t="shared" si="117"/>
        <v>0</v>
      </c>
      <c r="Q1244" s="2">
        <f t="shared" si="118"/>
        <v>0</v>
      </c>
      <c r="R1244" s="2">
        <f t="shared" si="119"/>
        <v>0</v>
      </c>
    </row>
    <row r="1245" spans="1:18" x14ac:dyDescent="0.35">
      <c r="A1245" s="2" t="s">
        <v>168</v>
      </c>
      <c r="B1245" s="2" t="str">
        <f t="shared" si="114"/>
        <v>SPA21XXX</v>
      </c>
      <c r="C1245" s="2" t="s">
        <v>14</v>
      </c>
      <c r="D1245" s="2">
        <v>66553.490000000005</v>
      </c>
      <c r="E1245" s="2">
        <v>1</v>
      </c>
      <c r="F1245" s="2">
        <v>11.11</v>
      </c>
      <c r="G1245" s="2">
        <v>1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f t="shared" si="115"/>
        <v>66553.490000000005</v>
      </c>
      <c r="O1245" s="2">
        <f t="shared" si="116"/>
        <v>66553.490000000005</v>
      </c>
      <c r="P1245" s="2">
        <f t="shared" si="117"/>
        <v>0</v>
      </c>
      <c r="Q1245" s="2">
        <f t="shared" si="118"/>
        <v>0</v>
      </c>
      <c r="R1245" s="2">
        <f t="shared" si="119"/>
        <v>0</v>
      </c>
    </row>
    <row r="1246" spans="1:18" x14ac:dyDescent="0.35">
      <c r="A1246" s="2" t="s">
        <v>168</v>
      </c>
      <c r="B1246" s="2" t="str">
        <f t="shared" si="114"/>
        <v>SPA21XXX</v>
      </c>
      <c r="C1246" s="2" t="s">
        <v>15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f t="shared" si="115"/>
        <v>0</v>
      </c>
      <c r="O1246" s="2">
        <f t="shared" si="116"/>
        <v>0</v>
      </c>
      <c r="P1246" s="2">
        <f t="shared" si="117"/>
        <v>0</v>
      </c>
      <c r="Q1246" s="2">
        <f t="shared" si="118"/>
        <v>0</v>
      </c>
      <c r="R1246" s="2">
        <f t="shared" si="119"/>
        <v>0</v>
      </c>
    </row>
    <row r="1247" spans="1:18" x14ac:dyDescent="0.35">
      <c r="A1247" s="2" t="s">
        <v>168</v>
      </c>
      <c r="B1247" s="2" t="str">
        <f t="shared" si="114"/>
        <v>SPA21XXX</v>
      </c>
      <c r="C1247" s="2" t="s">
        <v>16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f t="shared" si="115"/>
        <v>0</v>
      </c>
      <c r="O1247" s="2">
        <f t="shared" si="116"/>
        <v>0</v>
      </c>
      <c r="P1247" s="2">
        <f t="shared" si="117"/>
        <v>0</v>
      </c>
      <c r="Q1247" s="2">
        <f t="shared" si="118"/>
        <v>0</v>
      </c>
      <c r="R1247" s="2">
        <f t="shared" si="119"/>
        <v>0</v>
      </c>
    </row>
    <row r="1248" spans="1:18" x14ac:dyDescent="0.35">
      <c r="A1248" s="2" t="s">
        <v>168</v>
      </c>
      <c r="B1248" s="2" t="str">
        <f t="shared" si="114"/>
        <v>SPA21XXX</v>
      </c>
      <c r="C1248" s="2" t="s">
        <v>747</v>
      </c>
      <c r="D1248" s="2">
        <v>15750</v>
      </c>
      <c r="E1248" s="2">
        <v>1</v>
      </c>
      <c r="F1248" s="2">
        <v>11.11</v>
      </c>
      <c r="G1248" s="2">
        <v>0</v>
      </c>
      <c r="H1248" s="2">
        <v>1</v>
      </c>
      <c r="I1248" s="2">
        <v>0</v>
      </c>
      <c r="J1248" s="2">
        <v>0</v>
      </c>
      <c r="K1248" s="2">
        <v>1</v>
      </c>
      <c r="L1248" s="2">
        <v>0</v>
      </c>
      <c r="M1248" s="2">
        <v>0</v>
      </c>
      <c r="N1248" s="2">
        <f t="shared" si="115"/>
        <v>15750</v>
      </c>
      <c r="O1248" s="2">
        <f t="shared" si="116"/>
        <v>15750</v>
      </c>
      <c r="P1248" s="2">
        <f t="shared" si="117"/>
        <v>15750</v>
      </c>
      <c r="Q1248" s="2">
        <f t="shared" si="118"/>
        <v>0</v>
      </c>
      <c r="R1248" s="2">
        <f t="shared" si="119"/>
        <v>0</v>
      </c>
    </row>
    <row r="1249" spans="1:18" x14ac:dyDescent="0.35">
      <c r="A1249" s="2" t="s">
        <v>168</v>
      </c>
      <c r="B1249" s="2" t="str">
        <f t="shared" si="114"/>
        <v>SPA21XXX</v>
      </c>
      <c r="C1249" s="2" t="s">
        <v>17</v>
      </c>
      <c r="D1249" s="2">
        <v>0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f t="shared" si="115"/>
        <v>0</v>
      </c>
      <c r="O1249" s="2">
        <f t="shared" si="116"/>
        <v>0</v>
      </c>
      <c r="P1249" s="2">
        <f t="shared" si="117"/>
        <v>0</v>
      </c>
      <c r="Q1249" s="2">
        <f t="shared" si="118"/>
        <v>0</v>
      </c>
      <c r="R1249" s="2">
        <f t="shared" si="119"/>
        <v>0</v>
      </c>
    </row>
    <row r="1250" spans="1:18" x14ac:dyDescent="0.35">
      <c r="A1250" s="2" t="s">
        <v>168</v>
      </c>
      <c r="B1250" s="2" t="str">
        <f t="shared" si="114"/>
        <v>SPA21XXX</v>
      </c>
      <c r="C1250" s="2" t="s">
        <v>18</v>
      </c>
      <c r="D1250" s="2">
        <v>5829.6</v>
      </c>
      <c r="E1250" s="2">
        <v>2</v>
      </c>
      <c r="F1250" s="2">
        <v>22.22</v>
      </c>
      <c r="G1250" s="2">
        <v>0</v>
      </c>
      <c r="H1250" s="2">
        <v>2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f t="shared" si="115"/>
        <v>11659.2</v>
      </c>
      <c r="O1250" s="2">
        <f t="shared" si="116"/>
        <v>11659.2</v>
      </c>
      <c r="P1250" s="2">
        <f t="shared" si="117"/>
        <v>0</v>
      </c>
      <c r="Q1250" s="2">
        <f t="shared" si="118"/>
        <v>0</v>
      </c>
      <c r="R1250" s="2">
        <f t="shared" si="119"/>
        <v>0</v>
      </c>
    </row>
    <row r="1251" spans="1:18" x14ac:dyDescent="0.35">
      <c r="A1251" s="2" t="s">
        <v>168</v>
      </c>
      <c r="B1251" s="2" t="str">
        <f t="shared" si="114"/>
        <v>SPA21XXX</v>
      </c>
      <c r="C1251" s="2" t="s">
        <v>19</v>
      </c>
      <c r="D1251" s="2">
        <v>2813.15</v>
      </c>
      <c r="E1251" s="2">
        <v>2</v>
      </c>
      <c r="F1251" s="2">
        <v>22.22</v>
      </c>
      <c r="G1251" s="2">
        <v>1</v>
      </c>
      <c r="H1251" s="2">
        <v>0</v>
      </c>
      <c r="I1251" s="2">
        <v>0</v>
      </c>
      <c r="J1251" s="2">
        <v>0</v>
      </c>
      <c r="K1251" s="2">
        <v>1</v>
      </c>
      <c r="L1251" s="2">
        <v>0</v>
      </c>
      <c r="M1251" s="2">
        <v>0</v>
      </c>
      <c r="N1251" s="2">
        <f t="shared" si="115"/>
        <v>5626.3</v>
      </c>
      <c r="O1251" s="2">
        <f t="shared" si="116"/>
        <v>2813.15</v>
      </c>
      <c r="P1251" s="2">
        <f t="shared" si="117"/>
        <v>2813.15</v>
      </c>
      <c r="Q1251" s="2">
        <f t="shared" si="118"/>
        <v>0</v>
      </c>
      <c r="R1251" s="2">
        <f t="shared" si="119"/>
        <v>0</v>
      </c>
    </row>
    <row r="1252" spans="1:18" x14ac:dyDescent="0.35">
      <c r="A1252" s="2" t="s">
        <v>168</v>
      </c>
      <c r="B1252" s="2" t="str">
        <f t="shared" si="114"/>
        <v>SPA21XXX</v>
      </c>
      <c r="C1252" s="2" t="s">
        <v>20</v>
      </c>
      <c r="D1252" s="2">
        <v>1472.73</v>
      </c>
      <c r="E1252" s="2">
        <v>3</v>
      </c>
      <c r="F1252" s="2">
        <v>33.33</v>
      </c>
      <c r="G1252" s="2">
        <v>3</v>
      </c>
      <c r="H1252" s="2">
        <v>0</v>
      </c>
      <c r="I1252" s="2">
        <v>0</v>
      </c>
      <c r="J1252" s="2">
        <v>0</v>
      </c>
      <c r="K1252" s="2">
        <v>0</v>
      </c>
      <c r="L1252" s="2">
        <v>2</v>
      </c>
      <c r="M1252" s="2">
        <v>0</v>
      </c>
      <c r="N1252" s="2">
        <f t="shared" si="115"/>
        <v>4418.1900000000005</v>
      </c>
      <c r="O1252" s="2">
        <f t="shared" si="116"/>
        <v>4418.1900000000005</v>
      </c>
      <c r="P1252" s="2">
        <f t="shared" si="117"/>
        <v>0</v>
      </c>
      <c r="Q1252" s="2">
        <f t="shared" si="118"/>
        <v>2945.46</v>
      </c>
      <c r="R1252" s="2">
        <f t="shared" si="119"/>
        <v>0</v>
      </c>
    </row>
    <row r="1253" spans="1:18" x14ac:dyDescent="0.35">
      <c r="A1253" s="2" t="s">
        <v>169</v>
      </c>
      <c r="B1253" s="2" t="str">
        <f t="shared" si="114"/>
        <v>SPA21XXX</v>
      </c>
      <c r="C1253" s="2" t="s">
        <v>13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f t="shared" si="115"/>
        <v>0</v>
      </c>
      <c r="O1253" s="2">
        <f t="shared" si="116"/>
        <v>0</v>
      </c>
      <c r="P1253" s="2">
        <f t="shared" si="117"/>
        <v>0</v>
      </c>
      <c r="Q1253" s="2">
        <f t="shared" si="118"/>
        <v>0</v>
      </c>
      <c r="R1253" s="2">
        <f t="shared" si="119"/>
        <v>0</v>
      </c>
    </row>
    <row r="1254" spans="1:18" x14ac:dyDescent="0.35">
      <c r="A1254" s="2" t="s">
        <v>169</v>
      </c>
      <c r="B1254" s="2" t="str">
        <f t="shared" si="114"/>
        <v>SPA21XXX</v>
      </c>
      <c r="C1254" s="2" t="s">
        <v>14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f t="shared" si="115"/>
        <v>0</v>
      </c>
      <c r="O1254" s="2">
        <f t="shared" si="116"/>
        <v>0</v>
      </c>
      <c r="P1254" s="2">
        <f t="shared" si="117"/>
        <v>0</v>
      </c>
      <c r="Q1254" s="2">
        <f t="shared" si="118"/>
        <v>0</v>
      </c>
      <c r="R1254" s="2">
        <f t="shared" si="119"/>
        <v>0</v>
      </c>
    </row>
    <row r="1255" spans="1:18" x14ac:dyDescent="0.35">
      <c r="A1255" s="2" t="s">
        <v>169</v>
      </c>
      <c r="B1255" s="2" t="str">
        <f t="shared" si="114"/>
        <v>SPA21XXX</v>
      </c>
      <c r="C1255" s="2" t="s">
        <v>15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f t="shared" si="115"/>
        <v>0</v>
      </c>
      <c r="O1255" s="2">
        <f t="shared" si="116"/>
        <v>0</v>
      </c>
      <c r="P1255" s="2">
        <f t="shared" si="117"/>
        <v>0</v>
      </c>
      <c r="Q1255" s="2">
        <f t="shared" si="118"/>
        <v>0</v>
      </c>
      <c r="R1255" s="2">
        <f t="shared" si="119"/>
        <v>0</v>
      </c>
    </row>
    <row r="1256" spans="1:18" x14ac:dyDescent="0.35">
      <c r="A1256" s="2" t="s">
        <v>169</v>
      </c>
      <c r="B1256" s="2" t="str">
        <f t="shared" si="114"/>
        <v>SPA21XXX</v>
      </c>
      <c r="C1256" s="2" t="s">
        <v>16</v>
      </c>
      <c r="D1256" s="2">
        <v>20000</v>
      </c>
      <c r="E1256" s="2">
        <v>2</v>
      </c>
      <c r="F1256" s="2">
        <v>3.4</v>
      </c>
      <c r="G1256" s="2">
        <v>0</v>
      </c>
      <c r="H1256" s="2">
        <v>1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f t="shared" si="115"/>
        <v>40000</v>
      </c>
      <c r="O1256" s="2">
        <f t="shared" si="116"/>
        <v>20000</v>
      </c>
      <c r="P1256" s="2">
        <f t="shared" si="117"/>
        <v>0</v>
      </c>
      <c r="Q1256" s="2">
        <f t="shared" si="118"/>
        <v>0</v>
      </c>
      <c r="R1256" s="2">
        <f t="shared" si="119"/>
        <v>0</v>
      </c>
    </row>
    <row r="1257" spans="1:18" x14ac:dyDescent="0.35">
      <c r="A1257" s="2" t="s">
        <v>169</v>
      </c>
      <c r="B1257" s="2" t="str">
        <f t="shared" si="114"/>
        <v>SPA21XXX</v>
      </c>
      <c r="C1257" s="2" t="s">
        <v>747</v>
      </c>
      <c r="D1257" s="2">
        <v>16500</v>
      </c>
      <c r="E1257" s="2">
        <v>6</v>
      </c>
      <c r="F1257" s="2">
        <v>10</v>
      </c>
      <c r="G1257" s="2">
        <v>0</v>
      </c>
      <c r="H1257" s="2">
        <v>5</v>
      </c>
      <c r="I1257" s="2">
        <v>0</v>
      </c>
      <c r="J1257" s="2">
        <v>0</v>
      </c>
      <c r="K1257" s="2">
        <v>1</v>
      </c>
      <c r="L1257" s="2">
        <v>0</v>
      </c>
      <c r="M1257" s="2">
        <v>0</v>
      </c>
      <c r="N1257" s="2">
        <f t="shared" si="115"/>
        <v>99000</v>
      </c>
      <c r="O1257" s="2">
        <f t="shared" si="116"/>
        <v>82500</v>
      </c>
      <c r="P1257" s="2">
        <f t="shared" si="117"/>
        <v>16500</v>
      </c>
      <c r="Q1257" s="2">
        <f t="shared" si="118"/>
        <v>0</v>
      </c>
      <c r="R1257" s="2">
        <f t="shared" si="119"/>
        <v>0</v>
      </c>
    </row>
    <row r="1258" spans="1:18" x14ac:dyDescent="0.35">
      <c r="A1258" s="2" t="s">
        <v>169</v>
      </c>
      <c r="B1258" s="2" t="str">
        <f t="shared" si="114"/>
        <v>SPA21XXX</v>
      </c>
      <c r="C1258" s="2" t="s">
        <v>17</v>
      </c>
      <c r="D1258" s="2">
        <v>11400</v>
      </c>
      <c r="E1258" s="2">
        <v>4</v>
      </c>
      <c r="F1258" s="2">
        <v>6.6</v>
      </c>
      <c r="G1258" s="2">
        <v>0</v>
      </c>
      <c r="H1258" s="2">
        <v>4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f t="shared" si="115"/>
        <v>45600</v>
      </c>
      <c r="O1258" s="2">
        <f t="shared" si="116"/>
        <v>45600</v>
      </c>
      <c r="P1258" s="2">
        <f t="shared" si="117"/>
        <v>0</v>
      </c>
      <c r="Q1258" s="2">
        <f t="shared" si="118"/>
        <v>0</v>
      </c>
      <c r="R1258" s="2">
        <f t="shared" si="119"/>
        <v>0</v>
      </c>
    </row>
    <row r="1259" spans="1:18" x14ac:dyDescent="0.35">
      <c r="A1259" s="2" t="s">
        <v>169</v>
      </c>
      <c r="B1259" s="2" t="str">
        <f t="shared" si="114"/>
        <v>SPA21XXX</v>
      </c>
      <c r="C1259" s="2" t="s">
        <v>18</v>
      </c>
      <c r="D1259" s="2">
        <v>7800</v>
      </c>
      <c r="E1259" s="2">
        <v>42</v>
      </c>
      <c r="F1259" s="2">
        <v>70</v>
      </c>
      <c r="G1259" s="2">
        <v>36</v>
      </c>
      <c r="H1259" s="2">
        <v>4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f t="shared" si="115"/>
        <v>327600</v>
      </c>
      <c r="O1259" s="2">
        <f t="shared" si="116"/>
        <v>312000</v>
      </c>
      <c r="P1259" s="2">
        <f t="shared" si="117"/>
        <v>0</v>
      </c>
      <c r="Q1259" s="2">
        <f t="shared" si="118"/>
        <v>0</v>
      </c>
      <c r="R1259" s="2">
        <f t="shared" si="119"/>
        <v>0</v>
      </c>
    </row>
    <row r="1260" spans="1:18" x14ac:dyDescent="0.35">
      <c r="A1260" s="2" t="s">
        <v>169</v>
      </c>
      <c r="B1260" s="2" t="str">
        <f t="shared" si="114"/>
        <v>SPA21XXX</v>
      </c>
      <c r="C1260" s="2" t="s">
        <v>19</v>
      </c>
      <c r="D1260" s="2">
        <v>4500</v>
      </c>
      <c r="E1260" s="2">
        <v>6</v>
      </c>
      <c r="F1260" s="2">
        <v>10</v>
      </c>
      <c r="G1260" s="2">
        <v>6</v>
      </c>
      <c r="H1260" s="2">
        <v>3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f t="shared" si="115"/>
        <v>27000</v>
      </c>
      <c r="O1260" s="2">
        <f t="shared" si="116"/>
        <v>40500</v>
      </c>
      <c r="P1260" s="2">
        <f t="shared" si="117"/>
        <v>0</v>
      </c>
      <c r="Q1260" s="2">
        <f t="shared" si="118"/>
        <v>0</v>
      </c>
      <c r="R1260" s="2">
        <f t="shared" si="119"/>
        <v>0</v>
      </c>
    </row>
    <row r="1261" spans="1:18" x14ac:dyDescent="0.35">
      <c r="A1261" s="2" t="s">
        <v>169</v>
      </c>
      <c r="B1261" s="2" t="str">
        <f t="shared" si="114"/>
        <v>SPA21XXX</v>
      </c>
      <c r="C1261" s="2" t="s">
        <v>20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f t="shared" si="115"/>
        <v>0</v>
      </c>
      <c r="O1261" s="2">
        <f t="shared" si="116"/>
        <v>0</v>
      </c>
      <c r="P1261" s="2">
        <f t="shared" si="117"/>
        <v>0</v>
      </c>
      <c r="Q1261" s="2">
        <f t="shared" si="118"/>
        <v>0</v>
      </c>
      <c r="R1261" s="2">
        <f t="shared" si="119"/>
        <v>0</v>
      </c>
    </row>
    <row r="1262" spans="1:18" x14ac:dyDescent="0.35">
      <c r="A1262" s="2" t="s">
        <v>170</v>
      </c>
      <c r="B1262" s="2" t="str">
        <f t="shared" si="114"/>
        <v>SPA21XXX</v>
      </c>
      <c r="C1262" s="2" t="s">
        <v>13</v>
      </c>
      <c r="D1262" s="2">
        <v>0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f t="shared" si="115"/>
        <v>0</v>
      </c>
      <c r="O1262" s="2">
        <f t="shared" si="116"/>
        <v>0</v>
      </c>
      <c r="P1262" s="2">
        <f t="shared" si="117"/>
        <v>0</v>
      </c>
      <c r="Q1262" s="2">
        <f t="shared" si="118"/>
        <v>0</v>
      </c>
      <c r="R1262" s="2">
        <f t="shared" si="119"/>
        <v>0</v>
      </c>
    </row>
    <row r="1263" spans="1:18" x14ac:dyDescent="0.35">
      <c r="A1263" s="2" t="s">
        <v>170</v>
      </c>
      <c r="B1263" s="2" t="str">
        <f t="shared" si="114"/>
        <v>SPA21XXX</v>
      </c>
      <c r="C1263" s="2" t="s">
        <v>14</v>
      </c>
      <c r="D1263" s="2">
        <v>0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f t="shared" si="115"/>
        <v>0</v>
      </c>
      <c r="O1263" s="2">
        <f t="shared" si="116"/>
        <v>0</v>
      </c>
      <c r="P1263" s="2">
        <f t="shared" si="117"/>
        <v>0</v>
      </c>
      <c r="Q1263" s="2">
        <f t="shared" si="118"/>
        <v>0</v>
      </c>
      <c r="R1263" s="2">
        <f t="shared" si="119"/>
        <v>0</v>
      </c>
    </row>
    <row r="1264" spans="1:18" x14ac:dyDescent="0.35">
      <c r="A1264" s="2" t="s">
        <v>170</v>
      </c>
      <c r="B1264" s="2" t="str">
        <f t="shared" si="114"/>
        <v>SPA21XXX</v>
      </c>
      <c r="C1264" s="2" t="s">
        <v>15</v>
      </c>
      <c r="D1264" s="2">
        <v>27092</v>
      </c>
      <c r="E1264" s="2">
        <v>2</v>
      </c>
      <c r="F1264" s="2">
        <v>9.09</v>
      </c>
      <c r="G1264" s="2">
        <v>1</v>
      </c>
      <c r="H1264" s="2">
        <v>0</v>
      </c>
      <c r="I1264" s="2">
        <v>0</v>
      </c>
      <c r="J1264" s="2">
        <v>0</v>
      </c>
      <c r="K1264" s="2">
        <v>1</v>
      </c>
      <c r="L1264" s="2">
        <v>0</v>
      </c>
      <c r="M1264" s="2">
        <v>0</v>
      </c>
      <c r="N1264" s="2">
        <f t="shared" si="115"/>
        <v>54184</v>
      </c>
      <c r="O1264" s="2">
        <f t="shared" si="116"/>
        <v>27092</v>
      </c>
      <c r="P1264" s="2">
        <f t="shared" si="117"/>
        <v>27092</v>
      </c>
      <c r="Q1264" s="2">
        <f t="shared" si="118"/>
        <v>0</v>
      </c>
      <c r="R1264" s="2">
        <f t="shared" si="119"/>
        <v>0</v>
      </c>
    </row>
    <row r="1265" spans="1:18" x14ac:dyDescent="0.35">
      <c r="A1265" s="2" t="s">
        <v>170</v>
      </c>
      <c r="B1265" s="2" t="str">
        <f t="shared" si="114"/>
        <v>SPA21XXX</v>
      </c>
      <c r="C1265" s="2" t="s">
        <v>16</v>
      </c>
      <c r="D1265" s="2">
        <v>0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f t="shared" si="115"/>
        <v>0</v>
      </c>
      <c r="O1265" s="2">
        <f t="shared" si="116"/>
        <v>0</v>
      </c>
      <c r="P1265" s="2">
        <f t="shared" si="117"/>
        <v>0</v>
      </c>
      <c r="Q1265" s="2">
        <f t="shared" si="118"/>
        <v>0</v>
      </c>
      <c r="R1265" s="2">
        <f t="shared" si="119"/>
        <v>0</v>
      </c>
    </row>
    <row r="1266" spans="1:18" x14ac:dyDescent="0.35">
      <c r="A1266" s="2" t="s">
        <v>170</v>
      </c>
      <c r="B1266" s="2" t="str">
        <f t="shared" si="114"/>
        <v>SPA21XXX</v>
      </c>
      <c r="C1266" s="2" t="s">
        <v>747</v>
      </c>
      <c r="D1266" s="2">
        <v>13954</v>
      </c>
      <c r="E1266" s="2">
        <v>2</v>
      </c>
      <c r="F1266" s="2">
        <v>9.09</v>
      </c>
      <c r="G1266" s="2">
        <v>2</v>
      </c>
      <c r="H1266" s="2">
        <v>0</v>
      </c>
      <c r="I1266" s="2">
        <v>0</v>
      </c>
      <c r="J1266" s="2">
        <v>0</v>
      </c>
      <c r="K1266" s="2">
        <v>1</v>
      </c>
      <c r="L1266" s="2">
        <v>0</v>
      </c>
      <c r="M1266" s="2">
        <v>0</v>
      </c>
      <c r="N1266" s="2">
        <f t="shared" si="115"/>
        <v>27908</v>
      </c>
      <c r="O1266" s="2">
        <f t="shared" si="116"/>
        <v>27908</v>
      </c>
      <c r="P1266" s="2">
        <f t="shared" si="117"/>
        <v>13954</v>
      </c>
      <c r="Q1266" s="2">
        <f t="shared" si="118"/>
        <v>0</v>
      </c>
      <c r="R1266" s="2">
        <f t="shared" si="119"/>
        <v>0</v>
      </c>
    </row>
    <row r="1267" spans="1:18" x14ac:dyDescent="0.35">
      <c r="A1267" s="2" t="s">
        <v>170</v>
      </c>
      <c r="B1267" s="2" t="str">
        <f t="shared" si="114"/>
        <v>SPA21XXX</v>
      </c>
      <c r="C1267" s="2" t="s">
        <v>17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f t="shared" si="115"/>
        <v>0</v>
      </c>
      <c r="O1267" s="2">
        <f t="shared" si="116"/>
        <v>0</v>
      </c>
      <c r="P1267" s="2">
        <f t="shared" si="117"/>
        <v>0</v>
      </c>
      <c r="Q1267" s="2">
        <f t="shared" si="118"/>
        <v>0</v>
      </c>
      <c r="R1267" s="2">
        <f t="shared" si="119"/>
        <v>0</v>
      </c>
    </row>
    <row r="1268" spans="1:18" x14ac:dyDescent="0.35">
      <c r="A1268" s="2" t="s">
        <v>170</v>
      </c>
      <c r="B1268" s="2" t="str">
        <f t="shared" si="114"/>
        <v>SPA21XXX</v>
      </c>
      <c r="C1268" s="2" t="s">
        <v>18</v>
      </c>
      <c r="D1268" s="2">
        <v>6619</v>
      </c>
      <c r="E1268" s="2">
        <v>5</v>
      </c>
      <c r="F1268" s="2">
        <v>22.73</v>
      </c>
      <c r="G1268" s="2">
        <v>0</v>
      </c>
      <c r="H1268" s="2">
        <v>2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f t="shared" si="115"/>
        <v>33095</v>
      </c>
      <c r="O1268" s="2">
        <f t="shared" si="116"/>
        <v>13238</v>
      </c>
      <c r="P1268" s="2">
        <f t="shared" si="117"/>
        <v>0</v>
      </c>
      <c r="Q1268" s="2">
        <f t="shared" si="118"/>
        <v>0</v>
      </c>
      <c r="R1268" s="2">
        <f t="shared" si="119"/>
        <v>0</v>
      </c>
    </row>
    <row r="1269" spans="1:18" x14ac:dyDescent="0.35">
      <c r="A1269" s="2" t="s">
        <v>170</v>
      </c>
      <c r="B1269" s="2" t="str">
        <f t="shared" si="114"/>
        <v>SPA21XXX</v>
      </c>
      <c r="C1269" s="2" t="s">
        <v>19</v>
      </c>
      <c r="D1269" s="2">
        <v>2812</v>
      </c>
      <c r="E1269" s="2">
        <v>7</v>
      </c>
      <c r="F1269" s="2">
        <v>31.82</v>
      </c>
      <c r="G1269" s="2">
        <v>7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f t="shared" si="115"/>
        <v>19684</v>
      </c>
      <c r="O1269" s="2">
        <f t="shared" si="116"/>
        <v>19684</v>
      </c>
      <c r="P1269" s="2">
        <f t="shared" si="117"/>
        <v>0</v>
      </c>
      <c r="Q1269" s="2">
        <f t="shared" si="118"/>
        <v>0</v>
      </c>
      <c r="R1269" s="2">
        <f t="shared" si="119"/>
        <v>0</v>
      </c>
    </row>
    <row r="1270" spans="1:18" x14ac:dyDescent="0.35">
      <c r="A1270" s="2" t="s">
        <v>170</v>
      </c>
      <c r="B1270" s="2" t="str">
        <f t="shared" si="114"/>
        <v>SPA21XXX</v>
      </c>
      <c r="C1270" s="2" t="s">
        <v>20</v>
      </c>
      <c r="D1270" s="2">
        <v>1887</v>
      </c>
      <c r="E1270" s="2">
        <v>6</v>
      </c>
      <c r="F1270" s="2">
        <v>27.27</v>
      </c>
      <c r="G1270" s="2">
        <v>6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f t="shared" si="115"/>
        <v>11322</v>
      </c>
      <c r="O1270" s="2">
        <f t="shared" si="116"/>
        <v>11322</v>
      </c>
      <c r="P1270" s="2">
        <f t="shared" si="117"/>
        <v>0</v>
      </c>
      <c r="Q1270" s="2">
        <f t="shared" si="118"/>
        <v>0</v>
      </c>
      <c r="R1270" s="2">
        <f t="shared" si="119"/>
        <v>0</v>
      </c>
    </row>
    <row r="1271" spans="1:18" x14ac:dyDescent="0.35">
      <c r="A1271" s="2" t="s">
        <v>361</v>
      </c>
      <c r="B1271" s="2" t="str">
        <f t="shared" si="114"/>
        <v>SPA21XXX</v>
      </c>
      <c r="C1271" s="2" t="s">
        <v>13</v>
      </c>
      <c r="D1271" s="2">
        <v>0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f t="shared" si="115"/>
        <v>0</v>
      </c>
      <c r="O1271" s="2">
        <f t="shared" si="116"/>
        <v>0</v>
      </c>
      <c r="P1271" s="2">
        <f t="shared" si="117"/>
        <v>0</v>
      </c>
      <c r="Q1271" s="2">
        <f t="shared" si="118"/>
        <v>0</v>
      </c>
      <c r="R1271" s="2">
        <f t="shared" si="119"/>
        <v>0</v>
      </c>
    </row>
    <row r="1272" spans="1:18" x14ac:dyDescent="0.35">
      <c r="A1272" s="2" t="s">
        <v>361</v>
      </c>
      <c r="B1272" s="2" t="str">
        <f t="shared" si="114"/>
        <v>SPA21XXX</v>
      </c>
      <c r="C1272" s="2" t="s">
        <v>14</v>
      </c>
      <c r="D1272" s="2">
        <v>0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f t="shared" si="115"/>
        <v>0</v>
      </c>
      <c r="O1272" s="2">
        <f t="shared" si="116"/>
        <v>0</v>
      </c>
      <c r="P1272" s="2">
        <f t="shared" si="117"/>
        <v>0</v>
      </c>
      <c r="Q1272" s="2">
        <f t="shared" si="118"/>
        <v>0</v>
      </c>
      <c r="R1272" s="2">
        <f t="shared" si="119"/>
        <v>0</v>
      </c>
    </row>
    <row r="1273" spans="1:18" x14ac:dyDescent="0.35">
      <c r="A1273" s="2" t="s">
        <v>361</v>
      </c>
      <c r="B1273" s="2" t="str">
        <f t="shared" si="114"/>
        <v>SPA21XXX</v>
      </c>
      <c r="C1273" s="2" t="s">
        <v>15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f t="shared" si="115"/>
        <v>0</v>
      </c>
      <c r="O1273" s="2">
        <f t="shared" si="116"/>
        <v>0</v>
      </c>
      <c r="P1273" s="2">
        <f t="shared" si="117"/>
        <v>0</v>
      </c>
      <c r="Q1273" s="2">
        <f t="shared" si="118"/>
        <v>0</v>
      </c>
      <c r="R1273" s="2">
        <f t="shared" si="119"/>
        <v>0</v>
      </c>
    </row>
    <row r="1274" spans="1:18" x14ac:dyDescent="0.35">
      <c r="A1274" s="2" t="s">
        <v>361</v>
      </c>
      <c r="B1274" s="2" t="str">
        <f t="shared" si="114"/>
        <v>SPA21XXX</v>
      </c>
      <c r="C1274" s="2" t="s">
        <v>16</v>
      </c>
      <c r="D1274" s="2">
        <v>0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f t="shared" si="115"/>
        <v>0</v>
      </c>
      <c r="O1274" s="2">
        <f t="shared" si="116"/>
        <v>0</v>
      </c>
      <c r="P1274" s="2">
        <f t="shared" si="117"/>
        <v>0</v>
      </c>
      <c r="Q1274" s="2">
        <f t="shared" si="118"/>
        <v>0</v>
      </c>
      <c r="R1274" s="2">
        <f t="shared" si="119"/>
        <v>0</v>
      </c>
    </row>
    <row r="1275" spans="1:18" x14ac:dyDescent="0.35">
      <c r="A1275" s="2" t="s">
        <v>361</v>
      </c>
      <c r="B1275" s="2" t="str">
        <f t="shared" si="114"/>
        <v>SPA21XXX</v>
      </c>
      <c r="C1275" s="2" t="s">
        <v>747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f t="shared" si="115"/>
        <v>0</v>
      </c>
      <c r="O1275" s="2">
        <f t="shared" si="116"/>
        <v>0</v>
      </c>
      <c r="P1275" s="2">
        <f t="shared" si="117"/>
        <v>0</v>
      </c>
      <c r="Q1275" s="2">
        <f t="shared" si="118"/>
        <v>0</v>
      </c>
      <c r="R1275" s="2">
        <f t="shared" si="119"/>
        <v>0</v>
      </c>
    </row>
    <row r="1276" spans="1:18" x14ac:dyDescent="0.35">
      <c r="A1276" s="2" t="s">
        <v>361</v>
      </c>
      <c r="B1276" s="2" t="str">
        <f t="shared" si="114"/>
        <v>SPA21XXX</v>
      </c>
      <c r="C1276" s="2" t="s">
        <v>17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f t="shared" si="115"/>
        <v>0</v>
      </c>
      <c r="O1276" s="2">
        <f t="shared" si="116"/>
        <v>0</v>
      </c>
      <c r="P1276" s="2">
        <f t="shared" si="117"/>
        <v>0</v>
      </c>
      <c r="Q1276" s="2">
        <f t="shared" si="118"/>
        <v>0</v>
      </c>
      <c r="R1276" s="2">
        <f t="shared" si="119"/>
        <v>0</v>
      </c>
    </row>
    <row r="1277" spans="1:18" x14ac:dyDescent="0.35">
      <c r="A1277" s="2" t="s">
        <v>361</v>
      </c>
      <c r="B1277" s="2" t="str">
        <f t="shared" si="114"/>
        <v>SPA21XXX</v>
      </c>
      <c r="C1277" s="2" t="s">
        <v>18</v>
      </c>
      <c r="D1277" s="2">
        <v>8082.86</v>
      </c>
      <c r="E1277" s="2">
        <v>1</v>
      </c>
      <c r="F1277" s="2">
        <v>16.670000000000002</v>
      </c>
      <c r="G1277" s="2">
        <v>0</v>
      </c>
      <c r="H1277" s="2">
        <v>1</v>
      </c>
      <c r="I1277" s="2">
        <v>0</v>
      </c>
      <c r="J1277" s="2">
        <v>0</v>
      </c>
      <c r="K1277" s="2">
        <v>1</v>
      </c>
      <c r="L1277" s="2">
        <v>0</v>
      </c>
      <c r="M1277" s="2">
        <v>0</v>
      </c>
      <c r="N1277" s="2">
        <f t="shared" si="115"/>
        <v>8082.86</v>
      </c>
      <c r="O1277" s="2">
        <f t="shared" si="116"/>
        <v>8082.86</v>
      </c>
      <c r="P1277" s="2">
        <f t="shared" si="117"/>
        <v>8082.86</v>
      </c>
      <c r="Q1277" s="2">
        <f t="shared" si="118"/>
        <v>0</v>
      </c>
      <c r="R1277" s="2">
        <f t="shared" si="119"/>
        <v>0</v>
      </c>
    </row>
    <row r="1278" spans="1:18" x14ac:dyDescent="0.35">
      <c r="A1278" s="2" t="s">
        <v>361</v>
      </c>
      <c r="B1278" s="2" t="str">
        <f t="shared" si="114"/>
        <v>SPA21XXX</v>
      </c>
      <c r="C1278" s="2" t="s">
        <v>19</v>
      </c>
      <c r="D1278" s="2">
        <v>0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f t="shared" si="115"/>
        <v>0</v>
      </c>
      <c r="O1278" s="2">
        <f t="shared" si="116"/>
        <v>0</v>
      </c>
      <c r="P1278" s="2">
        <f t="shared" si="117"/>
        <v>0</v>
      </c>
      <c r="Q1278" s="2">
        <f t="shared" si="118"/>
        <v>0</v>
      </c>
      <c r="R1278" s="2">
        <f t="shared" si="119"/>
        <v>0</v>
      </c>
    </row>
    <row r="1279" spans="1:18" x14ac:dyDescent="0.35">
      <c r="A1279" s="2" t="s">
        <v>361</v>
      </c>
      <c r="B1279" s="2" t="str">
        <f t="shared" si="114"/>
        <v>SPA21XXX</v>
      </c>
      <c r="C1279" s="2" t="s">
        <v>20</v>
      </c>
      <c r="D1279" s="2">
        <v>970.8</v>
      </c>
      <c r="E1279" s="2">
        <v>5</v>
      </c>
      <c r="F1279" s="2">
        <v>83.33</v>
      </c>
      <c r="G1279" s="2">
        <v>0</v>
      </c>
      <c r="H1279" s="2">
        <v>4</v>
      </c>
      <c r="I1279" s="2">
        <v>0</v>
      </c>
      <c r="J1279" s="2">
        <v>0</v>
      </c>
      <c r="K1279" s="2">
        <v>2</v>
      </c>
      <c r="L1279" s="2">
        <v>0</v>
      </c>
      <c r="M1279" s="2">
        <v>0</v>
      </c>
      <c r="N1279" s="2">
        <f t="shared" si="115"/>
        <v>4854</v>
      </c>
      <c r="O1279" s="2">
        <f t="shared" si="116"/>
        <v>3883.2</v>
      </c>
      <c r="P1279" s="2">
        <f t="shared" si="117"/>
        <v>1941.6</v>
      </c>
      <c r="Q1279" s="2">
        <f t="shared" si="118"/>
        <v>0</v>
      </c>
      <c r="R1279" s="2">
        <f t="shared" si="119"/>
        <v>0</v>
      </c>
    </row>
    <row r="1280" spans="1:18" x14ac:dyDescent="0.35">
      <c r="A1280" s="2" t="s">
        <v>171</v>
      </c>
      <c r="B1280" s="2" t="str">
        <f t="shared" si="114"/>
        <v>SPA21XXX</v>
      </c>
      <c r="C1280" s="2" t="s">
        <v>13</v>
      </c>
      <c r="D1280" s="2">
        <v>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f t="shared" si="115"/>
        <v>0</v>
      </c>
      <c r="O1280" s="2">
        <f t="shared" si="116"/>
        <v>0</v>
      </c>
      <c r="P1280" s="2">
        <f t="shared" si="117"/>
        <v>0</v>
      </c>
      <c r="Q1280" s="2">
        <f t="shared" si="118"/>
        <v>0</v>
      </c>
      <c r="R1280" s="2">
        <f t="shared" si="119"/>
        <v>0</v>
      </c>
    </row>
    <row r="1281" spans="1:18" x14ac:dyDescent="0.35">
      <c r="A1281" s="2" t="s">
        <v>171</v>
      </c>
      <c r="B1281" s="2" t="str">
        <f t="shared" si="114"/>
        <v>SPA21XXX</v>
      </c>
      <c r="C1281" s="2" t="s">
        <v>14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f t="shared" si="115"/>
        <v>0</v>
      </c>
      <c r="O1281" s="2">
        <f t="shared" si="116"/>
        <v>0</v>
      </c>
      <c r="P1281" s="2">
        <f t="shared" si="117"/>
        <v>0</v>
      </c>
      <c r="Q1281" s="2">
        <f t="shared" si="118"/>
        <v>0</v>
      </c>
      <c r="R1281" s="2">
        <f t="shared" si="119"/>
        <v>0</v>
      </c>
    </row>
    <row r="1282" spans="1:18" x14ac:dyDescent="0.35">
      <c r="A1282" s="2" t="s">
        <v>171</v>
      </c>
      <c r="B1282" s="2" t="str">
        <f t="shared" ref="B1282:B1345" si="120">REPLACE(A1282,6,3,"XXX")</f>
        <v>SPA21XXX</v>
      </c>
      <c r="C1282" s="2" t="s">
        <v>15</v>
      </c>
      <c r="D1282" s="2">
        <v>0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f t="shared" ref="N1282:N1345" si="121">E1282*$D1282</f>
        <v>0</v>
      </c>
      <c r="O1282" s="2">
        <f t="shared" ref="O1282:O1345" si="122">SUM(G1282:J1282)*$D1282</f>
        <v>0</v>
      </c>
      <c r="P1282" s="2">
        <f t="shared" ref="P1282:P1345" si="123">K1282*$D1282</f>
        <v>0</v>
      </c>
      <c r="Q1282" s="2">
        <f t="shared" ref="Q1282:Q1345" si="124">L1282*$D1282</f>
        <v>0</v>
      </c>
      <c r="R1282" s="2">
        <f t="shared" ref="R1282:R1345" si="125">M1282*$D1282</f>
        <v>0</v>
      </c>
    </row>
    <row r="1283" spans="1:18" x14ac:dyDescent="0.35">
      <c r="A1283" s="2" t="s">
        <v>171</v>
      </c>
      <c r="B1283" s="2" t="str">
        <f t="shared" si="120"/>
        <v>SPA21XXX</v>
      </c>
      <c r="C1283" s="2" t="s">
        <v>16</v>
      </c>
      <c r="D1283" s="2">
        <v>0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f t="shared" si="121"/>
        <v>0</v>
      </c>
      <c r="O1283" s="2">
        <f t="shared" si="122"/>
        <v>0</v>
      </c>
      <c r="P1283" s="2">
        <f t="shared" si="123"/>
        <v>0</v>
      </c>
      <c r="Q1283" s="2">
        <f t="shared" si="124"/>
        <v>0</v>
      </c>
      <c r="R1283" s="2">
        <f t="shared" si="125"/>
        <v>0</v>
      </c>
    </row>
    <row r="1284" spans="1:18" x14ac:dyDescent="0.35">
      <c r="A1284" s="2" t="s">
        <v>171</v>
      </c>
      <c r="B1284" s="2" t="str">
        <f t="shared" si="120"/>
        <v>SPA21XXX</v>
      </c>
      <c r="C1284" s="2" t="s">
        <v>747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f t="shared" si="121"/>
        <v>0</v>
      </c>
      <c r="O1284" s="2">
        <f t="shared" si="122"/>
        <v>0</v>
      </c>
      <c r="P1284" s="2">
        <f t="shared" si="123"/>
        <v>0</v>
      </c>
      <c r="Q1284" s="2">
        <f t="shared" si="124"/>
        <v>0</v>
      </c>
      <c r="R1284" s="2">
        <f t="shared" si="125"/>
        <v>0</v>
      </c>
    </row>
    <row r="1285" spans="1:18" x14ac:dyDescent="0.35">
      <c r="A1285" s="2" t="s">
        <v>171</v>
      </c>
      <c r="B1285" s="2" t="str">
        <f t="shared" si="120"/>
        <v>SPA21XXX</v>
      </c>
      <c r="C1285" s="2" t="s">
        <v>17</v>
      </c>
      <c r="D1285" s="2">
        <v>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f t="shared" si="121"/>
        <v>0</v>
      </c>
      <c r="O1285" s="2">
        <f t="shared" si="122"/>
        <v>0</v>
      </c>
      <c r="P1285" s="2">
        <f t="shared" si="123"/>
        <v>0</v>
      </c>
      <c r="Q1285" s="2">
        <f t="shared" si="124"/>
        <v>0</v>
      </c>
      <c r="R1285" s="2">
        <f t="shared" si="125"/>
        <v>0</v>
      </c>
    </row>
    <row r="1286" spans="1:18" x14ac:dyDescent="0.35">
      <c r="A1286" s="2" t="s">
        <v>171</v>
      </c>
      <c r="B1286" s="2" t="str">
        <f t="shared" si="120"/>
        <v>SPA21XXX</v>
      </c>
      <c r="C1286" s="2" t="s">
        <v>18</v>
      </c>
      <c r="D1286" s="2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f t="shared" si="121"/>
        <v>0</v>
      </c>
      <c r="O1286" s="2">
        <f t="shared" si="122"/>
        <v>0</v>
      </c>
      <c r="P1286" s="2">
        <f t="shared" si="123"/>
        <v>0</v>
      </c>
      <c r="Q1286" s="2">
        <f t="shared" si="124"/>
        <v>0</v>
      </c>
      <c r="R1286" s="2">
        <f t="shared" si="125"/>
        <v>0</v>
      </c>
    </row>
    <row r="1287" spans="1:18" x14ac:dyDescent="0.35">
      <c r="A1287" s="2" t="s">
        <v>171</v>
      </c>
      <c r="B1287" s="2" t="str">
        <f t="shared" si="120"/>
        <v>SPA21XXX</v>
      </c>
      <c r="C1287" s="2" t="s">
        <v>19</v>
      </c>
      <c r="D1287" s="2">
        <v>2500</v>
      </c>
      <c r="E1287" s="2">
        <v>1</v>
      </c>
      <c r="F1287" s="2">
        <v>10</v>
      </c>
      <c r="G1287" s="2">
        <v>0</v>
      </c>
      <c r="H1287" s="2">
        <v>1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f t="shared" si="121"/>
        <v>2500</v>
      </c>
      <c r="O1287" s="2">
        <f t="shared" si="122"/>
        <v>2500</v>
      </c>
      <c r="P1287" s="2">
        <f t="shared" si="123"/>
        <v>0</v>
      </c>
      <c r="Q1287" s="2">
        <f t="shared" si="124"/>
        <v>0</v>
      </c>
      <c r="R1287" s="2">
        <f t="shared" si="125"/>
        <v>0</v>
      </c>
    </row>
    <row r="1288" spans="1:18" x14ac:dyDescent="0.35">
      <c r="A1288" s="2" t="s">
        <v>171</v>
      </c>
      <c r="B1288" s="2" t="str">
        <f t="shared" si="120"/>
        <v>SPA21XXX</v>
      </c>
      <c r="C1288" s="2" t="s">
        <v>20</v>
      </c>
      <c r="D1288" s="2">
        <v>786.94</v>
      </c>
      <c r="E1288" s="2">
        <v>9</v>
      </c>
      <c r="F1288" s="2">
        <v>90</v>
      </c>
      <c r="G1288" s="2">
        <v>0</v>
      </c>
      <c r="H1288" s="2">
        <v>9</v>
      </c>
      <c r="I1288" s="2">
        <v>0</v>
      </c>
      <c r="J1288" s="2">
        <v>0</v>
      </c>
      <c r="K1288" s="2">
        <v>2</v>
      </c>
      <c r="L1288" s="2">
        <v>4</v>
      </c>
      <c r="M1288" s="2">
        <v>0</v>
      </c>
      <c r="N1288" s="2">
        <f t="shared" si="121"/>
        <v>7082.4600000000009</v>
      </c>
      <c r="O1288" s="2">
        <f t="shared" si="122"/>
        <v>7082.4600000000009</v>
      </c>
      <c r="P1288" s="2">
        <f t="shared" si="123"/>
        <v>1573.88</v>
      </c>
      <c r="Q1288" s="2">
        <f t="shared" si="124"/>
        <v>3147.76</v>
      </c>
      <c r="R1288" s="2">
        <f t="shared" si="125"/>
        <v>0</v>
      </c>
    </row>
    <row r="1289" spans="1:18" x14ac:dyDescent="0.35">
      <c r="A1289" s="2" t="s">
        <v>172</v>
      </c>
      <c r="B1289" s="2" t="str">
        <f t="shared" si="120"/>
        <v>SPA21XXX</v>
      </c>
      <c r="C1289" s="2" t="s">
        <v>13</v>
      </c>
      <c r="N1289" s="2">
        <f t="shared" si="121"/>
        <v>0</v>
      </c>
      <c r="O1289" s="2">
        <f t="shared" si="122"/>
        <v>0</v>
      </c>
      <c r="P1289" s="2">
        <f t="shared" si="123"/>
        <v>0</v>
      </c>
      <c r="Q1289" s="2">
        <f t="shared" si="124"/>
        <v>0</v>
      </c>
      <c r="R1289" s="2">
        <f t="shared" si="125"/>
        <v>0</v>
      </c>
    </row>
    <row r="1290" spans="1:18" x14ac:dyDescent="0.35">
      <c r="A1290" s="2" t="s">
        <v>172</v>
      </c>
      <c r="B1290" s="2" t="str">
        <f t="shared" si="120"/>
        <v>SPA21XXX</v>
      </c>
      <c r="C1290" s="2" t="s">
        <v>14</v>
      </c>
      <c r="N1290" s="2">
        <f t="shared" si="121"/>
        <v>0</v>
      </c>
      <c r="O1290" s="2">
        <f t="shared" si="122"/>
        <v>0</v>
      </c>
      <c r="P1290" s="2">
        <f t="shared" si="123"/>
        <v>0</v>
      </c>
      <c r="Q1290" s="2">
        <f t="shared" si="124"/>
        <v>0</v>
      </c>
      <c r="R1290" s="2">
        <f t="shared" si="125"/>
        <v>0</v>
      </c>
    </row>
    <row r="1291" spans="1:18" x14ac:dyDescent="0.35">
      <c r="A1291" s="2" t="s">
        <v>172</v>
      </c>
      <c r="B1291" s="2" t="str">
        <f t="shared" si="120"/>
        <v>SPA21XXX</v>
      </c>
      <c r="C1291" s="2" t="s">
        <v>15</v>
      </c>
      <c r="N1291" s="2">
        <f t="shared" si="121"/>
        <v>0</v>
      </c>
      <c r="O1291" s="2">
        <f t="shared" si="122"/>
        <v>0</v>
      </c>
      <c r="P1291" s="2">
        <f t="shared" si="123"/>
        <v>0</v>
      </c>
      <c r="Q1291" s="2">
        <f t="shared" si="124"/>
        <v>0</v>
      </c>
      <c r="R1291" s="2">
        <f t="shared" si="125"/>
        <v>0</v>
      </c>
    </row>
    <row r="1292" spans="1:18" x14ac:dyDescent="0.35">
      <c r="A1292" s="2" t="s">
        <v>172</v>
      </c>
      <c r="B1292" s="2" t="str">
        <f t="shared" si="120"/>
        <v>SPA21XXX</v>
      </c>
      <c r="C1292" s="2" t="s">
        <v>16</v>
      </c>
      <c r="N1292" s="2">
        <f t="shared" si="121"/>
        <v>0</v>
      </c>
      <c r="O1292" s="2">
        <f t="shared" si="122"/>
        <v>0</v>
      </c>
      <c r="P1292" s="2">
        <f t="shared" si="123"/>
        <v>0</v>
      </c>
      <c r="Q1292" s="2">
        <f t="shared" si="124"/>
        <v>0</v>
      </c>
      <c r="R1292" s="2">
        <f t="shared" si="125"/>
        <v>0</v>
      </c>
    </row>
    <row r="1293" spans="1:18" x14ac:dyDescent="0.35">
      <c r="A1293" s="2" t="s">
        <v>172</v>
      </c>
      <c r="B1293" s="2" t="str">
        <f t="shared" si="120"/>
        <v>SPA21XXX</v>
      </c>
      <c r="C1293" s="2" t="s">
        <v>747</v>
      </c>
      <c r="N1293" s="2">
        <f t="shared" si="121"/>
        <v>0</v>
      </c>
      <c r="O1293" s="2">
        <f t="shared" si="122"/>
        <v>0</v>
      </c>
      <c r="P1293" s="2">
        <f t="shared" si="123"/>
        <v>0</v>
      </c>
      <c r="Q1293" s="2">
        <f t="shared" si="124"/>
        <v>0</v>
      </c>
      <c r="R1293" s="2">
        <f t="shared" si="125"/>
        <v>0</v>
      </c>
    </row>
    <row r="1294" spans="1:18" x14ac:dyDescent="0.35">
      <c r="A1294" s="2" t="s">
        <v>172</v>
      </c>
      <c r="B1294" s="2" t="str">
        <f t="shared" si="120"/>
        <v>SPA21XXX</v>
      </c>
      <c r="C1294" s="2" t="s">
        <v>17</v>
      </c>
      <c r="N1294" s="2">
        <f t="shared" si="121"/>
        <v>0</v>
      </c>
      <c r="O1294" s="2">
        <f t="shared" si="122"/>
        <v>0</v>
      </c>
      <c r="P1294" s="2">
        <f t="shared" si="123"/>
        <v>0</v>
      </c>
      <c r="Q1294" s="2">
        <f t="shared" si="124"/>
        <v>0</v>
      </c>
      <c r="R1294" s="2">
        <f t="shared" si="125"/>
        <v>0</v>
      </c>
    </row>
    <row r="1295" spans="1:18" x14ac:dyDescent="0.35">
      <c r="A1295" s="2" t="s">
        <v>172</v>
      </c>
      <c r="B1295" s="2" t="str">
        <f t="shared" si="120"/>
        <v>SPA21XXX</v>
      </c>
      <c r="C1295" s="2" t="s">
        <v>18</v>
      </c>
      <c r="N1295" s="2">
        <f t="shared" si="121"/>
        <v>0</v>
      </c>
      <c r="O1295" s="2">
        <f t="shared" si="122"/>
        <v>0</v>
      </c>
      <c r="P1295" s="2">
        <f t="shared" si="123"/>
        <v>0</v>
      </c>
      <c r="Q1295" s="2">
        <f t="shared" si="124"/>
        <v>0</v>
      </c>
      <c r="R1295" s="2">
        <f t="shared" si="125"/>
        <v>0</v>
      </c>
    </row>
    <row r="1296" spans="1:18" x14ac:dyDescent="0.35">
      <c r="A1296" s="2" t="s">
        <v>172</v>
      </c>
      <c r="B1296" s="2" t="str">
        <f t="shared" si="120"/>
        <v>SPA21XXX</v>
      </c>
      <c r="C1296" s="2" t="s">
        <v>19</v>
      </c>
      <c r="N1296" s="2">
        <f t="shared" si="121"/>
        <v>0</v>
      </c>
      <c r="O1296" s="2">
        <f t="shared" si="122"/>
        <v>0</v>
      </c>
      <c r="P1296" s="2">
        <f t="shared" si="123"/>
        <v>0</v>
      </c>
      <c r="Q1296" s="2">
        <f t="shared" si="124"/>
        <v>0</v>
      </c>
      <c r="R1296" s="2">
        <f t="shared" si="125"/>
        <v>0</v>
      </c>
    </row>
    <row r="1297" spans="1:18" x14ac:dyDescent="0.35">
      <c r="A1297" s="2" t="s">
        <v>172</v>
      </c>
      <c r="B1297" s="2" t="str">
        <f t="shared" si="120"/>
        <v>SPA21XXX</v>
      </c>
      <c r="C1297" s="2" t="s">
        <v>20</v>
      </c>
      <c r="N1297" s="2">
        <f t="shared" si="121"/>
        <v>0</v>
      </c>
      <c r="O1297" s="2">
        <f t="shared" si="122"/>
        <v>0</v>
      </c>
      <c r="P1297" s="2">
        <f t="shared" si="123"/>
        <v>0</v>
      </c>
      <c r="Q1297" s="2">
        <f t="shared" si="124"/>
        <v>0</v>
      </c>
      <c r="R1297" s="2">
        <f t="shared" si="125"/>
        <v>0</v>
      </c>
    </row>
    <row r="1298" spans="1:18" x14ac:dyDescent="0.35">
      <c r="A1298" s="2" t="s">
        <v>173</v>
      </c>
      <c r="B1298" s="2" t="str">
        <f t="shared" si="120"/>
        <v>SPA21XXX</v>
      </c>
      <c r="C1298" s="2" t="s">
        <v>13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f t="shared" si="121"/>
        <v>0</v>
      </c>
      <c r="O1298" s="2">
        <f t="shared" si="122"/>
        <v>0</v>
      </c>
      <c r="P1298" s="2">
        <f t="shared" si="123"/>
        <v>0</v>
      </c>
      <c r="Q1298" s="2">
        <f t="shared" si="124"/>
        <v>0</v>
      </c>
      <c r="R1298" s="2">
        <f t="shared" si="125"/>
        <v>0</v>
      </c>
    </row>
    <row r="1299" spans="1:18" x14ac:dyDescent="0.35">
      <c r="A1299" s="2" t="s">
        <v>173</v>
      </c>
      <c r="B1299" s="2" t="str">
        <f t="shared" si="120"/>
        <v>SPA21XXX</v>
      </c>
      <c r="C1299" s="2" t="s">
        <v>14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f t="shared" si="121"/>
        <v>0</v>
      </c>
      <c r="O1299" s="2">
        <f t="shared" si="122"/>
        <v>0</v>
      </c>
      <c r="P1299" s="2">
        <f t="shared" si="123"/>
        <v>0</v>
      </c>
      <c r="Q1299" s="2">
        <f t="shared" si="124"/>
        <v>0</v>
      </c>
      <c r="R1299" s="2">
        <f t="shared" si="125"/>
        <v>0</v>
      </c>
    </row>
    <row r="1300" spans="1:18" x14ac:dyDescent="0.35">
      <c r="A1300" s="2" t="s">
        <v>173</v>
      </c>
      <c r="B1300" s="2" t="str">
        <f t="shared" si="120"/>
        <v>SPA21XXX</v>
      </c>
      <c r="C1300" s="2" t="s">
        <v>15</v>
      </c>
      <c r="D1300" s="2">
        <v>88043</v>
      </c>
      <c r="E1300" s="2">
        <v>2</v>
      </c>
      <c r="F1300" s="2">
        <v>8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f t="shared" si="121"/>
        <v>176086</v>
      </c>
      <c r="O1300" s="2">
        <f t="shared" si="122"/>
        <v>0</v>
      </c>
      <c r="P1300" s="2">
        <f t="shared" si="123"/>
        <v>0</v>
      </c>
      <c r="Q1300" s="2">
        <f t="shared" si="124"/>
        <v>0</v>
      </c>
      <c r="R1300" s="2">
        <f t="shared" si="125"/>
        <v>0</v>
      </c>
    </row>
    <row r="1301" spans="1:18" x14ac:dyDescent="0.35">
      <c r="A1301" s="2" t="s">
        <v>173</v>
      </c>
      <c r="B1301" s="2" t="str">
        <f t="shared" si="120"/>
        <v>SPA21XXX</v>
      </c>
      <c r="C1301" s="2" t="s">
        <v>16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f t="shared" si="121"/>
        <v>0</v>
      </c>
      <c r="O1301" s="2">
        <f t="shared" si="122"/>
        <v>0</v>
      </c>
      <c r="P1301" s="2">
        <f t="shared" si="123"/>
        <v>0</v>
      </c>
      <c r="Q1301" s="2">
        <f t="shared" si="124"/>
        <v>0</v>
      </c>
      <c r="R1301" s="2">
        <f t="shared" si="125"/>
        <v>0</v>
      </c>
    </row>
    <row r="1302" spans="1:18" x14ac:dyDescent="0.35">
      <c r="A1302" s="2" t="s">
        <v>173</v>
      </c>
      <c r="B1302" s="2" t="str">
        <f t="shared" si="120"/>
        <v>SPA21XXX</v>
      </c>
      <c r="C1302" s="2" t="s">
        <v>747</v>
      </c>
      <c r="D1302" s="2">
        <v>16167</v>
      </c>
      <c r="E1302" s="2">
        <v>1</v>
      </c>
      <c r="F1302" s="2">
        <v>4</v>
      </c>
      <c r="G1302" s="2">
        <v>0</v>
      </c>
      <c r="H1302" s="2">
        <v>1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f t="shared" si="121"/>
        <v>16167</v>
      </c>
      <c r="O1302" s="2">
        <f t="shared" si="122"/>
        <v>16167</v>
      </c>
      <c r="P1302" s="2">
        <f t="shared" si="123"/>
        <v>0</v>
      </c>
      <c r="Q1302" s="2">
        <f t="shared" si="124"/>
        <v>0</v>
      </c>
      <c r="R1302" s="2">
        <f t="shared" si="125"/>
        <v>0</v>
      </c>
    </row>
    <row r="1303" spans="1:18" x14ac:dyDescent="0.35">
      <c r="A1303" s="2" t="s">
        <v>173</v>
      </c>
      <c r="B1303" s="2" t="str">
        <f t="shared" si="120"/>
        <v>SPA21XXX</v>
      </c>
      <c r="C1303" s="2" t="s">
        <v>17</v>
      </c>
      <c r="D1303" s="2">
        <v>26004</v>
      </c>
      <c r="E1303" s="2">
        <v>2</v>
      </c>
      <c r="F1303" s="2">
        <v>8</v>
      </c>
      <c r="G1303" s="2">
        <v>0</v>
      </c>
      <c r="H1303" s="2">
        <v>2</v>
      </c>
      <c r="I1303" s="2">
        <v>0</v>
      </c>
      <c r="J1303" s="2">
        <v>0</v>
      </c>
      <c r="K1303" s="2">
        <v>1</v>
      </c>
      <c r="L1303" s="2">
        <v>0</v>
      </c>
      <c r="M1303" s="2">
        <v>0</v>
      </c>
      <c r="N1303" s="2">
        <f t="shared" si="121"/>
        <v>52008</v>
      </c>
      <c r="O1303" s="2">
        <f t="shared" si="122"/>
        <v>52008</v>
      </c>
      <c r="P1303" s="2">
        <f t="shared" si="123"/>
        <v>26004</v>
      </c>
      <c r="Q1303" s="2">
        <f t="shared" si="124"/>
        <v>0</v>
      </c>
      <c r="R1303" s="2">
        <f t="shared" si="125"/>
        <v>0</v>
      </c>
    </row>
    <row r="1304" spans="1:18" x14ac:dyDescent="0.35">
      <c r="A1304" s="2" t="s">
        <v>173</v>
      </c>
      <c r="B1304" s="2" t="str">
        <f t="shared" si="120"/>
        <v>SPA21XXX</v>
      </c>
      <c r="C1304" s="2" t="s">
        <v>18</v>
      </c>
      <c r="D1304" s="2">
        <v>60570</v>
      </c>
      <c r="E1304" s="2">
        <v>10</v>
      </c>
      <c r="F1304" s="2">
        <v>42</v>
      </c>
      <c r="G1304" s="2">
        <v>0</v>
      </c>
      <c r="H1304" s="2">
        <v>10</v>
      </c>
      <c r="I1304" s="2">
        <v>0</v>
      </c>
      <c r="J1304" s="2">
        <v>0</v>
      </c>
      <c r="K1304" s="2">
        <v>5</v>
      </c>
      <c r="L1304" s="2">
        <v>0</v>
      </c>
      <c r="M1304" s="2">
        <v>0</v>
      </c>
      <c r="N1304" s="2">
        <f t="shared" si="121"/>
        <v>605700</v>
      </c>
      <c r="O1304" s="2">
        <f t="shared" si="122"/>
        <v>605700</v>
      </c>
      <c r="P1304" s="2">
        <f t="shared" si="123"/>
        <v>302850</v>
      </c>
      <c r="Q1304" s="2">
        <f t="shared" si="124"/>
        <v>0</v>
      </c>
      <c r="R1304" s="2">
        <f t="shared" si="125"/>
        <v>0</v>
      </c>
    </row>
    <row r="1305" spans="1:18" x14ac:dyDescent="0.35">
      <c r="A1305" s="2" t="s">
        <v>173</v>
      </c>
      <c r="B1305" s="2" t="str">
        <f t="shared" si="120"/>
        <v>SPA21XXX</v>
      </c>
      <c r="C1305" s="2" t="s">
        <v>19</v>
      </c>
      <c r="D1305" s="2">
        <v>24472</v>
      </c>
      <c r="E1305" s="2">
        <v>7</v>
      </c>
      <c r="F1305" s="2">
        <v>29</v>
      </c>
      <c r="G1305" s="2">
        <v>2</v>
      </c>
      <c r="H1305" s="2">
        <v>5</v>
      </c>
      <c r="I1305" s="2">
        <v>0</v>
      </c>
      <c r="J1305" s="2">
        <v>0</v>
      </c>
      <c r="K1305" s="2">
        <v>1</v>
      </c>
      <c r="L1305" s="2">
        <v>0</v>
      </c>
      <c r="M1305" s="2">
        <v>0</v>
      </c>
      <c r="N1305" s="2">
        <f t="shared" si="121"/>
        <v>171304</v>
      </c>
      <c r="O1305" s="2">
        <f t="shared" si="122"/>
        <v>171304</v>
      </c>
      <c r="P1305" s="2">
        <f t="shared" si="123"/>
        <v>24472</v>
      </c>
      <c r="Q1305" s="2">
        <f t="shared" si="124"/>
        <v>0</v>
      </c>
      <c r="R1305" s="2">
        <f t="shared" si="125"/>
        <v>0</v>
      </c>
    </row>
    <row r="1306" spans="1:18" x14ac:dyDescent="0.35">
      <c r="A1306" s="2" t="s">
        <v>173</v>
      </c>
      <c r="B1306" s="2" t="str">
        <f t="shared" si="120"/>
        <v>SPA21XXX</v>
      </c>
      <c r="C1306" s="2" t="s">
        <v>20</v>
      </c>
      <c r="D1306" s="2">
        <v>3661</v>
      </c>
      <c r="E1306" s="2">
        <v>2</v>
      </c>
      <c r="F1306" s="2">
        <v>8</v>
      </c>
      <c r="G1306" s="2">
        <v>0</v>
      </c>
      <c r="H1306" s="2">
        <v>1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f t="shared" si="121"/>
        <v>7322</v>
      </c>
      <c r="O1306" s="2">
        <f t="shared" si="122"/>
        <v>3661</v>
      </c>
      <c r="P1306" s="2">
        <f t="shared" si="123"/>
        <v>0</v>
      </c>
      <c r="Q1306" s="2">
        <f t="shared" si="124"/>
        <v>0</v>
      </c>
      <c r="R1306" s="2">
        <f t="shared" si="125"/>
        <v>0</v>
      </c>
    </row>
    <row r="1307" spans="1:18" x14ac:dyDescent="0.35">
      <c r="A1307" s="2" t="s">
        <v>174</v>
      </c>
      <c r="B1307" s="2" t="str">
        <f t="shared" si="120"/>
        <v>SPA21XXX</v>
      </c>
      <c r="C1307" s="2" t="s">
        <v>13</v>
      </c>
      <c r="D1307" s="2">
        <v>133859.28</v>
      </c>
      <c r="E1307" s="2">
        <v>0.05</v>
      </c>
      <c r="F1307" s="2">
        <v>1.96</v>
      </c>
      <c r="N1307" s="2">
        <f t="shared" si="121"/>
        <v>6692.9639999999999</v>
      </c>
      <c r="O1307" s="2">
        <f t="shared" si="122"/>
        <v>0</v>
      </c>
      <c r="P1307" s="2">
        <f t="shared" si="123"/>
        <v>0</v>
      </c>
      <c r="Q1307" s="2">
        <f t="shared" si="124"/>
        <v>0</v>
      </c>
      <c r="R1307" s="2">
        <f t="shared" si="125"/>
        <v>0</v>
      </c>
    </row>
    <row r="1308" spans="1:18" x14ac:dyDescent="0.35">
      <c r="A1308" s="2" t="s">
        <v>174</v>
      </c>
      <c r="B1308" s="2" t="str">
        <f t="shared" si="120"/>
        <v>SPA21XXX</v>
      </c>
      <c r="C1308" s="2" t="s">
        <v>14</v>
      </c>
      <c r="D1308" s="2">
        <v>60432.480000000003</v>
      </c>
      <c r="E1308" s="2">
        <v>0.1</v>
      </c>
      <c r="F1308" s="2">
        <v>3.92</v>
      </c>
      <c r="N1308" s="2">
        <f t="shared" si="121"/>
        <v>6043.2480000000005</v>
      </c>
      <c r="O1308" s="2">
        <f t="shared" si="122"/>
        <v>0</v>
      </c>
      <c r="P1308" s="2">
        <f t="shared" si="123"/>
        <v>0</v>
      </c>
      <c r="Q1308" s="2">
        <f t="shared" si="124"/>
        <v>0</v>
      </c>
      <c r="R1308" s="2">
        <f t="shared" si="125"/>
        <v>0</v>
      </c>
    </row>
    <row r="1309" spans="1:18" x14ac:dyDescent="0.35">
      <c r="A1309" s="2" t="s">
        <v>174</v>
      </c>
      <c r="B1309" s="2" t="str">
        <f t="shared" si="120"/>
        <v>SPA21XXX</v>
      </c>
      <c r="C1309" s="2" t="s">
        <v>15</v>
      </c>
      <c r="D1309" s="2">
        <v>47341.48</v>
      </c>
      <c r="E1309" s="2">
        <v>0.3</v>
      </c>
      <c r="F1309" s="2">
        <v>11.76</v>
      </c>
      <c r="G1309" s="2">
        <v>0.05</v>
      </c>
      <c r="L1309" s="2">
        <v>0.05</v>
      </c>
      <c r="N1309" s="2">
        <f t="shared" si="121"/>
        <v>14202.444000000001</v>
      </c>
      <c r="O1309" s="2">
        <f t="shared" si="122"/>
        <v>2367.0740000000001</v>
      </c>
      <c r="P1309" s="2">
        <f t="shared" si="123"/>
        <v>0</v>
      </c>
      <c r="Q1309" s="2">
        <f t="shared" si="124"/>
        <v>2367.0740000000001</v>
      </c>
      <c r="R1309" s="2">
        <f t="shared" si="125"/>
        <v>0</v>
      </c>
    </row>
    <row r="1310" spans="1:18" x14ac:dyDescent="0.35">
      <c r="A1310" s="2" t="s">
        <v>174</v>
      </c>
      <c r="B1310" s="2" t="str">
        <f t="shared" si="120"/>
        <v>SPA21XXX</v>
      </c>
      <c r="C1310" s="2" t="s">
        <v>16</v>
      </c>
      <c r="N1310" s="2">
        <f t="shared" si="121"/>
        <v>0</v>
      </c>
      <c r="O1310" s="2">
        <f t="shared" si="122"/>
        <v>0</v>
      </c>
      <c r="P1310" s="2">
        <f t="shared" si="123"/>
        <v>0</v>
      </c>
      <c r="Q1310" s="2">
        <f t="shared" si="124"/>
        <v>0</v>
      </c>
      <c r="R1310" s="2">
        <f t="shared" si="125"/>
        <v>0</v>
      </c>
    </row>
    <row r="1311" spans="1:18" x14ac:dyDescent="0.35">
      <c r="A1311" s="2" t="s">
        <v>174</v>
      </c>
      <c r="B1311" s="2" t="str">
        <f t="shared" si="120"/>
        <v>SPA21XXX</v>
      </c>
      <c r="C1311" s="2" t="s">
        <v>747</v>
      </c>
      <c r="N1311" s="2">
        <f t="shared" si="121"/>
        <v>0</v>
      </c>
      <c r="O1311" s="2">
        <f t="shared" si="122"/>
        <v>0</v>
      </c>
      <c r="P1311" s="2">
        <f t="shared" si="123"/>
        <v>0</v>
      </c>
      <c r="Q1311" s="2">
        <f t="shared" si="124"/>
        <v>0</v>
      </c>
      <c r="R1311" s="2">
        <f t="shared" si="125"/>
        <v>0</v>
      </c>
    </row>
    <row r="1312" spans="1:18" x14ac:dyDescent="0.35">
      <c r="A1312" s="2" t="s">
        <v>174</v>
      </c>
      <c r="B1312" s="2" t="str">
        <f t="shared" si="120"/>
        <v>SPA21XXX</v>
      </c>
      <c r="C1312" s="2" t="s">
        <v>17</v>
      </c>
      <c r="N1312" s="2">
        <f t="shared" si="121"/>
        <v>0</v>
      </c>
      <c r="O1312" s="2">
        <f t="shared" si="122"/>
        <v>0</v>
      </c>
      <c r="P1312" s="2">
        <f t="shared" si="123"/>
        <v>0</v>
      </c>
      <c r="Q1312" s="2">
        <f t="shared" si="124"/>
        <v>0</v>
      </c>
      <c r="R1312" s="2">
        <f t="shared" si="125"/>
        <v>0</v>
      </c>
    </row>
    <row r="1313" spans="1:18" x14ac:dyDescent="0.35">
      <c r="A1313" s="2" t="s">
        <v>174</v>
      </c>
      <c r="B1313" s="2" t="str">
        <f t="shared" si="120"/>
        <v>SPA21XXX</v>
      </c>
      <c r="C1313" s="2" t="s">
        <v>18</v>
      </c>
      <c r="D1313" s="2">
        <v>7823.21</v>
      </c>
      <c r="E1313" s="2">
        <v>2.1</v>
      </c>
      <c r="F1313" s="2">
        <v>82.35</v>
      </c>
      <c r="H1313" s="2">
        <v>2</v>
      </c>
      <c r="N1313" s="2">
        <f t="shared" si="121"/>
        <v>16428.741000000002</v>
      </c>
      <c r="O1313" s="2">
        <f t="shared" si="122"/>
        <v>15646.42</v>
      </c>
      <c r="P1313" s="2">
        <f t="shared" si="123"/>
        <v>0</v>
      </c>
      <c r="Q1313" s="2">
        <f t="shared" si="124"/>
        <v>0</v>
      </c>
      <c r="R1313" s="2">
        <f t="shared" si="125"/>
        <v>0</v>
      </c>
    </row>
    <row r="1314" spans="1:18" x14ac:dyDescent="0.35">
      <c r="A1314" s="2" t="s">
        <v>174</v>
      </c>
      <c r="B1314" s="2" t="str">
        <f t="shared" si="120"/>
        <v>SPA21XXX</v>
      </c>
      <c r="C1314" s="2" t="s">
        <v>19</v>
      </c>
      <c r="N1314" s="2">
        <f t="shared" si="121"/>
        <v>0</v>
      </c>
      <c r="O1314" s="2">
        <f t="shared" si="122"/>
        <v>0</v>
      </c>
      <c r="P1314" s="2">
        <f t="shared" si="123"/>
        <v>0</v>
      </c>
      <c r="Q1314" s="2">
        <f t="shared" si="124"/>
        <v>0</v>
      </c>
      <c r="R1314" s="2">
        <f t="shared" si="125"/>
        <v>0</v>
      </c>
    </row>
    <row r="1315" spans="1:18" x14ac:dyDescent="0.35">
      <c r="A1315" s="2" t="s">
        <v>174</v>
      </c>
      <c r="B1315" s="2" t="str">
        <f t="shared" si="120"/>
        <v>SPA21XXX</v>
      </c>
      <c r="C1315" s="2" t="s">
        <v>20</v>
      </c>
      <c r="N1315" s="2">
        <f t="shared" si="121"/>
        <v>0</v>
      </c>
      <c r="O1315" s="2">
        <f t="shared" si="122"/>
        <v>0</v>
      </c>
      <c r="P1315" s="2">
        <f t="shared" si="123"/>
        <v>0</v>
      </c>
      <c r="Q1315" s="2">
        <f t="shared" si="124"/>
        <v>0</v>
      </c>
      <c r="R1315" s="2">
        <f t="shared" si="125"/>
        <v>0</v>
      </c>
    </row>
    <row r="1316" spans="1:18" x14ac:dyDescent="0.35">
      <c r="A1316" s="2" t="s">
        <v>175</v>
      </c>
      <c r="B1316" s="2" t="str">
        <f t="shared" si="120"/>
        <v>SPA21XXX</v>
      </c>
      <c r="C1316" s="2" t="s">
        <v>13</v>
      </c>
      <c r="D1316" s="2">
        <v>0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f t="shared" si="121"/>
        <v>0</v>
      </c>
      <c r="O1316" s="2">
        <f t="shared" si="122"/>
        <v>0</v>
      </c>
      <c r="P1316" s="2">
        <f t="shared" si="123"/>
        <v>0</v>
      </c>
      <c r="Q1316" s="2">
        <f t="shared" si="124"/>
        <v>0</v>
      </c>
      <c r="R1316" s="2">
        <f t="shared" si="125"/>
        <v>0</v>
      </c>
    </row>
    <row r="1317" spans="1:18" x14ac:dyDescent="0.35">
      <c r="A1317" s="2" t="s">
        <v>175</v>
      </c>
      <c r="B1317" s="2" t="str">
        <f t="shared" si="120"/>
        <v>SPA21XXX</v>
      </c>
      <c r="C1317" s="2" t="s">
        <v>14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f t="shared" si="121"/>
        <v>0</v>
      </c>
      <c r="O1317" s="2">
        <f t="shared" si="122"/>
        <v>0</v>
      </c>
      <c r="P1317" s="2">
        <f t="shared" si="123"/>
        <v>0</v>
      </c>
      <c r="Q1317" s="2">
        <f t="shared" si="124"/>
        <v>0</v>
      </c>
      <c r="R1317" s="2">
        <f t="shared" si="125"/>
        <v>0</v>
      </c>
    </row>
    <row r="1318" spans="1:18" x14ac:dyDescent="0.35">
      <c r="A1318" s="2" t="s">
        <v>175</v>
      </c>
      <c r="B1318" s="2" t="str">
        <f t="shared" si="120"/>
        <v>SPA21XXX</v>
      </c>
      <c r="C1318" s="2" t="s">
        <v>15</v>
      </c>
      <c r="D1318" s="2">
        <v>71129.289999999994</v>
      </c>
      <c r="E1318" s="2">
        <v>2</v>
      </c>
      <c r="F1318" s="2">
        <v>13</v>
      </c>
      <c r="G1318" s="2">
        <v>0</v>
      </c>
      <c r="H1318" s="2">
        <v>0</v>
      </c>
      <c r="I1318" s="2">
        <v>0</v>
      </c>
      <c r="J1318" s="2">
        <v>0</v>
      </c>
      <c r="K1318" s="2">
        <v>1</v>
      </c>
      <c r="L1318" s="2">
        <v>0</v>
      </c>
      <c r="M1318" s="2">
        <v>0</v>
      </c>
      <c r="N1318" s="2">
        <f t="shared" si="121"/>
        <v>142258.57999999999</v>
      </c>
      <c r="O1318" s="2">
        <f t="shared" si="122"/>
        <v>0</v>
      </c>
      <c r="P1318" s="2">
        <f t="shared" si="123"/>
        <v>71129.289999999994</v>
      </c>
      <c r="Q1318" s="2">
        <f t="shared" si="124"/>
        <v>0</v>
      </c>
      <c r="R1318" s="2">
        <f t="shared" si="125"/>
        <v>0</v>
      </c>
    </row>
    <row r="1319" spans="1:18" x14ac:dyDescent="0.35">
      <c r="A1319" s="2" t="s">
        <v>175</v>
      </c>
      <c r="B1319" s="2" t="str">
        <f t="shared" si="120"/>
        <v>SPA21XXX</v>
      </c>
      <c r="C1319" s="2" t="s">
        <v>16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f t="shared" si="121"/>
        <v>0</v>
      </c>
      <c r="O1319" s="2">
        <f t="shared" si="122"/>
        <v>0</v>
      </c>
      <c r="P1319" s="2">
        <f t="shared" si="123"/>
        <v>0</v>
      </c>
      <c r="Q1319" s="2">
        <f t="shared" si="124"/>
        <v>0</v>
      </c>
      <c r="R1319" s="2">
        <f t="shared" si="125"/>
        <v>0</v>
      </c>
    </row>
    <row r="1320" spans="1:18" x14ac:dyDescent="0.35">
      <c r="A1320" s="2" t="s">
        <v>175</v>
      </c>
      <c r="B1320" s="2" t="str">
        <f t="shared" si="120"/>
        <v>SPA21XXX</v>
      </c>
      <c r="C1320" s="2" t="s">
        <v>747</v>
      </c>
      <c r="D1320" s="2">
        <v>36491.629999999997</v>
      </c>
      <c r="E1320" s="2">
        <v>1</v>
      </c>
      <c r="F1320" s="2">
        <v>6</v>
      </c>
      <c r="G1320" s="2">
        <v>0</v>
      </c>
      <c r="H1320" s="2">
        <v>1</v>
      </c>
      <c r="I1320" s="2">
        <v>0</v>
      </c>
      <c r="J1320" s="2">
        <v>0</v>
      </c>
      <c r="K1320" s="2">
        <v>1</v>
      </c>
      <c r="L1320" s="2">
        <v>0</v>
      </c>
      <c r="M1320" s="2">
        <v>0</v>
      </c>
      <c r="N1320" s="2">
        <f t="shared" si="121"/>
        <v>36491.629999999997</v>
      </c>
      <c r="O1320" s="2">
        <f t="shared" si="122"/>
        <v>36491.629999999997</v>
      </c>
      <c r="P1320" s="2">
        <f t="shared" si="123"/>
        <v>36491.629999999997</v>
      </c>
      <c r="Q1320" s="2">
        <f t="shared" si="124"/>
        <v>0</v>
      </c>
      <c r="R1320" s="2">
        <f t="shared" si="125"/>
        <v>0</v>
      </c>
    </row>
    <row r="1321" spans="1:18" x14ac:dyDescent="0.35">
      <c r="A1321" s="2" t="s">
        <v>175</v>
      </c>
      <c r="B1321" s="2" t="str">
        <f t="shared" si="120"/>
        <v>SPA21XXX</v>
      </c>
      <c r="C1321" s="2" t="s">
        <v>17</v>
      </c>
      <c r="D1321" s="2">
        <v>25818.71</v>
      </c>
      <c r="E1321" s="2">
        <v>1</v>
      </c>
      <c r="F1321" s="2">
        <v>6</v>
      </c>
      <c r="G1321" s="2">
        <v>0</v>
      </c>
      <c r="H1321" s="2">
        <v>1</v>
      </c>
      <c r="I1321" s="2">
        <v>0</v>
      </c>
      <c r="J1321" s="2">
        <v>0</v>
      </c>
      <c r="K1321" s="2">
        <v>1</v>
      </c>
      <c r="L1321" s="2">
        <v>0</v>
      </c>
      <c r="M1321" s="2">
        <v>0</v>
      </c>
      <c r="N1321" s="2">
        <f t="shared" si="121"/>
        <v>25818.71</v>
      </c>
      <c r="O1321" s="2">
        <f t="shared" si="122"/>
        <v>25818.71</v>
      </c>
      <c r="P1321" s="2">
        <f t="shared" si="123"/>
        <v>25818.71</v>
      </c>
      <c r="Q1321" s="2">
        <f t="shared" si="124"/>
        <v>0</v>
      </c>
      <c r="R1321" s="2">
        <f t="shared" si="125"/>
        <v>0</v>
      </c>
    </row>
    <row r="1322" spans="1:18" x14ac:dyDescent="0.35">
      <c r="A1322" s="2" t="s">
        <v>175</v>
      </c>
      <c r="B1322" s="2" t="str">
        <f t="shared" si="120"/>
        <v>SPA21XXX</v>
      </c>
      <c r="C1322" s="2" t="s">
        <v>18</v>
      </c>
      <c r="D1322" s="2">
        <v>14064.2</v>
      </c>
      <c r="E1322" s="2">
        <v>4</v>
      </c>
      <c r="F1322" s="2">
        <v>25</v>
      </c>
      <c r="G1322" s="2">
        <v>0</v>
      </c>
      <c r="H1322" s="2">
        <v>4</v>
      </c>
      <c r="I1322" s="2">
        <v>0</v>
      </c>
      <c r="J1322" s="2">
        <v>0</v>
      </c>
      <c r="K1322" s="2">
        <v>1</v>
      </c>
      <c r="L1322" s="2">
        <v>0</v>
      </c>
      <c r="M1322" s="2">
        <v>0</v>
      </c>
      <c r="N1322" s="2">
        <f t="shared" si="121"/>
        <v>56256.800000000003</v>
      </c>
      <c r="O1322" s="2">
        <f t="shared" si="122"/>
        <v>56256.800000000003</v>
      </c>
      <c r="P1322" s="2">
        <f t="shared" si="123"/>
        <v>14064.2</v>
      </c>
      <c r="Q1322" s="2">
        <f t="shared" si="124"/>
        <v>0</v>
      </c>
      <c r="R1322" s="2">
        <f t="shared" si="125"/>
        <v>0</v>
      </c>
    </row>
    <row r="1323" spans="1:18" x14ac:dyDescent="0.35">
      <c r="A1323" s="2" t="s">
        <v>175</v>
      </c>
      <c r="B1323" s="2" t="str">
        <f t="shared" si="120"/>
        <v>SPA21XXX</v>
      </c>
      <c r="C1323" s="2" t="s">
        <v>19</v>
      </c>
      <c r="D1323" s="2">
        <v>7503.36</v>
      </c>
      <c r="E1323" s="2">
        <v>5</v>
      </c>
      <c r="F1323" s="2">
        <v>31</v>
      </c>
      <c r="G1323" s="2">
        <v>0</v>
      </c>
      <c r="H1323" s="2">
        <v>5</v>
      </c>
      <c r="I1323" s="2">
        <v>0</v>
      </c>
      <c r="J1323" s="2">
        <v>0</v>
      </c>
      <c r="K1323" s="2">
        <v>0</v>
      </c>
      <c r="L1323" s="2">
        <v>3</v>
      </c>
      <c r="M1323" s="2">
        <v>0</v>
      </c>
      <c r="N1323" s="2">
        <f t="shared" si="121"/>
        <v>37516.799999999996</v>
      </c>
      <c r="O1323" s="2">
        <f t="shared" si="122"/>
        <v>37516.799999999996</v>
      </c>
      <c r="P1323" s="2">
        <f t="shared" si="123"/>
        <v>0</v>
      </c>
      <c r="Q1323" s="2">
        <f t="shared" si="124"/>
        <v>22510.079999999998</v>
      </c>
      <c r="R1323" s="2">
        <f t="shared" si="125"/>
        <v>0</v>
      </c>
    </row>
    <row r="1324" spans="1:18" x14ac:dyDescent="0.35">
      <c r="A1324" s="2" t="s">
        <v>175</v>
      </c>
      <c r="B1324" s="2" t="str">
        <f t="shared" si="120"/>
        <v>SPA21XXX</v>
      </c>
      <c r="C1324" s="2" t="s">
        <v>20</v>
      </c>
      <c r="D1324" s="2">
        <v>2735.03</v>
      </c>
      <c r="E1324" s="2">
        <v>3</v>
      </c>
      <c r="F1324" s="2">
        <v>19</v>
      </c>
      <c r="G1324" s="2">
        <v>0</v>
      </c>
      <c r="H1324" s="2">
        <v>2</v>
      </c>
      <c r="I1324" s="2">
        <v>0</v>
      </c>
      <c r="J1324" s="2">
        <v>0</v>
      </c>
      <c r="K1324" s="2">
        <v>1</v>
      </c>
      <c r="L1324" s="2">
        <v>0</v>
      </c>
      <c r="M1324" s="2">
        <v>0</v>
      </c>
      <c r="N1324" s="2">
        <f t="shared" si="121"/>
        <v>8205.09</v>
      </c>
      <c r="O1324" s="2">
        <f t="shared" si="122"/>
        <v>5470.06</v>
      </c>
      <c r="P1324" s="2">
        <f t="shared" si="123"/>
        <v>2735.03</v>
      </c>
      <c r="Q1324" s="2">
        <f t="shared" si="124"/>
        <v>0</v>
      </c>
      <c r="R1324" s="2">
        <f t="shared" si="125"/>
        <v>0</v>
      </c>
    </row>
    <row r="1325" spans="1:18" x14ac:dyDescent="0.35">
      <c r="A1325" s="2" t="s">
        <v>176</v>
      </c>
      <c r="B1325" s="2" t="str">
        <f t="shared" si="120"/>
        <v>SPA21XXX</v>
      </c>
      <c r="C1325" s="2" t="s">
        <v>13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f t="shared" si="121"/>
        <v>0</v>
      </c>
      <c r="O1325" s="2">
        <f t="shared" si="122"/>
        <v>0</v>
      </c>
      <c r="P1325" s="2">
        <f t="shared" si="123"/>
        <v>0</v>
      </c>
      <c r="Q1325" s="2">
        <f t="shared" si="124"/>
        <v>0</v>
      </c>
      <c r="R1325" s="2">
        <f t="shared" si="125"/>
        <v>0</v>
      </c>
    </row>
    <row r="1326" spans="1:18" x14ac:dyDescent="0.35">
      <c r="A1326" s="2" t="s">
        <v>176</v>
      </c>
      <c r="B1326" s="2" t="str">
        <f t="shared" si="120"/>
        <v>SPA21XXX</v>
      </c>
      <c r="C1326" s="2" t="s">
        <v>14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f t="shared" si="121"/>
        <v>0</v>
      </c>
      <c r="O1326" s="2">
        <f t="shared" si="122"/>
        <v>0</v>
      </c>
      <c r="P1326" s="2">
        <f t="shared" si="123"/>
        <v>0</v>
      </c>
      <c r="Q1326" s="2">
        <f t="shared" si="124"/>
        <v>0</v>
      </c>
      <c r="R1326" s="2">
        <f t="shared" si="125"/>
        <v>0</v>
      </c>
    </row>
    <row r="1327" spans="1:18" x14ac:dyDescent="0.35">
      <c r="A1327" s="2" t="s">
        <v>176</v>
      </c>
      <c r="B1327" s="2" t="str">
        <f t="shared" si="120"/>
        <v>SPA21XXX</v>
      </c>
      <c r="C1327" s="2" t="s">
        <v>15</v>
      </c>
      <c r="D1327" s="2">
        <v>26708.33</v>
      </c>
      <c r="E1327" s="2">
        <v>1</v>
      </c>
      <c r="F1327" s="2">
        <v>2.63</v>
      </c>
      <c r="G1327" s="2">
        <v>0</v>
      </c>
      <c r="H1327" s="2">
        <v>1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f t="shared" si="121"/>
        <v>26708.33</v>
      </c>
      <c r="O1327" s="2">
        <f t="shared" si="122"/>
        <v>26708.33</v>
      </c>
      <c r="P1327" s="2">
        <f t="shared" si="123"/>
        <v>0</v>
      </c>
      <c r="Q1327" s="2">
        <f t="shared" si="124"/>
        <v>0</v>
      </c>
      <c r="R1327" s="2">
        <f t="shared" si="125"/>
        <v>0</v>
      </c>
    </row>
    <row r="1328" spans="1:18" x14ac:dyDescent="0.35">
      <c r="A1328" s="2" t="s">
        <v>176</v>
      </c>
      <c r="B1328" s="2" t="str">
        <f t="shared" si="120"/>
        <v>SPA21XXX</v>
      </c>
      <c r="C1328" s="2" t="s">
        <v>16</v>
      </c>
      <c r="D1328" s="2">
        <v>0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f t="shared" si="121"/>
        <v>0</v>
      </c>
      <c r="O1328" s="2">
        <f t="shared" si="122"/>
        <v>0</v>
      </c>
      <c r="P1328" s="2">
        <f t="shared" si="123"/>
        <v>0</v>
      </c>
      <c r="Q1328" s="2">
        <f t="shared" si="124"/>
        <v>0</v>
      </c>
      <c r="R1328" s="2">
        <f t="shared" si="125"/>
        <v>0</v>
      </c>
    </row>
    <row r="1329" spans="1:18" x14ac:dyDescent="0.35">
      <c r="A1329" s="2" t="s">
        <v>176</v>
      </c>
      <c r="B1329" s="2" t="str">
        <f t="shared" si="120"/>
        <v>SPA21XXX</v>
      </c>
      <c r="C1329" s="2" t="s">
        <v>747</v>
      </c>
      <c r="D1329" s="2">
        <v>0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f t="shared" si="121"/>
        <v>0</v>
      </c>
      <c r="O1329" s="2">
        <f t="shared" si="122"/>
        <v>0</v>
      </c>
      <c r="P1329" s="2">
        <f t="shared" si="123"/>
        <v>0</v>
      </c>
      <c r="Q1329" s="2">
        <f t="shared" si="124"/>
        <v>0</v>
      </c>
      <c r="R1329" s="2">
        <f t="shared" si="125"/>
        <v>0</v>
      </c>
    </row>
    <row r="1330" spans="1:18" x14ac:dyDescent="0.35">
      <c r="A1330" s="2" t="s">
        <v>176</v>
      </c>
      <c r="B1330" s="2" t="str">
        <f t="shared" si="120"/>
        <v>SPA21XXX</v>
      </c>
      <c r="C1330" s="2" t="s">
        <v>17</v>
      </c>
      <c r="D1330" s="2">
        <v>11180.89</v>
      </c>
      <c r="E1330" s="2">
        <v>2</v>
      </c>
      <c r="F1330" s="2">
        <v>5.26</v>
      </c>
      <c r="G1330" s="2">
        <v>1</v>
      </c>
      <c r="H1330" s="2">
        <v>0</v>
      </c>
      <c r="I1330" s="2">
        <v>0</v>
      </c>
      <c r="J1330" s="2">
        <v>0</v>
      </c>
      <c r="K1330" s="2">
        <v>1</v>
      </c>
      <c r="L1330" s="2">
        <v>0</v>
      </c>
      <c r="M1330" s="2">
        <v>0</v>
      </c>
      <c r="N1330" s="2">
        <f t="shared" si="121"/>
        <v>22361.78</v>
      </c>
      <c r="O1330" s="2">
        <f t="shared" si="122"/>
        <v>11180.89</v>
      </c>
      <c r="P1330" s="2">
        <f t="shared" si="123"/>
        <v>11180.89</v>
      </c>
      <c r="Q1330" s="2">
        <f t="shared" si="124"/>
        <v>0</v>
      </c>
      <c r="R1330" s="2">
        <f t="shared" si="125"/>
        <v>0</v>
      </c>
    </row>
    <row r="1331" spans="1:18" x14ac:dyDescent="0.35">
      <c r="A1331" s="2" t="s">
        <v>176</v>
      </c>
      <c r="B1331" s="2" t="str">
        <f t="shared" si="120"/>
        <v>SPA21XXX</v>
      </c>
      <c r="C1331" s="2" t="s">
        <v>18</v>
      </c>
      <c r="D1331" s="2">
        <v>5794.41</v>
      </c>
      <c r="E1331" s="2">
        <v>3</v>
      </c>
      <c r="F1331" s="2">
        <v>7.89</v>
      </c>
      <c r="G1331" s="2">
        <v>1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f t="shared" si="121"/>
        <v>17383.23</v>
      </c>
      <c r="O1331" s="2">
        <f t="shared" si="122"/>
        <v>5794.41</v>
      </c>
      <c r="P1331" s="2">
        <f t="shared" si="123"/>
        <v>0</v>
      </c>
      <c r="Q1331" s="2">
        <f t="shared" si="124"/>
        <v>0</v>
      </c>
      <c r="R1331" s="2">
        <f t="shared" si="125"/>
        <v>0</v>
      </c>
    </row>
    <row r="1332" spans="1:18" x14ac:dyDescent="0.35">
      <c r="A1332" s="2" t="s">
        <v>176</v>
      </c>
      <c r="B1332" s="2" t="str">
        <f t="shared" si="120"/>
        <v>SPA21XXX</v>
      </c>
      <c r="C1332" s="2" t="s">
        <v>19</v>
      </c>
      <c r="D1332" s="2">
        <v>3121.5</v>
      </c>
      <c r="E1332" s="2">
        <v>3</v>
      </c>
      <c r="F1332" s="2">
        <v>7.89</v>
      </c>
      <c r="G1332" s="2">
        <v>1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f t="shared" si="121"/>
        <v>9364.5</v>
      </c>
      <c r="O1332" s="2">
        <f t="shared" si="122"/>
        <v>3121.5</v>
      </c>
      <c r="P1332" s="2">
        <f t="shared" si="123"/>
        <v>0</v>
      </c>
      <c r="Q1332" s="2">
        <f t="shared" si="124"/>
        <v>0</v>
      </c>
      <c r="R1332" s="2">
        <f t="shared" si="125"/>
        <v>0</v>
      </c>
    </row>
    <row r="1333" spans="1:18" x14ac:dyDescent="0.35">
      <c r="A1333" s="2" t="s">
        <v>176</v>
      </c>
      <c r="B1333" s="2" t="str">
        <f t="shared" si="120"/>
        <v>SPA21XXX</v>
      </c>
      <c r="C1333" s="2" t="s">
        <v>20</v>
      </c>
      <c r="D1333" s="2">
        <v>1155.74</v>
      </c>
      <c r="E1333" s="2">
        <v>29</v>
      </c>
      <c r="F1333" s="2">
        <v>76.319999999999993</v>
      </c>
      <c r="G1333" s="2">
        <v>22</v>
      </c>
      <c r="H1333" s="2">
        <v>3</v>
      </c>
      <c r="I1333" s="2">
        <v>0</v>
      </c>
      <c r="J1333" s="2">
        <v>0</v>
      </c>
      <c r="K1333" s="2">
        <v>0</v>
      </c>
      <c r="L1333" s="2">
        <v>1</v>
      </c>
      <c r="M1333" s="2">
        <v>0</v>
      </c>
      <c r="N1333" s="2">
        <f t="shared" si="121"/>
        <v>33516.46</v>
      </c>
      <c r="O1333" s="2">
        <f t="shared" si="122"/>
        <v>28893.5</v>
      </c>
      <c r="P1333" s="2">
        <f t="shared" si="123"/>
        <v>0</v>
      </c>
      <c r="Q1333" s="2">
        <f t="shared" si="124"/>
        <v>1155.74</v>
      </c>
      <c r="R1333" s="2">
        <f t="shared" si="125"/>
        <v>0</v>
      </c>
    </row>
    <row r="1334" spans="1:18" x14ac:dyDescent="0.35">
      <c r="A1334" s="2" t="s">
        <v>177</v>
      </c>
      <c r="B1334" s="2" t="str">
        <f t="shared" si="120"/>
        <v>SPA21XXX</v>
      </c>
      <c r="C1334" s="2" t="s">
        <v>13</v>
      </c>
      <c r="D1334" s="2">
        <v>0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f t="shared" si="121"/>
        <v>0</v>
      </c>
      <c r="O1334" s="2">
        <f t="shared" si="122"/>
        <v>0</v>
      </c>
      <c r="P1334" s="2">
        <f t="shared" si="123"/>
        <v>0</v>
      </c>
      <c r="Q1334" s="2">
        <f t="shared" si="124"/>
        <v>0</v>
      </c>
      <c r="R1334" s="2">
        <f t="shared" si="125"/>
        <v>0</v>
      </c>
    </row>
    <row r="1335" spans="1:18" x14ac:dyDescent="0.35">
      <c r="A1335" s="2" t="s">
        <v>177</v>
      </c>
      <c r="B1335" s="2" t="str">
        <f t="shared" si="120"/>
        <v>SPA21XXX</v>
      </c>
      <c r="C1335" s="2" t="s">
        <v>14</v>
      </c>
      <c r="D1335" s="2">
        <v>0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f t="shared" si="121"/>
        <v>0</v>
      </c>
      <c r="O1335" s="2">
        <f t="shared" si="122"/>
        <v>0</v>
      </c>
      <c r="P1335" s="2">
        <f t="shared" si="123"/>
        <v>0</v>
      </c>
      <c r="Q1335" s="2">
        <f t="shared" si="124"/>
        <v>0</v>
      </c>
      <c r="R1335" s="2">
        <f t="shared" si="125"/>
        <v>0</v>
      </c>
    </row>
    <row r="1336" spans="1:18" x14ac:dyDescent="0.35">
      <c r="A1336" s="2" t="s">
        <v>177</v>
      </c>
      <c r="B1336" s="2" t="str">
        <f t="shared" si="120"/>
        <v>SPA21XXX</v>
      </c>
      <c r="C1336" s="2" t="s">
        <v>15</v>
      </c>
      <c r="D1336" s="2">
        <v>28991.67</v>
      </c>
      <c r="E1336" s="2">
        <v>1</v>
      </c>
      <c r="F1336" s="2">
        <v>2.27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f t="shared" si="121"/>
        <v>28991.67</v>
      </c>
      <c r="O1336" s="2">
        <f t="shared" si="122"/>
        <v>0</v>
      </c>
      <c r="P1336" s="2">
        <f t="shared" si="123"/>
        <v>0</v>
      </c>
      <c r="Q1336" s="2">
        <f t="shared" si="124"/>
        <v>0</v>
      </c>
      <c r="R1336" s="2">
        <f t="shared" si="125"/>
        <v>0</v>
      </c>
    </row>
    <row r="1337" spans="1:18" x14ac:dyDescent="0.35">
      <c r="A1337" s="2" t="s">
        <v>177</v>
      </c>
      <c r="B1337" s="2" t="str">
        <f t="shared" si="120"/>
        <v>SPA21XXX</v>
      </c>
      <c r="C1337" s="2" t="s">
        <v>16</v>
      </c>
      <c r="D1337" s="2">
        <v>21765.83</v>
      </c>
      <c r="E1337" s="2">
        <v>1</v>
      </c>
      <c r="F1337" s="2">
        <v>2.27</v>
      </c>
      <c r="G1337" s="2">
        <v>1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f t="shared" si="121"/>
        <v>21765.83</v>
      </c>
      <c r="O1337" s="2">
        <f t="shared" si="122"/>
        <v>21765.83</v>
      </c>
      <c r="P1337" s="2">
        <f t="shared" si="123"/>
        <v>0</v>
      </c>
      <c r="Q1337" s="2">
        <f t="shared" si="124"/>
        <v>0</v>
      </c>
      <c r="R1337" s="2">
        <f t="shared" si="125"/>
        <v>0</v>
      </c>
    </row>
    <row r="1338" spans="1:18" x14ac:dyDescent="0.35">
      <c r="A1338" s="2" t="s">
        <v>177</v>
      </c>
      <c r="B1338" s="2" t="str">
        <f t="shared" si="120"/>
        <v>SPA21XXX</v>
      </c>
      <c r="C1338" s="2" t="s">
        <v>747</v>
      </c>
      <c r="D1338" s="2">
        <v>17657.580000000002</v>
      </c>
      <c r="E1338" s="2">
        <v>1</v>
      </c>
      <c r="F1338" s="2">
        <v>2.27</v>
      </c>
      <c r="G1338" s="2">
        <v>1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f t="shared" si="121"/>
        <v>17657.580000000002</v>
      </c>
      <c r="O1338" s="2">
        <f t="shared" si="122"/>
        <v>17657.580000000002</v>
      </c>
      <c r="P1338" s="2">
        <f t="shared" si="123"/>
        <v>0</v>
      </c>
      <c r="Q1338" s="2">
        <f t="shared" si="124"/>
        <v>0</v>
      </c>
      <c r="R1338" s="2">
        <f t="shared" si="125"/>
        <v>0</v>
      </c>
    </row>
    <row r="1339" spans="1:18" x14ac:dyDescent="0.35">
      <c r="A1339" s="2" t="s">
        <v>177</v>
      </c>
      <c r="B1339" s="2" t="str">
        <f t="shared" si="120"/>
        <v>SPA21XXX</v>
      </c>
      <c r="C1339" s="2" t="s">
        <v>17</v>
      </c>
      <c r="D1339" s="2">
        <v>12577.54</v>
      </c>
      <c r="E1339" s="2">
        <v>2</v>
      </c>
      <c r="F1339" s="2">
        <v>4.6399999999999997</v>
      </c>
      <c r="G1339" s="2">
        <v>1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f t="shared" si="121"/>
        <v>25155.08</v>
      </c>
      <c r="O1339" s="2">
        <f t="shared" si="122"/>
        <v>12577.54</v>
      </c>
      <c r="P1339" s="2">
        <f t="shared" si="123"/>
        <v>0</v>
      </c>
      <c r="Q1339" s="2">
        <f t="shared" si="124"/>
        <v>0</v>
      </c>
      <c r="R1339" s="2">
        <f t="shared" si="125"/>
        <v>0</v>
      </c>
    </row>
    <row r="1340" spans="1:18" x14ac:dyDescent="0.35">
      <c r="A1340" s="2" t="s">
        <v>177</v>
      </c>
      <c r="B1340" s="2" t="str">
        <f t="shared" si="120"/>
        <v>SPA21XXX</v>
      </c>
      <c r="C1340" s="2" t="s">
        <v>18</v>
      </c>
      <c r="D1340" s="2">
        <v>6878.41</v>
      </c>
      <c r="E1340" s="2">
        <v>8</v>
      </c>
      <c r="F1340" s="2">
        <v>18.18</v>
      </c>
      <c r="G1340" s="2">
        <v>4</v>
      </c>
      <c r="H1340" s="2">
        <v>1</v>
      </c>
      <c r="I1340" s="2">
        <v>0</v>
      </c>
      <c r="J1340" s="2">
        <v>0</v>
      </c>
      <c r="K1340" s="2">
        <v>2</v>
      </c>
      <c r="L1340" s="2">
        <v>1</v>
      </c>
      <c r="M1340" s="2">
        <v>0</v>
      </c>
      <c r="N1340" s="2">
        <f t="shared" si="121"/>
        <v>55027.28</v>
      </c>
      <c r="O1340" s="2">
        <f t="shared" si="122"/>
        <v>34392.050000000003</v>
      </c>
      <c r="P1340" s="2">
        <f t="shared" si="123"/>
        <v>13756.82</v>
      </c>
      <c r="Q1340" s="2">
        <f t="shared" si="124"/>
        <v>6878.41</v>
      </c>
      <c r="R1340" s="2">
        <f t="shared" si="125"/>
        <v>0</v>
      </c>
    </row>
    <row r="1341" spans="1:18" x14ac:dyDescent="0.35">
      <c r="A1341" s="2" t="s">
        <v>177</v>
      </c>
      <c r="B1341" s="2" t="str">
        <f t="shared" si="120"/>
        <v>SPA21XXX</v>
      </c>
      <c r="C1341" s="2" t="s">
        <v>19</v>
      </c>
      <c r="D1341" s="2">
        <v>3777.85</v>
      </c>
      <c r="E1341" s="2">
        <v>16</v>
      </c>
      <c r="F1341" s="2">
        <v>36.36</v>
      </c>
      <c r="G1341" s="2">
        <v>13</v>
      </c>
      <c r="H1341" s="2">
        <v>0</v>
      </c>
      <c r="I1341" s="2">
        <v>0</v>
      </c>
      <c r="J1341" s="2">
        <v>0</v>
      </c>
      <c r="K1341" s="2">
        <v>1</v>
      </c>
      <c r="L1341" s="2">
        <v>5</v>
      </c>
      <c r="M1341" s="2">
        <v>0</v>
      </c>
      <c r="N1341" s="2">
        <f t="shared" si="121"/>
        <v>60445.599999999999</v>
      </c>
      <c r="O1341" s="2">
        <f t="shared" si="122"/>
        <v>49112.049999999996</v>
      </c>
      <c r="P1341" s="2">
        <f t="shared" si="123"/>
        <v>3777.85</v>
      </c>
      <c r="Q1341" s="2">
        <f t="shared" si="124"/>
        <v>18889.25</v>
      </c>
      <c r="R1341" s="2">
        <f t="shared" si="125"/>
        <v>0</v>
      </c>
    </row>
    <row r="1342" spans="1:18" x14ac:dyDescent="0.35">
      <c r="A1342" s="2" t="s">
        <v>177</v>
      </c>
      <c r="B1342" s="2" t="str">
        <f t="shared" si="120"/>
        <v>SPA21XXX</v>
      </c>
      <c r="C1342" s="2" t="s">
        <v>20</v>
      </c>
      <c r="D1342" s="2">
        <v>1332.7</v>
      </c>
      <c r="E1342" s="2">
        <v>15</v>
      </c>
      <c r="F1342" s="2">
        <v>34.090000000000003</v>
      </c>
      <c r="G1342" s="2">
        <v>11</v>
      </c>
      <c r="H1342" s="2">
        <v>3</v>
      </c>
      <c r="I1342" s="2">
        <v>0</v>
      </c>
      <c r="J1342" s="2">
        <v>0</v>
      </c>
      <c r="K1342" s="2">
        <v>1</v>
      </c>
      <c r="L1342" s="2">
        <v>1</v>
      </c>
      <c r="M1342" s="2">
        <v>0</v>
      </c>
      <c r="N1342" s="2">
        <f t="shared" si="121"/>
        <v>19990.5</v>
      </c>
      <c r="O1342" s="2">
        <f t="shared" si="122"/>
        <v>18657.8</v>
      </c>
      <c r="P1342" s="2">
        <f t="shared" si="123"/>
        <v>1332.7</v>
      </c>
      <c r="Q1342" s="2">
        <f t="shared" si="124"/>
        <v>1332.7</v>
      </c>
      <c r="R1342" s="2">
        <f t="shared" si="125"/>
        <v>0</v>
      </c>
    </row>
    <row r="1343" spans="1:18" x14ac:dyDescent="0.35">
      <c r="A1343" s="2" t="s">
        <v>178</v>
      </c>
      <c r="B1343" s="2" t="str">
        <f t="shared" si="120"/>
        <v>SPA21XXX</v>
      </c>
      <c r="C1343" s="2" t="s">
        <v>13</v>
      </c>
      <c r="D1343" s="2">
        <v>83805</v>
      </c>
      <c r="E1343" s="2">
        <v>2</v>
      </c>
      <c r="F1343" s="2">
        <v>0.8</v>
      </c>
      <c r="G1343" s="2">
        <v>0</v>
      </c>
      <c r="H1343" s="2">
        <v>2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f t="shared" si="121"/>
        <v>167610</v>
      </c>
      <c r="O1343" s="2">
        <f t="shared" si="122"/>
        <v>167610</v>
      </c>
      <c r="P1343" s="2">
        <f t="shared" si="123"/>
        <v>0</v>
      </c>
      <c r="Q1343" s="2">
        <f t="shared" si="124"/>
        <v>0</v>
      </c>
      <c r="R1343" s="2">
        <f t="shared" si="125"/>
        <v>0</v>
      </c>
    </row>
    <row r="1344" spans="1:18" x14ac:dyDescent="0.35">
      <c r="A1344" s="2" t="s">
        <v>178</v>
      </c>
      <c r="B1344" s="2" t="str">
        <f t="shared" si="120"/>
        <v>SPA21XXX</v>
      </c>
      <c r="C1344" s="2" t="s">
        <v>14</v>
      </c>
      <c r="D1344" s="2">
        <v>52610</v>
      </c>
      <c r="E1344" s="2">
        <v>1</v>
      </c>
      <c r="F1344" s="2">
        <v>0.4</v>
      </c>
      <c r="G1344" s="2">
        <v>0</v>
      </c>
      <c r="H1344" s="2">
        <v>1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f t="shared" si="121"/>
        <v>52610</v>
      </c>
      <c r="O1344" s="2">
        <f t="shared" si="122"/>
        <v>52610</v>
      </c>
      <c r="P1344" s="2">
        <f t="shared" si="123"/>
        <v>0</v>
      </c>
      <c r="Q1344" s="2">
        <f t="shared" si="124"/>
        <v>0</v>
      </c>
      <c r="R1344" s="2">
        <f t="shared" si="125"/>
        <v>0</v>
      </c>
    </row>
    <row r="1345" spans="1:18" x14ac:dyDescent="0.35">
      <c r="A1345" s="2" t="s">
        <v>178</v>
      </c>
      <c r="B1345" s="2" t="str">
        <f t="shared" si="120"/>
        <v>SPA21XXX</v>
      </c>
      <c r="C1345" s="2" t="s">
        <v>15</v>
      </c>
      <c r="D1345" s="2">
        <v>33609</v>
      </c>
      <c r="E1345" s="2">
        <v>7</v>
      </c>
      <c r="F1345" s="2">
        <v>2.8</v>
      </c>
      <c r="G1345" s="2">
        <v>0</v>
      </c>
      <c r="H1345" s="2">
        <v>7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f t="shared" si="121"/>
        <v>235263</v>
      </c>
      <c r="O1345" s="2">
        <f t="shared" si="122"/>
        <v>235263</v>
      </c>
      <c r="P1345" s="2">
        <f t="shared" si="123"/>
        <v>0</v>
      </c>
      <c r="Q1345" s="2">
        <f t="shared" si="124"/>
        <v>0</v>
      </c>
      <c r="R1345" s="2">
        <f t="shared" si="125"/>
        <v>0</v>
      </c>
    </row>
    <row r="1346" spans="1:18" x14ac:dyDescent="0.35">
      <c r="A1346" s="2" t="s">
        <v>178</v>
      </c>
      <c r="B1346" s="2" t="str">
        <f t="shared" ref="B1346:B1409" si="126">REPLACE(A1346,6,3,"XXX")</f>
        <v>SPA21XXX</v>
      </c>
      <c r="C1346" s="2" t="s">
        <v>16</v>
      </c>
      <c r="D1346" s="2">
        <v>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f t="shared" ref="N1346:N1409" si="127">E1346*$D1346</f>
        <v>0</v>
      </c>
      <c r="O1346" s="2">
        <f t="shared" ref="O1346:O1409" si="128">SUM(G1346:J1346)*$D1346</f>
        <v>0</v>
      </c>
      <c r="P1346" s="2">
        <f t="shared" ref="P1346:P1409" si="129">K1346*$D1346</f>
        <v>0</v>
      </c>
      <c r="Q1346" s="2">
        <f t="shared" ref="Q1346:Q1409" si="130">L1346*$D1346</f>
        <v>0</v>
      </c>
      <c r="R1346" s="2">
        <f t="shared" ref="R1346:R1409" si="131">M1346*$D1346</f>
        <v>0</v>
      </c>
    </row>
    <row r="1347" spans="1:18" x14ac:dyDescent="0.35">
      <c r="A1347" s="2" t="s">
        <v>178</v>
      </c>
      <c r="B1347" s="2" t="str">
        <f t="shared" si="126"/>
        <v>SPA21XXX</v>
      </c>
      <c r="C1347" s="2" t="s">
        <v>747</v>
      </c>
      <c r="D1347" s="2">
        <v>0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f t="shared" si="127"/>
        <v>0</v>
      </c>
      <c r="O1347" s="2">
        <f t="shared" si="128"/>
        <v>0</v>
      </c>
      <c r="P1347" s="2">
        <f t="shared" si="129"/>
        <v>0</v>
      </c>
      <c r="Q1347" s="2">
        <f t="shared" si="130"/>
        <v>0</v>
      </c>
      <c r="R1347" s="2">
        <f t="shared" si="131"/>
        <v>0</v>
      </c>
    </row>
    <row r="1348" spans="1:18" x14ac:dyDescent="0.35">
      <c r="A1348" s="2" t="s">
        <v>178</v>
      </c>
      <c r="B1348" s="2" t="str">
        <f t="shared" si="126"/>
        <v>SPA21XXX</v>
      </c>
      <c r="C1348" s="2" t="s">
        <v>17</v>
      </c>
      <c r="D1348" s="2">
        <v>0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f t="shared" si="127"/>
        <v>0</v>
      </c>
      <c r="O1348" s="2">
        <f t="shared" si="128"/>
        <v>0</v>
      </c>
      <c r="P1348" s="2">
        <f t="shared" si="129"/>
        <v>0</v>
      </c>
      <c r="Q1348" s="2">
        <f t="shared" si="130"/>
        <v>0</v>
      </c>
      <c r="R1348" s="2">
        <f t="shared" si="131"/>
        <v>0</v>
      </c>
    </row>
    <row r="1349" spans="1:18" x14ac:dyDescent="0.35">
      <c r="A1349" s="2" t="s">
        <v>178</v>
      </c>
      <c r="B1349" s="2" t="str">
        <f t="shared" si="126"/>
        <v>SPA21XXX</v>
      </c>
      <c r="C1349" s="2" t="s">
        <v>18</v>
      </c>
      <c r="D1349" s="2">
        <v>0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f t="shared" si="127"/>
        <v>0</v>
      </c>
      <c r="O1349" s="2">
        <f t="shared" si="128"/>
        <v>0</v>
      </c>
      <c r="P1349" s="2">
        <f t="shared" si="129"/>
        <v>0</v>
      </c>
      <c r="Q1349" s="2">
        <f t="shared" si="130"/>
        <v>0</v>
      </c>
      <c r="R1349" s="2">
        <f t="shared" si="131"/>
        <v>0</v>
      </c>
    </row>
    <row r="1350" spans="1:18" x14ac:dyDescent="0.35">
      <c r="A1350" s="2" t="s">
        <v>178</v>
      </c>
      <c r="B1350" s="2" t="str">
        <f t="shared" si="126"/>
        <v>SPA21XXX</v>
      </c>
      <c r="C1350" s="2" t="s">
        <v>19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f t="shared" si="127"/>
        <v>0</v>
      </c>
      <c r="O1350" s="2">
        <f t="shared" si="128"/>
        <v>0</v>
      </c>
      <c r="P1350" s="2">
        <f t="shared" si="129"/>
        <v>0</v>
      </c>
      <c r="Q1350" s="2">
        <f t="shared" si="130"/>
        <v>0</v>
      </c>
      <c r="R1350" s="2">
        <f t="shared" si="131"/>
        <v>0</v>
      </c>
    </row>
    <row r="1351" spans="1:18" x14ac:dyDescent="0.35">
      <c r="A1351" s="2" t="s">
        <v>178</v>
      </c>
      <c r="B1351" s="2" t="str">
        <f t="shared" si="126"/>
        <v>SPA21XXX</v>
      </c>
      <c r="C1351" s="2" t="s">
        <v>20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f t="shared" si="127"/>
        <v>0</v>
      </c>
      <c r="O1351" s="2">
        <f t="shared" si="128"/>
        <v>0</v>
      </c>
      <c r="P1351" s="2">
        <f t="shared" si="129"/>
        <v>0</v>
      </c>
      <c r="Q1351" s="2">
        <f t="shared" si="130"/>
        <v>0</v>
      </c>
      <c r="R1351" s="2">
        <f t="shared" si="131"/>
        <v>0</v>
      </c>
    </row>
    <row r="1352" spans="1:18" x14ac:dyDescent="0.35">
      <c r="A1352" s="2" t="s">
        <v>362</v>
      </c>
      <c r="B1352" s="2" t="str">
        <f t="shared" si="126"/>
        <v>SPA21XXX</v>
      </c>
      <c r="C1352" s="2" t="s">
        <v>13</v>
      </c>
      <c r="N1352" s="2">
        <f t="shared" si="127"/>
        <v>0</v>
      </c>
      <c r="O1352" s="2">
        <f t="shared" si="128"/>
        <v>0</v>
      </c>
      <c r="P1352" s="2">
        <f t="shared" si="129"/>
        <v>0</v>
      </c>
      <c r="Q1352" s="2">
        <f t="shared" si="130"/>
        <v>0</v>
      </c>
      <c r="R1352" s="2">
        <f t="shared" si="131"/>
        <v>0</v>
      </c>
    </row>
    <row r="1353" spans="1:18" x14ac:dyDescent="0.35">
      <c r="A1353" s="2" t="s">
        <v>362</v>
      </c>
      <c r="B1353" s="2" t="str">
        <f t="shared" si="126"/>
        <v>SPA21XXX</v>
      </c>
      <c r="C1353" s="2" t="s">
        <v>14</v>
      </c>
      <c r="N1353" s="2">
        <f t="shared" si="127"/>
        <v>0</v>
      </c>
      <c r="O1353" s="2">
        <f t="shared" si="128"/>
        <v>0</v>
      </c>
      <c r="P1353" s="2">
        <f t="shared" si="129"/>
        <v>0</v>
      </c>
      <c r="Q1353" s="2">
        <f t="shared" si="130"/>
        <v>0</v>
      </c>
      <c r="R1353" s="2">
        <f t="shared" si="131"/>
        <v>0</v>
      </c>
    </row>
    <row r="1354" spans="1:18" x14ac:dyDescent="0.35">
      <c r="A1354" s="2" t="s">
        <v>362</v>
      </c>
      <c r="B1354" s="2" t="str">
        <f t="shared" si="126"/>
        <v>SPA21XXX</v>
      </c>
      <c r="C1354" s="2" t="s">
        <v>15</v>
      </c>
      <c r="N1354" s="2">
        <f t="shared" si="127"/>
        <v>0</v>
      </c>
      <c r="O1354" s="2">
        <f t="shared" si="128"/>
        <v>0</v>
      </c>
      <c r="P1354" s="2">
        <f t="shared" si="129"/>
        <v>0</v>
      </c>
      <c r="Q1354" s="2">
        <f t="shared" si="130"/>
        <v>0</v>
      </c>
      <c r="R1354" s="2">
        <f t="shared" si="131"/>
        <v>0</v>
      </c>
    </row>
    <row r="1355" spans="1:18" x14ac:dyDescent="0.35">
      <c r="A1355" s="2" t="s">
        <v>362</v>
      </c>
      <c r="B1355" s="2" t="str">
        <f t="shared" si="126"/>
        <v>SPA21XXX</v>
      </c>
      <c r="C1355" s="2" t="s">
        <v>16</v>
      </c>
      <c r="N1355" s="2">
        <f t="shared" si="127"/>
        <v>0</v>
      </c>
      <c r="O1355" s="2">
        <f t="shared" si="128"/>
        <v>0</v>
      </c>
      <c r="P1355" s="2">
        <f t="shared" si="129"/>
        <v>0</v>
      </c>
      <c r="Q1355" s="2">
        <f t="shared" si="130"/>
        <v>0</v>
      </c>
      <c r="R1355" s="2">
        <f t="shared" si="131"/>
        <v>0</v>
      </c>
    </row>
    <row r="1356" spans="1:18" x14ac:dyDescent="0.35">
      <c r="A1356" s="2" t="s">
        <v>362</v>
      </c>
      <c r="B1356" s="2" t="str">
        <f t="shared" si="126"/>
        <v>SPA21XXX</v>
      </c>
      <c r="C1356" s="2" t="s">
        <v>747</v>
      </c>
      <c r="N1356" s="2">
        <f t="shared" si="127"/>
        <v>0</v>
      </c>
      <c r="O1356" s="2">
        <f t="shared" si="128"/>
        <v>0</v>
      </c>
      <c r="P1356" s="2">
        <f t="shared" si="129"/>
        <v>0</v>
      </c>
      <c r="Q1356" s="2">
        <f t="shared" si="130"/>
        <v>0</v>
      </c>
      <c r="R1356" s="2">
        <f t="shared" si="131"/>
        <v>0</v>
      </c>
    </row>
    <row r="1357" spans="1:18" x14ac:dyDescent="0.35">
      <c r="A1357" s="2" t="s">
        <v>362</v>
      </c>
      <c r="B1357" s="2" t="str">
        <f t="shared" si="126"/>
        <v>SPA21XXX</v>
      </c>
      <c r="C1357" s="2" t="s">
        <v>17</v>
      </c>
      <c r="N1357" s="2">
        <f t="shared" si="127"/>
        <v>0</v>
      </c>
      <c r="O1357" s="2">
        <f t="shared" si="128"/>
        <v>0</v>
      </c>
      <c r="P1357" s="2">
        <f t="shared" si="129"/>
        <v>0</v>
      </c>
      <c r="Q1357" s="2">
        <f t="shared" si="130"/>
        <v>0</v>
      </c>
      <c r="R1357" s="2">
        <f t="shared" si="131"/>
        <v>0</v>
      </c>
    </row>
    <row r="1358" spans="1:18" x14ac:dyDescent="0.35">
      <c r="A1358" s="2" t="s">
        <v>362</v>
      </c>
      <c r="B1358" s="2" t="str">
        <f t="shared" si="126"/>
        <v>SPA21XXX</v>
      </c>
      <c r="C1358" s="2" t="s">
        <v>18</v>
      </c>
      <c r="N1358" s="2">
        <f t="shared" si="127"/>
        <v>0</v>
      </c>
      <c r="O1358" s="2">
        <f t="shared" si="128"/>
        <v>0</v>
      </c>
      <c r="P1358" s="2">
        <f t="shared" si="129"/>
        <v>0</v>
      </c>
      <c r="Q1358" s="2">
        <f t="shared" si="130"/>
        <v>0</v>
      </c>
      <c r="R1358" s="2">
        <f t="shared" si="131"/>
        <v>0</v>
      </c>
    </row>
    <row r="1359" spans="1:18" x14ac:dyDescent="0.35">
      <c r="A1359" s="2" t="s">
        <v>362</v>
      </c>
      <c r="B1359" s="2" t="str">
        <f t="shared" si="126"/>
        <v>SPA21XXX</v>
      </c>
      <c r="C1359" s="2" t="s">
        <v>19</v>
      </c>
      <c r="N1359" s="2">
        <f t="shared" si="127"/>
        <v>0</v>
      </c>
      <c r="O1359" s="2">
        <f t="shared" si="128"/>
        <v>0</v>
      </c>
      <c r="P1359" s="2">
        <f t="shared" si="129"/>
        <v>0</v>
      </c>
      <c r="Q1359" s="2">
        <f t="shared" si="130"/>
        <v>0</v>
      </c>
      <c r="R1359" s="2">
        <f t="shared" si="131"/>
        <v>0</v>
      </c>
    </row>
    <row r="1360" spans="1:18" x14ac:dyDescent="0.35">
      <c r="A1360" s="2" t="s">
        <v>362</v>
      </c>
      <c r="B1360" s="2" t="str">
        <f t="shared" si="126"/>
        <v>SPA21XXX</v>
      </c>
      <c r="C1360" s="2" t="s">
        <v>20</v>
      </c>
      <c r="N1360" s="2">
        <f t="shared" si="127"/>
        <v>0</v>
      </c>
      <c r="O1360" s="2">
        <f t="shared" si="128"/>
        <v>0</v>
      </c>
      <c r="P1360" s="2">
        <f t="shared" si="129"/>
        <v>0</v>
      </c>
      <c r="Q1360" s="2">
        <f t="shared" si="130"/>
        <v>0</v>
      </c>
      <c r="R1360" s="2">
        <f t="shared" si="131"/>
        <v>0</v>
      </c>
    </row>
    <row r="1361" spans="1:18" x14ac:dyDescent="0.35">
      <c r="A1361" s="2" t="s">
        <v>179</v>
      </c>
      <c r="B1361" s="2" t="str">
        <f t="shared" si="126"/>
        <v>SPA21XXX</v>
      </c>
      <c r="C1361" s="2" t="s">
        <v>13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f t="shared" si="127"/>
        <v>0</v>
      </c>
      <c r="O1361" s="2">
        <f t="shared" si="128"/>
        <v>0</v>
      </c>
      <c r="P1361" s="2">
        <f t="shared" si="129"/>
        <v>0</v>
      </c>
      <c r="Q1361" s="2">
        <f t="shared" si="130"/>
        <v>0</v>
      </c>
      <c r="R1361" s="2">
        <f t="shared" si="131"/>
        <v>0</v>
      </c>
    </row>
    <row r="1362" spans="1:18" x14ac:dyDescent="0.35">
      <c r="A1362" s="2" t="s">
        <v>179</v>
      </c>
      <c r="B1362" s="2" t="str">
        <f t="shared" si="126"/>
        <v>SPA21XXX</v>
      </c>
      <c r="C1362" s="2" t="s">
        <v>14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f t="shared" si="127"/>
        <v>0</v>
      </c>
      <c r="O1362" s="2">
        <f t="shared" si="128"/>
        <v>0</v>
      </c>
      <c r="P1362" s="2">
        <f t="shared" si="129"/>
        <v>0</v>
      </c>
      <c r="Q1362" s="2">
        <f t="shared" si="130"/>
        <v>0</v>
      </c>
      <c r="R1362" s="2">
        <f t="shared" si="131"/>
        <v>0</v>
      </c>
    </row>
    <row r="1363" spans="1:18" x14ac:dyDescent="0.35">
      <c r="A1363" s="2" t="s">
        <v>179</v>
      </c>
      <c r="B1363" s="2" t="str">
        <f t="shared" si="126"/>
        <v>SPA21XXX</v>
      </c>
      <c r="C1363" s="2" t="s">
        <v>15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f t="shared" si="127"/>
        <v>0</v>
      </c>
      <c r="O1363" s="2">
        <f t="shared" si="128"/>
        <v>0</v>
      </c>
      <c r="P1363" s="2">
        <f t="shared" si="129"/>
        <v>0</v>
      </c>
      <c r="Q1363" s="2">
        <f t="shared" si="130"/>
        <v>0</v>
      </c>
      <c r="R1363" s="2">
        <f t="shared" si="131"/>
        <v>0</v>
      </c>
    </row>
    <row r="1364" spans="1:18" x14ac:dyDescent="0.35">
      <c r="A1364" s="2" t="s">
        <v>179</v>
      </c>
      <c r="B1364" s="2" t="str">
        <f t="shared" si="126"/>
        <v>SPA21XXX</v>
      </c>
      <c r="C1364" s="2" t="s">
        <v>16</v>
      </c>
      <c r="D1364" s="2">
        <v>21300</v>
      </c>
      <c r="E1364" s="2">
        <v>1</v>
      </c>
      <c r="F1364" s="2">
        <v>5.25</v>
      </c>
      <c r="G1364" s="2">
        <v>0</v>
      </c>
      <c r="H1364" s="2">
        <v>1</v>
      </c>
      <c r="I1364" s="2">
        <v>0</v>
      </c>
      <c r="J1364" s="2">
        <v>0</v>
      </c>
      <c r="K1364" s="2">
        <v>1</v>
      </c>
      <c r="L1364" s="2">
        <v>0</v>
      </c>
      <c r="M1364" s="2">
        <v>0</v>
      </c>
      <c r="N1364" s="2">
        <f t="shared" si="127"/>
        <v>21300</v>
      </c>
      <c r="O1364" s="2">
        <f t="shared" si="128"/>
        <v>21300</v>
      </c>
      <c r="P1364" s="2">
        <f t="shared" si="129"/>
        <v>21300</v>
      </c>
      <c r="Q1364" s="2">
        <f t="shared" si="130"/>
        <v>0</v>
      </c>
      <c r="R1364" s="2">
        <f t="shared" si="131"/>
        <v>0</v>
      </c>
    </row>
    <row r="1365" spans="1:18" x14ac:dyDescent="0.35">
      <c r="A1365" s="2" t="s">
        <v>179</v>
      </c>
      <c r="B1365" s="2" t="str">
        <f t="shared" si="126"/>
        <v>SPA21XXX</v>
      </c>
      <c r="C1365" s="2" t="s">
        <v>747</v>
      </c>
      <c r="D1365" s="2">
        <v>18300</v>
      </c>
      <c r="E1365" s="2">
        <v>1</v>
      </c>
      <c r="F1365" s="2">
        <v>5.25</v>
      </c>
      <c r="G1365" s="2">
        <v>0</v>
      </c>
      <c r="H1365" s="2">
        <v>1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f t="shared" si="127"/>
        <v>18300</v>
      </c>
      <c r="O1365" s="2">
        <f t="shared" si="128"/>
        <v>18300</v>
      </c>
      <c r="P1365" s="2">
        <f t="shared" si="129"/>
        <v>0</v>
      </c>
      <c r="Q1365" s="2">
        <f t="shared" si="130"/>
        <v>0</v>
      </c>
      <c r="R1365" s="2">
        <f t="shared" si="131"/>
        <v>0</v>
      </c>
    </row>
    <row r="1366" spans="1:18" x14ac:dyDescent="0.35">
      <c r="A1366" s="2" t="s">
        <v>179</v>
      </c>
      <c r="B1366" s="2" t="str">
        <f t="shared" si="126"/>
        <v>SPA21XXX</v>
      </c>
      <c r="C1366" s="2" t="s">
        <v>17</v>
      </c>
      <c r="D1366" s="2">
        <v>11400</v>
      </c>
      <c r="E1366" s="2">
        <v>2</v>
      </c>
      <c r="F1366" s="2">
        <v>10.5</v>
      </c>
      <c r="G1366" s="2">
        <v>2</v>
      </c>
      <c r="H1366" s="2">
        <v>0</v>
      </c>
      <c r="I1366" s="2">
        <v>0</v>
      </c>
      <c r="J1366" s="2">
        <v>0</v>
      </c>
      <c r="K1366" s="2">
        <v>0</v>
      </c>
      <c r="L1366" s="2">
        <v>1</v>
      </c>
      <c r="M1366" s="2">
        <v>0</v>
      </c>
      <c r="N1366" s="2">
        <f t="shared" si="127"/>
        <v>22800</v>
      </c>
      <c r="O1366" s="2">
        <f t="shared" si="128"/>
        <v>22800</v>
      </c>
      <c r="P1366" s="2">
        <f t="shared" si="129"/>
        <v>0</v>
      </c>
      <c r="Q1366" s="2">
        <f t="shared" si="130"/>
        <v>11400</v>
      </c>
      <c r="R1366" s="2">
        <f t="shared" si="131"/>
        <v>0</v>
      </c>
    </row>
    <row r="1367" spans="1:18" x14ac:dyDescent="0.35">
      <c r="A1367" s="2" t="s">
        <v>179</v>
      </c>
      <c r="B1367" s="2" t="str">
        <f t="shared" si="126"/>
        <v>SPA21XXX</v>
      </c>
      <c r="C1367" s="2" t="s">
        <v>18</v>
      </c>
      <c r="D1367" s="2">
        <v>7160</v>
      </c>
      <c r="E1367" s="2">
        <v>7</v>
      </c>
      <c r="F1367" s="2">
        <v>36.799999999999997</v>
      </c>
      <c r="G1367" s="2">
        <v>5</v>
      </c>
      <c r="H1367" s="2">
        <v>2</v>
      </c>
      <c r="I1367" s="2">
        <v>0</v>
      </c>
      <c r="J1367" s="2">
        <v>0</v>
      </c>
      <c r="K1367" s="2">
        <v>1</v>
      </c>
      <c r="L1367" s="2">
        <v>1</v>
      </c>
      <c r="M1367" s="2">
        <v>1</v>
      </c>
      <c r="N1367" s="2">
        <f t="shared" si="127"/>
        <v>50120</v>
      </c>
      <c r="O1367" s="2">
        <f t="shared" si="128"/>
        <v>50120</v>
      </c>
      <c r="P1367" s="2">
        <f t="shared" si="129"/>
        <v>7160</v>
      </c>
      <c r="Q1367" s="2">
        <f t="shared" si="130"/>
        <v>7160</v>
      </c>
      <c r="R1367" s="2">
        <f t="shared" si="131"/>
        <v>7160</v>
      </c>
    </row>
    <row r="1368" spans="1:18" x14ac:dyDescent="0.35">
      <c r="A1368" s="2" t="s">
        <v>179</v>
      </c>
      <c r="B1368" s="2" t="str">
        <f t="shared" si="126"/>
        <v>SPA21XXX</v>
      </c>
      <c r="C1368" s="2" t="s">
        <v>19</v>
      </c>
      <c r="D1368" s="2">
        <v>4050</v>
      </c>
      <c r="E1368" s="2">
        <v>8</v>
      </c>
      <c r="F1368" s="2">
        <v>42.1</v>
      </c>
      <c r="G1368" s="2">
        <v>7</v>
      </c>
      <c r="H1368" s="2">
        <v>1</v>
      </c>
      <c r="I1368" s="2">
        <v>0</v>
      </c>
      <c r="J1368" s="2">
        <v>0</v>
      </c>
      <c r="K1368" s="2">
        <v>1</v>
      </c>
      <c r="L1368" s="2">
        <v>2</v>
      </c>
      <c r="M1368" s="2">
        <v>0</v>
      </c>
      <c r="N1368" s="2">
        <f t="shared" si="127"/>
        <v>32400</v>
      </c>
      <c r="O1368" s="2">
        <f t="shared" si="128"/>
        <v>32400</v>
      </c>
      <c r="P1368" s="2">
        <f t="shared" si="129"/>
        <v>4050</v>
      </c>
      <c r="Q1368" s="2">
        <f t="shared" si="130"/>
        <v>8100</v>
      </c>
      <c r="R1368" s="2">
        <f t="shared" si="131"/>
        <v>0</v>
      </c>
    </row>
    <row r="1369" spans="1:18" x14ac:dyDescent="0.35">
      <c r="A1369" s="2" t="s">
        <v>179</v>
      </c>
      <c r="B1369" s="2" t="str">
        <f t="shared" si="126"/>
        <v>SPA21XXX</v>
      </c>
      <c r="C1369" s="2" t="s">
        <v>20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f t="shared" si="127"/>
        <v>0</v>
      </c>
      <c r="O1369" s="2">
        <f t="shared" si="128"/>
        <v>0</v>
      </c>
      <c r="P1369" s="2">
        <f t="shared" si="129"/>
        <v>0</v>
      </c>
      <c r="Q1369" s="2">
        <f t="shared" si="130"/>
        <v>0</v>
      </c>
      <c r="R1369" s="2">
        <f t="shared" si="131"/>
        <v>0</v>
      </c>
    </row>
    <row r="1370" spans="1:18" x14ac:dyDescent="0.35">
      <c r="A1370" s="2" t="s">
        <v>180</v>
      </c>
      <c r="B1370" s="2" t="str">
        <f t="shared" si="126"/>
        <v>SPA21XXX</v>
      </c>
      <c r="C1370" s="2" t="s">
        <v>13</v>
      </c>
      <c r="D1370" s="2">
        <v>224377.13</v>
      </c>
      <c r="E1370" s="2">
        <v>1</v>
      </c>
      <c r="F1370" s="2">
        <v>1.66</v>
      </c>
      <c r="G1370" s="2">
        <v>0</v>
      </c>
      <c r="H1370" s="2">
        <v>1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f t="shared" si="127"/>
        <v>224377.13</v>
      </c>
      <c r="O1370" s="2">
        <f t="shared" si="128"/>
        <v>224377.13</v>
      </c>
      <c r="P1370" s="2">
        <f t="shared" si="129"/>
        <v>0</v>
      </c>
      <c r="Q1370" s="2">
        <f t="shared" si="130"/>
        <v>0</v>
      </c>
      <c r="R1370" s="2">
        <f t="shared" si="131"/>
        <v>0</v>
      </c>
    </row>
    <row r="1371" spans="1:18" x14ac:dyDescent="0.35">
      <c r="A1371" s="2" t="s">
        <v>180</v>
      </c>
      <c r="B1371" s="2" t="str">
        <f t="shared" si="126"/>
        <v>SPA21XXX</v>
      </c>
      <c r="C1371" s="2" t="s">
        <v>14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f t="shared" si="127"/>
        <v>0</v>
      </c>
      <c r="O1371" s="2">
        <f t="shared" si="128"/>
        <v>0</v>
      </c>
      <c r="P1371" s="2">
        <f t="shared" si="129"/>
        <v>0</v>
      </c>
      <c r="Q1371" s="2">
        <f t="shared" si="130"/>
        <v>0</v>
      </c>
      <c r="R1371" s="2">
        <f t="shared" si="131"/>
        <v>0</v>
      </c>
    </row>
    <row r="1372" spans="1:18" x14ac:dyDescent="0.35">
      <c r="A1372" s="2" t="s">
        <v>180</v>
      </c>
      <c r="B1372" s="2" t="str">
        <f t="shared" si="126"/>
        <v>SPA21XXX</v>
      </c>
      <c r="C1372" s="2" t="s">
        <v>15</v>
      </c>
      <c r="D1372" s="2">
        <v>0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f t="shared" si="127"/>
        <v>0</v>
      </c>
      <c r="O1372" s="2">
        <f t="shared" si="128"/>
        <v>0</v>
      </c>
      <c r="P1372" s="2">
        <f t="shared" si="129"/>
        <v>0</v>
      </c>
      <c r="Q1372" s="2">
        <f t="shared" si="130"/>
        <v>0</v>
      </c>
      <c r="R1372" s="2">
        <f t="shared" si="131"/>
        <v>0</v>
      </c>
    </row>
    <row r="1373" spans="1:18" x14ac:dyDescent="0.35">
      <c r="A1373" s="2" t="s">
        <v>180</v>
      </c>
      <c r="B1373" s="2" t="str">
        <f t="shared" si="126"/>
        <v>SPA21XXX</v>
      </c>
      <c r="C1373" s="2" t="s">
        <v>16</v>
      </c>
      <c r="D1373" s="2">
        <v>23750.63</v>
      </c>
      <c r="E1373" s="2">
        <v>2</v>
      </c>
      <c r="F1373" s="2">
        <v>3.33</v>
      </c>
      <c r="G1373" s="2">
        <v>2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f t="shared" si="127"/>
        <v>47501.26</v>
      </c>
      <c r="O1373" s="2">
        <f t="shared" si="128"/>
        <v>47501.26</v>
      </c>
      <c r="P1373" s="2">
        <f t="shared" si="129"/>
        <v>0</v>
      </c>
      <c r="Q1373" s="2">
        <f t="shared" si="130"/>
        <v>0</v>
      </c>
      <c r="R1373" s="2">
        <f t="shared" si="131"/>
        <v>0</v>
      </c>
    </row>
    <row r="1374" spans="1:18" x14ac:dyDescent="0.35">
      <c r="A1374" s="2" t="s">
        <v>180</v>
      </c>
      <c r="B1374" s="2" t="str">
        <f t="shared" si="126"/>
        <v>SPA21XXX</v>
      </c>
      <c r="C1374" s="2" t="s">
        <v>747</v>
      </c>
      <c r="D1374" s="2">
        <v>0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f t="shared" si="127"/>
        <v>0</v>
      </c>
      <c r="O1374" s="2">
        <f t="shared" si="128"/>
        <v>0</v>
      </c>
      <c r="P1374" s="2">
        <f t="shared" si="129"/>
        <v>0</v>
      </c>
      <c r="Q1374" s="2">
        <f t="shared" si="130"/>
        <v>0</v>
      </c>
      <c r="R1374" s="2">
        <f t="shared" si="131"/>
        <v>0</v>
      </c>
    </row>
    <row r="1375" spans="1:18" x14ac:dyDescent="0.35">
      <c r="A1375" s="2" t="s">
        <v>180</v>
      </c>
      <c r="B1375" s="2" t="str">
        <f t="shared" si="126"/>
        <v>SPA21XXX</v>
      </c>
      <c r="C1375" s="2" t="s">
        <v>17</v>
      </c>
      <c r="D1375" s="2">
        <v>10483.19</v>
      </c>
      <c r="E1375" s="2">
        <v>2</v>
      </c>
      <c r="F1375" s="2">
        <v>3.33</v>
      </c>
      <c r="G1375" s="2">
        <v>1</v>
      </c>
      <c r="H1375" s="2">
        <v>1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f t="shared" si="127"/>
        <v>20966.38</v>
      </c>
      <c r="O1375" s="2">
        <f t="shared" si="128"/>
        <v>20966.38</v>
      </c>
      <c r="P1375" s="2">
        <f t="shared" si="129"/>
        <v>0</v>
      </c>
      <c r="Q1375" s="2">
        <f t="shared" si="130"/>
        <v>0</v>
      </c>
      <c r="R1375" s="2">
        <f t="shared" si="131"/>
        <v>0</v>
      </c>
    </row>
    <row r="1376" spans="1:18" x14ac:dyDescent="0.35">
      <c r="A1376" s="2" t="s">
        <v>180</v>
      </c>
      <c r="B1376" s="2" t="str">
        <f t="shared" si="126"/>
        <v>SPA21XXX</v>
      </c>
      <c r="C1376" s="2" t="s">
        <v>18</v>
      </c>
      <c r="D1376" s="2">
        <v>7414.25</v>
      </c>
      <c r="E1376" s="2">
        <v>18</v>
      </c>
      <c r="F1376" s="2">
        <v>30</v>
      </c>
      <c r="G1376" s="2">
        <v>18</v>
      </c>
      <c r="H1376" s="2">
        <v>0</v>
      </c>
      <c r="I1376" s="2">
        <v>0</v>
      </c>
      <c r="J1376" s="2">
        <v>0</v>
      </c>
      <c r="K1376" s="2">
        <v>0</v>
      </c>
      <c r="L1376" s="2">
        <v>2</v>
      </c>
      <c r="M1376" s="2">
        <v>0</v>
      </c>
      <c r="N1376" s="2">
        <f t="shared" si="127"/>
        <v>133456.5</v>
      </c>
      <c r="O1376" s="2">
        <f t="shared" si="128"/>
        <v>133456.5</v>
      </c>
      <c r="P1376" s="2">
        <f t="shared" si="129"/>
        <v>0</v>
      </c>
      <c r="Q1376" s="2">
        <f t="shared" si="130"/>
        <v>14828.5</v>
      </c>
      <c r="R1376" s="2">
        <f t="shared" si="131"/>
        <v>0</v>
      </c>
    </row>
    <row r="1377" spans="1:18" x14ac:dyDescent="0.35">
      <c r="A1377" s="2" t="s">
        <v>180</v>
      </c>
      <c r="B1377" s="2" t="str">
        <f t="shared" si="126"/>
        <v>SPA21XXX</v>
      </c>
      <c r="C1377" s="2" t="s">
        <v>19</v>
      </c>
      <c r="D1377" s="2">
        <v>3817.02</v>
      </c>
      <c r="E1377" s="2">
        <v>26</v>
      </c>
      <c r="F1377" s="2">
        <v>43.3</v>
      </c>
      <c r="G1377" s="2">
        <v>26</v>
      </c>
      <c r="H1377" s="2">
        <v>0</v>
      </c>
      <c r="I1377" s="2">
        <v>0</v>
      </c>
      <c r="J1377" s="2">
        <v>0</v>
      </c>
      <c r="K1377" s="2">
        <v>0</v>
      </c>
      <c r="L1377" s="2">
        <v>4</v>
      </c>
      <c r="M1377" s="2">
        <v>0</v>
      </c>
      <c r="N1377" s="2">
        <f t="shared" si="127"/>
        <v>99242.52</v>
      </c>
      <c r="O1377" s="2">
        <f t="shared" si="128"/>
        <v>99242.52</v>
      </c>
      <c r="P1377" s="2">
        <f t="shared" si="129"/>
        <v>0</v>
      </c>
      <c r="Q1377" s="2">
        <f t="shared" si="130"/>
        <v>15268.08</v>
      </c>
      <c r="R1377" s="2">
        <f t="shared" si="131"/>
        <v>0</v>
      </c>
    </row>
    <row r="1378" spans="1:18" x14ac:dyDescent="0.35">
      <c r="A1378" s="2" t="s">
        <v>180</v>
      </c>
      <c r="B1378" s="2" t="str">
        <f t="shared" si="126"/>
        <v>SPA21XXX</v>
      </c>
      <c r="C1378" s="2" t="s">
        <v>20</v>
      </c>
      <c r="D1378" s="2">
        <v>1317.27</v>
      </c>
      <c r="E1378" s="2">
        <v>11</v>
      </c>
      <c r="F1378" s="2">
        <v>18.329999999999998</v>
      </c>
      <c r="G1378" s="2">
        <v>10</v>
      </c>
      <c r="H1378" s="2">
        <v>0</v>
      </c>
      <c r="I1378" s="2">
        <v>0</v>
      </c>
      <c r="J1378" s="2">
        <v>0</v>
      </c>
      <c r="K1378" s="2">
        <v>2</v>
      </c>
      <c r="L1378" s="2">
        <v>2</v>
      </c>
      <c r="M1378" s="2">
        <v>0</v>
      </c>
      <c r="N1378" s="2">
        <f t="shared" si="127"/>
        <v>14489.97</v>
      </c>
      <c r="O1378" s="2">
        <f t="shared" si="128"/>
        <v>13172.7</v>
      </c>
      <c r="P1378" s="2">
        <f t="shared" si="129"/>
        <v>2634.54</v>
      </c>
      <c r="Q1378" s="2">
        <f t="shared" si="130"/>
        <v>2634.54</v>
      </c>
      <c r="R1378" s="2">
        <f t="shared" si="131"/>
        <v>0</v>
      </c>
    </row>
    <row r="1379" spans="1:18" x14ac:dyDescent="0.35">
      <c r="A1379" s="2" t="s">
        <v>181</v>
      </c>
      <c r="B1379" s="2" t="str">
        <f t="shared" si="126"/>
        <v>SPA21XXX</v>
      </c>
      <c r="C1379" s="2" t="s">
        <v>13</v>
      </c>
      <c r="D1379" s="2">
        <v>107930.25</v>
      </c>
      <c r="E1379" s="2">
        <v>1</v>
      </c>
      <c r="F1379" s="2">
        <v>1.82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f t="shared" si="127"/>
        <v>107930.25</v>
      </c>
      <c r="O1379" s="2">
        <f t="shared" si="128"/>
        <v>0</v>
      </c>
      <c r="P1379" s="2">
        <f t="shared" si="129"/>
        <v>0</v>
      </c>
      <c r="Q1379" s="2">
        <f t="shared" si="130"/>
        <v>0</v>
      </c>
      <c r="R1379" s="2">
        <f t="shared" si="131"/>
        <v>0</v>
      </c>
    </row>
    <row r="1380" spans="1:18" x14ac:dyDescent="0.35">
      <c r="A1380" s="2" t="s">
        <v>181</v>
      </c>
      <c r="B1380" s="2" t="str">
        <f t="shared" si="126"/>
        <v>SPA21XXX</v>
      </c>
      <c r="C1380" s="2" t="s">
        <v>14</v>
      </c>
      <c r="D1380" s="2">
        <v>0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f t="shared" si="127"/>
        <v>0</v>
      </c>
      <c r="O1380" s="2">
        <f t="shared" si="128"/>
        <v>0</v>
      </c>
      <c r="P1380" s="2">
        <f t="shared" si="129"/>
        <v>0</v>
      </c>
      <c r="Q1380" s="2">
        <f t="shared" si="130"/>
        <v>0</v>
      </c>
      <c r="R1380" s="2">
        <f t="shared" si="131"/>
        <v>0</v>
      </c>
    </row>
    <row r="1381" spans="1:18" x14ac:dyDescent="0.35">
      <c r="A1381" s="2" t="s">
        <v>181</v>
      </c>
      <c r="B1381" s="2" t="str">
        <f t="shared" si="126"/>
        <v>SPA21XXX</v>
      </c>
      <c r="C1381" s="2" t="s">
        <v>15</v>
      </c>
      <c r="D1381" s="2">
        <v>0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f t="shared" si="127"/>
        <v>0</v>
      </c>
      <c r="O1381" s="2">
        <f t="shared" si="128"/>
        <v>0</v>
      </c>
      <c r="P1381" s="2">
        <f t="shared" si="129"/>
        <v>0</v>
      </c>
      <c r="Q1381" s="2">
        <f t="shared" si="130"/>
        <v>0</v>
      </c>
      <c r="R1381" s="2">
        <f t="shared" si="131"/>
        <v>0</v>
      </c>
    </row>
    <row r="1382" spans="1:18" x14ac:dyDescent="0.35">
      <c r="A1382" s="2" t="s">
        <v>181</v>
      </c>
      <c r="B1382" s="2" t="str">
        <f t="shared" si="126"/>
        <v>SPA21XXX</v>
      </c>
      <c r="C1382" s="2" t="s">
        <v>16</v>
      </c>
      <c r="D1382" s="2">
        <v>21815.63</v>
      </c>
      <c r="E1382" s="2">
        <v>1</v>
      </c>
      <c r="F1382" s="2">
        <v>1.82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f t="shared" si="127"/>
        <v>21815.63</v>
      </c>
      <c r="O1382" s="2">
        <f t="shared" si="128"/>
        <v>0</v>
      </c>
      <c r="P1382" s="2">
        <f t="shared" si="129"/>
        <v>0</v>
      </c>
      <c r="Q1382" s="2">
        <f t="shared" si="130"/>
        <v>0</v>
      </c>
      <c r="R1382" s="2">
        <f t="shared" si="131"/>
        <v>0</v>
      </c>
    </row>
    <row r="1383" spans="1:18" x14ac:dyDescent="0.35">
      <c r="A1383" s="2" t="s">
        <v>181</v>
      </c>
      <c r="B1383" s="2" t="str">
        <f t="shared" si="126"/>
        <v>SPA21XXX</v>
      </c>
      <c r="C1383" s="2" t="s">
        <v>747</v>
      </c>
      <c r="D1383" s="2">
        <v>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f t="shared" si="127"/>
        <v>0</v>
      </c>
      <c r="O1383" s="2">
        <f t="shared" si="128"/>
        <v>0</v>
      </c>
      <c r="P1383" s="2">
        <f t="shared" si="129"/>
        <v>0</v>
      </c>
      <c r="Q1383" s="2">
        <f t="shared" si="130"/>
        <v>0</v>
      </c>
      <c r="R1383" s="2">
        <f t="shared" si="131"/>
        <v>0</v>
      </c>
    </row>
    <row r="1384" spans="1:18" x14ac:dyDescent="0.35">
      <c r="A1384" s="2" t="s">
        <v>181</v>
      </c>
      <c r="B1384" s="2" t="str">
        <f t="shared" si="126"/>
        <v>SPA21XXX</v>
      </c>
      <c r="C1384" s="2" t="s">
        <v>17</v>
      </c>
      <c r="D1384" s="2">
        <v>10004.5</v>
      </c>
      <c r="E1384" s="2">
        <v>1</v>
      </c>
      <c r="F1384" s="2">
        <v>1.82</v>
      </c>
      <c r="G1384" s="2">
        <v>1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f t="shared" si="127"/>
        <v>10004.5</v>
      </c>
      <c r="O1384" s="2">
        <f t="shared" si="128"/>
        <v>10004.5</v>
      </c>
      <c r="P1384" s="2">
        <f t="shared" si="129"/>
        <v>0</v>
      </c>
      <c r="Q1384" s="2">
        <f t="shared" si="130"/>
        <v>0</v>
      </c>
      <c r="R1384" s="2">
        <f t="shared" si="131"/>
        <v>0</v>
      </c>
    </row>
    <row r="1385" spans="1:18" x14ac:dyDescent="0.35">
      <c r="A1385" s="2" t="s">
        <v>181</v>
      </c>
      <c r="B1385" s="2" t="str">
        <f t="shared" si="126"/>
        <v>SPA21XXX</v>
      </c>
      <c r="C1385" s="2" t="s">
        <v>18</v>
      </c>
      <c r="D1385" s="2">
        <v>6516.41</v>
      </c>
      <c r="E1385" s="2">
        <v>16</v>
      </c>
      <c r="F1385" s="2">
        <v>29.09</v>
      </c>
      <c r="G1385" s="2">
        <v>13</v>
      </c>
      <c r="H1385" s="2">
        <v>3</v>
      </c>
      <c r="I1385" s="2">
        <v>0</v>
      </c>
      <c r="J1385" s="2">
        <v>0</v>
      </c>
      <c r="K1385" s="2">
        <v>0</v>
      </c>
      <c r="L1385" s="2">
        <v>2</v>
      </c>
      <c r="M1385" s="2">
        <v>0</v>
      </c>
      <c r="N1385" s="2">
        <f t="shared" si="127"/>
        <v>104262.56</v>
      </c>
      <c r="O1385" s="2">
        <f t="shared" si="128"/>
        <v>104262.56</v>
      </c>
      <c r="P1385" s="2">
        <f t="shared" si="129"/>
        <v>0</v>
      </c>
      <c r="Q1385" s="2">
        <f t="shared" si="130"/>
        <v>13032.82</v>
      </c>
      <c r="R1385" s="2">
        <f t="shared" si="131"/>
        <v>0</v>
      </c>
    </row>
    <row r="1386" spans="1:18" x14ac:dyDescent="0.35">
      <c r="A1386" s="2" t="s">
        <v>181</v>
      </c>
      <c r="B1386" s="2" t="str">
        <f t="shared" si="126"/>
        <v>SPA21XXX</v>
      </c>
      <c r="C1386" s="2" t="s">
        <v>19</v>
      </c>
      <c r="D1386" s="2">
        <v>3630.64</v>
      </c>
      <c r="E1386" s="2">
        <v>14</v>
      </c>
      <c r="F1386" s="2">
        <v>25.45</v>
      </c>
      <c r="G1386" s="2">
        <v>10</v>
      </c>
      <c r="H1386" s="2">
        <v>4</v>
      </c>
      <c r="I1386" s="2">
        <v>0</v>
      </c>
      <c r="J1386" s="2">
        <v>0</v>
      </c>
      <c r="K1386" s="2">
        <v>0</v>
      </c>
      <c r="L1386" s="2">
        <v>2</v>
      </c>
      <c r="M1386" s="2">
        <v>0</v>
      </c>
      <c r="N1386" s="2">
        <f t="shared" si="127"/>
        <v>50828.959999999999</v>
      </c>
      <c r="O1386" s="2">
        <f t="shared" si="128"/>
        <v>50828.959999999999</v>
      </c>
      <c r="P1386" s="2">
        <f t="shared" si="129"/>
        <v>0</v>
      </c>
      <c r="Q1386" s="2">
        <f t="shared" si="130"/>
        <v>7261.28</v>
      </c>
      <c r="R1386" s="2">
        <f t="shared" si="131"/>
        <v>0</v>
      </c>
    </row>
    <row r="1387" spans="1:18" x14ac:dyDescent="0.35">
      <c r="A1387" s="2" t="s">
        <v>181</v>
      </c>
      <c r="B1387" s="2" t="str">
        <f t="shared" si="126"/>
        <v>SPA21XXX</v>
      </c>
      <c r="C1387" s="2" t="s">
        <v>20</v>
      </c>
      <c r="D1387" s="2">
        <v>1559.45</v>
      </c>
      <c r="E1387" s="2">
        <v>22</v>
      </c>
      <c r="F1387" s="2">
        <v>40</v>
      </c>
      <c r="G1387" s="2">
        <v>13</v>
      </c>
      <c r="H1387" s="2">
        <v>6</v>
      </c>
      <c r="I1387" s="2">
        <v>0</v>
      </c>
      <c r="J1387" s="2">
        <v>0</v>
      </c>
      <c r="K1387" s="2">
        <v>2</v>
      </c>
      <c r="L1387" s="2">
        <v>4</v>
      </c>
      <c r="M1387" s="2">
        <v>0</v>
      </c>
      <c r="N1387" s="2">
        <f t="shared" si="127"/>
        <v>34307.9</v>
      </c>
      <c r="O1387" s="2">
        <f t="shared" si="128"/>
        <v>29629.55</v>
      </c>
      <c r="P1387" s="2">
        <f t="shared" si="129"/>
        <v>3118.9</v>
      </c>
      <c r="Q1387" s="2">
        <f t="shared" si="130"/>
        <v>6237.8</v>
      </c>
      <c r="R1387" s="2">
        <f t="shared" si="131"/>
        <v>0</v>
      </c>
    </row>
    <row r="1388" spans="1:18" x14ac:dyDescent="0.35">
      <c r="A1388" s="2" t="s">
        <v>182</v>
      </c>
      <c r="B1388" s="2" t="str">
        <f t="shared" si="126"/>
        <v>SPA21XXX</v>
      </c>
      <c r="C1388" s="2" t="s">
        <v>13</v>
      </c>
      <c r="D1388" s="2">
        <v>0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f t="shared" si="127"/>
        <v>0</v>
      </c>
      <c r="O1388" s="2">
        <f t="shared" si="128"/>
        <v>0</v>
      </c>
      <c r="P1388" s="2">
        <f t="shared" si="129"/>
        <v>0</v>
      </c>
      <c r="Q1388" s="2">
        <f t="shared" si="130"/>
        <v>0</v>
      </c>
      <c r="R1388" s="2">
        <f t="shared" si="131"/>
        <v>0</v>
      </c>
    </row>
    <row r="1389" spans="1:18" x14ac:dyDescent="0.35">
      <c r="A1389" s="2" t="s">
        <v>182</v>
      </c>
      <c r="B1389" s="2" t="str">
        <f t="shared" si="126"/>
        <v>SPA21XXX</v>
      </c>
      <c r="C1389" s="2" t="s">
        <v>14</v>
      </c>
      <c r="D1389" s="2">
        <v>0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f t="shared" si="127"/>
        <v>0</v>
      </c>
      <c r="O1389" s="2">
        <f t="shared" si="128"/>
        <v>0</v>
      </c>
      <c r="P1389" s="2">
        <f t="shared" si="129"/>
        <v>0</v>
      </c>
      <c r="Q1389" s="2">
        <f t="shared" si="130"/>
        <v>0</v>
      </c>
      <c r="R1389" s="2">
        <f t="shared" si="131"/>
        <v>0</v>
      </c>
    </row>
    <row r="1390" spans="1:18" x14ac:dyDescent="0.35">
      <c r="A1390" s="2" t="s">
        <v>182</v>
      </c>
      <c r="B1390" s="2" t="str">
        <f t="shared" si="126"/>
        <v>SPA21XXX</v>
      </c>
      <c r="C1390" s="2" t="s">
        <v>15</v>
      </c>
      <c r="D1390" s="2">
        <v>0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f t="shared" si="127"/>
        <v>0</v>
      </c>
      <c r="O1390" s="2">
        <f t="shared" si="128"/>
        <v>0</v>
      </c>
      <c r="P1390" s="2">
        <f t="shared" si="129"/>
        <v>0</v>
      </c>
      <c r="Q1390" s="2">
        <f t="shared" si="130"/>
        <v>0</v>
      </c>
      <c r="R1390" s="2">
        <f t="shared" si="131"/>
        <v>0</v>
      </c>
    </row>
    <row r="1391" spans="1:18" x14ac:dyDescent="0.35">
      <c r="A1391" s="2" t="s">
        <v>182</v>
      </c>
      <c r="B1391" s="2" t="str">
        <f t="shared" si="126"/>
        <v>SPA21XXX</v>
      </c>
      <c r="C1391" s="2" t="s">
        <v>16</v>
      </c>
      <c r="D1391" s="2">
        <v>24729.599999999999</v>
      </c>
      <c r="E1391" s="2">
        <v>1</v>
      </c>
      <c r="F1391" s="2">
        <v>7.5</v>
      </c>
      <c r="G1391" s="2">
        <v>0</v>
      </c>
      <c r="H1391" s="2">
        <v>1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f t="shared" si="127"/>
        <v>24729.599999999999</v>
      </c>
      <c r="O1391" s="2">
        <f t="shared" si="128"/>
        <v>24729.599999999999</v>
      </c>
      <c r="P1391" s="2">
        <f t="shared" si="129"/>
        <v>0</v>
      </c>
      <c r="Q1391" s="2">
        <f t="shared" si="130"/>
        <v>0</v>
      </c>
      <c r="R1391" s="2">
        <f t="shared" si="131"/>
        <v>0</v>
      </c>
    </row>
    <row r="1392" spans="1:18" x14ac:dyDescent="0.35">
      <c r="A1392" s="2" t="s">
        <v>182</v>
      </c>
      <c r="B1392" s="2" t="str">
        <f t="shared" si="126"/>
        <v>SPA21XXX</v>
      </c>
      <c r="C1392" s="2" t="s">
        <v>747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f t="shared" si="127"/>
        <v>0</v>
      </c>
      <c r="O1392" s="2">
        <f t="shared" si="128"/>
        <v>0</v>
      </c>
      <c r="P1392" s="2">
        <f t="shared" si="129"/>
        <v>0</v>
      </c>
      <c r="Q1392" s="2">
        <f t="shared" si="130"/>
        <v>0</v>
      </c>
      <c r="R1392" s="2">
        <f t="shared" si="131"/>
        <v>0</v>
      </c>
    </row>
    <row r="1393" spans="1:18" x14ac:dyDescent="0.35">
      <c r="A1393" s="2" t="s">
        <v>182</v>
      </c>
      <c r="B1393" s="2" t="str">
        <f t="shared" si="126"/>
        <v>SPA21XXX</v>
      </c>
      <c r="C1393" s="2" t="s">
        <v>17</v>
      </c>
      <c r="D1393" s="2">
        <v>10237.299999999999</v>
      </c>
      <c r="E1393" s="2">
        <v>1</v>
      </c>
      <c r="F1393" s="2">
        <v>7.5</v>
      </c>
      <c r="G1393" s="2">
        <v>1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f t="shared" si="127"/>
        <v>10237.299999999999</v>
      </c>
      <c r="O1393" s="2">
        <f t="shared" si="128"/>
        <v>10237.299999999999</v>
      </c>
      <c r="P1393" s="2">
        <f t="shared" si="129"/>
        <v>0</v>
      </c>
      <c r="Q1393" s="2">
        <f t="shared" si="130"/>
        <v>0</v>
      </c>
      <c r="R1393" s="2">
        <f t="shared" si="131"/>
        <v>0</v>
      </c>
    </row>
    <row r="1394" spans="1:18" x14ac:dyDescent="0.35">
      <c r="A1394" s="2" t="s">
        <v>182</v>
      </c>
      <c r="B1394" s="2" t="str">
        <f t="shared" si="126"/>
        <v>SPA21XXX</v>
      </c>
      <c r="C1394" s="2" t="s">
        <v>18</v>
      </c>
      <c r="D1394" s="2">
        <v>6937.39</v>
      </c>
      <c r="E1394" s="2">
        <v>3</v>
      </c>
      <c r="F1394" s="2">
        <v>21</v>
      </c>
      <c r="G1394" s="2">
        <v>2</v>
      </c>
      <c r="H1394" s="2">
        <v>1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f t="shared" si="127"/>
        <v>20812.170000000002</v>
      </c>
      <c r="O1394" s="2">
        <f t="shared" si="128"/>
        <v>20812.170000000002</v>
      </c>
      <c r="P1394" s="2">
        <f t="shared" si="129"/>
        <v>0</v>
      </c>
      <c r="Q1394" s="2">
        <f t="shared" si="130"/>
        <v>0</v>
      </c>
      <c r="R1394" s="2">
        <f t="shared" si="131"/>
        <v>0</v>
      </c>
    </row>
    <row r="1395" spans="1:18" x14ac:dyDescent="0.35">
      <c r="A1395" s="2" t="s">
        <v>182</v>
      </c>
      <c r="B1395" s="2" t="str">
        <f t="shared" si="126"/>
        <v>SPA21XXX</v>
      </c>
      <c r="C1395" s="2" t="s">
        <v>19</v>
      </c>
      <c r="D1395" s="2">
        <v>4552.59</v>
      </c>
      <c r="E1395" s="2">
        <v>9</v>
      </c>
      <c r="F1395" s="2">
        <v>64</v>
      </c>
      <c r="G1395" s="2">
        <v>5</v>
      </c>
      <c r="H1395" s="2">
        <v>1</v>
      </c>
      <c r="I1395" s="2">
        <v>3</v>
      </c>
      <c r="J1395" s="2">
        <v>0</v>
      </c>
      <c r="K1395" s="2">
        <v>7</v>
      </c>
      <c r="L1395" s="2">
        <v>3</v>
      </c>
      <c r="M1395" s="2">
        <v>0</v>
      </c>
      <c r="N1395" s="2">
        <f t="shared" si="127"/>
        <v>40973.31</v>
      </c>
      <c r="O1395" s="2">
        <f t="shared" si="128"/>
        <v>40973.31</v>
      </c>
      <c r="P1395" s="2">
        <f t="shared" si="129"/>
        <v>31868.13</v>
      </c>
      <c r="Q1395" s="2">
        <f t="shared" si="130"/>
        <v>13657.77</v>
      </c>
      <c r="R1395" s="2">
        <f t="shared" si="131"/>
        <v>0</v>
      </c>
    </row>
    <row r="1396" spans="1:18" x14ac:dyDescent="0.35">
      <c r="A1396" s="2" t="s">
        <v>182</v>
      </c>
      <c r="B1396" s="2" t="str">
        <f t="shared" si="126"/>
        <v>SPA21XXX</v>
      </c>
      <c r="C1396" s="2" t="s">
        <v>20</v>
      </c>
      <c r="D1396" s="2">
        <v>0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f t="shared" si="127"/>
        <v>0</v>
      </c>
      <c r="O1396" s="2">
        <f t="shared" si="128"/>
        <v>0</v>
      </c>
      <c r="P1396" s="2">
        <f t="shared" si="129"/>
        <v>0</v>
      </c>
      <c r="Q1396" s="2">
        <f t="shared" si="130"/>
        <v>0</v>
      </c>
      <c r="R1396" s="2">
        <f t="shared" si="131"/>
        <v>0</v>
      </c>
    </row>
    <row r="1397" spans="1:18" x14ac:dyDescent="0.35">
      <c r="A1397" s="2" t="s">
        <v>183</v>
      </c>
      <c r="B1397" s="2" t="str">
        <f t="shared" si="126"/>
        <v>SPA21XXX</v>
      </c>
      <c r="C1397" s="2" t="s">
        <v>13</v>
      </c>
      <c r="D1397" s="2">
        <v>104101.25</v>
      </c>
      <c r="E1397" s="2">
        <v>2</v>
      </c>
      <c r="F1397" s="2">
        <v>2.29</v>
      </c>
      <c r="G1397" s="2">
        <v>1</v>
      </c>
      <c r="H1397" s="2">
        <v>0</v>
      </c>
      <c r="I1397" s="2">
        <v>1</v>
      </c>
      <c r="J1397" s="2">
        <v>0</v>
      </c>
      <c r="K1397" s="2">
        <v>2</v>
      </c>
      <c r="L1397" s="2">
        <v>0</v>
      </c>
      <c r="M1397" s="2">
        <v>0</v>
      </c>
      <c r="N1397" s="2">
        <f t="shared" si="127"/>
        <v>208202.5</v>
      </c>
      <c r="O1397" s="2">
        <f t="shared" si="128"/>
        <v>208202.5</v>
      </c>
      <c r="P1397" s="2">
        <f t="shared" si="129"/>
        <v>208202.5</v>
      </c>
      <c r="Q1397" s="2">
        <f t="shared" si="130"/>
        <v>0</v>
      </c>
      <c r="R1397" s="2">
        <f t="shared" si="131"/>
        <v>0</v>
      </c>
    </row>
    <row r="1398" spans="1:18" x14ac:dyDescent="0.35">
      <c r="A1398" s="2" t="s">
        <v>183</v>
      </c>
      <c r="B1398" s="2" t="str">
        <f t="shared" si="126"/>
        <v>SPA21XXX</v>
      </c>
      <c r="C1398" s="2" t="s">
        <v>14</v>
      </c>
      <c r="D1398" s="2">
        <v>59929.67</v>
      </c>
      <c r="E1398" s="2">
        <v>3</v>
      </c>
      <c r="F1398" s="2">
        <v>3.44</v>
      </c>
      <c r="G1398" s="2">
        <v>2</v>
      </c>
      <c r="H1398" s="2">
        <v>0</v>
      </c>
      <c r="I1398" s="2">
        <v>1</v>
      </c>
      <c r="J1398" s="2">
        <v>0</v>
      </c>
      <c r="K1398" s="2">
        <v>0</v>
      </c>
      <c r="L1398" s="2">
        <v>0</v>
      </c>
      <c r="M1398" s="2">
        <v>0</v>
      </c>
      <c r="N1398" s="2">
        <f t="shared" si="127"/>
        <v>179789.01</v>
      </c>
      <c r="O1398" s="2">
        <f t="shared" si="128"/>
        <v>179789.01</v>
      </c>
      <c r="P1398" s="2">
        <f t="shared" si="129"/>
        <v>0</v>
      </c>
      <c r="Q1398" s="2">
        <f t="shared" si="130"/>
        <v>0</v>
      </c>
      <c r="R1398" s="2">
        <f t="shared" si="131"/>
        <v>0</v>
      </c>
    </row>
    <row r="1399" spans="1:18" x14ac:dyDescent="0.35">
      <c r="A1399" s="2" t="s">
        <v>183</v>
      </c>
      <c r="B1399" s="2" t="str">
        <f t="shared" si="126"/>
        <v>SPA21XXX</v>
      </c>
      <c r="C1399" s="2" t="s">
        <v>15</v>
      </c>
      <c r="D1399" s="2">
        <v>0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f t="shared" si="127"/>
        <v>0</v>
      </c>
      <c r="O1399" s="2">
        <f t="shared" si="128"/>
        <v>0</v>
      </c>
      <c r="P1399" s="2">
        <f t="shared" si="129"/>
        <v>0</v>
      </c>
      <c r="Q1399" s="2">
        <f t="shared" si="130"/>
        <v>0</v>
      </c>
      <c r="R1399" s="2">
        <f t="shared" si="131"/>
        <v>0</v>
      </c>
    </row>
    <row r="1400" spans="1:18" x14ac:dyDescent="0.35">
      <c r="A1400" s="2" t="s">
        <v>183</v>
      </c>
      <c r="B1400" s="2" t="str">
        <f t="shared" si="126"/>
        <v>SPA21XXX</v>
      </c>
      <c r="C1400" s="2" t="s">
        <v>16</v>
      </c>
      <c r="D1400" s="2">
        <v>24745.4</v>
      </c>
      <c r="E1400" s="2">
        <v>2</v>
      </c>
      <c r="F1400" s="2">
        <v>2.29</v>
      </c>
      <c r="G1400" s="2">
        <v>1</v>
      </c>
      <c r="H1400" s="2">
        <v>1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f t="shared" si="127"/>
        <v>49490.8</v>
      </c>
      <c r="O1400" s="2">
        <f t="shared" si="128"/>
        <v>49490.8</v>
      </c>
      <c r="P1400" s="2">
        <f t="shared" si="129"/>
        <v>0</v>
      </c>
      <c r="Q1400" s="2">
        <f t="shared" si="130"/>
        <v>0</v>
      </c>
      <c r="R1400" s="2">
        <f t="shared" si="131"/>
        <v>0</v>
      </c>
    </row>
    <row r="1401" spans="1:18" x14ac:dyDescent="0.35">
      <c r="A1401" s="2" t="s">
        <v>183</v>
      </c>
      <c r="B1401" s="2" t="str">
        <f t="shared" si="126"/>
        <v>SPA21XXX</v>
      </c>
      <c r="C1401" s="2" t="s">
        <v>747</v>
      </c>
      <c r="D1401" s="2">
        <v>16818.07</v>
      </c>
      <c r="E1401" s="2">
        <v>6</v>
      </c>
      <c r="F1401" s="2">
        <v>6.89</v>
      </c>
      <c r="G1401" s="2">
        <v>4</v>
      </c>
      <c r="H1401" s="2">
        <v>2</v>
      </c>
      <c r="I1401" s="2">
        <v>0</v>
      </c>
      <c r="J1401" s="2">
        <v>0</v>
      </c>
      <c r="K1401" s="2">
        <v>2</v>
      </c>
      <c r="L1401" s="2">
        <v>1</v>
      </c>
      <c r="M1401" s="2">
        <v>0</v>
      </c>
      <c r="N1401" s="2">
        <f t="shared" si="127"/>
        <v>100908.42</v>
      </c>
      <c r="O1401" s="2">
        <f t="shared" si="128"/>
        <v>100908.42</v>
      </c>
      <c r="P1401" s="2">
        <f t="shared" si="129"/>
        <v>33636.14</v>
      </c>
      <c r="Q1401" s="2">
        <f t="shared" si="130"/>
        <v>16818.07</v>
      </c>
      <c r="R1401" s="2">
        <f t="shared" si="131"/>
        <v>0</v>
      </c>
    </row>
    <row r="1402" spans="1:18" x14ac:dyDescent="0.35">
      <c r="A1402" s="2" t="s">
        <v>183</v>
      </c>
      <c r="B1402" s="2" t="str">
        <f t="shared" si="126"/>
        <v>SPA21XXX</v>
      </c>
      <c r="C1402" s="2" t="s">
        <v>17</v>
      </c>
      <c r="D1402" s="2">
        <v>11289.96</v>
      </c>
      <c r="E1402" s="2">
        <v>27</v>
      </c>
      <c r="F1402" s="2">
        <v>31.09</v>
      </c>
      <c r="G1402" s="2">
        <v>20</v>
      </c>
      <c r="H1402" s="2">
        <v>7</v>
      </c>
      <c r="I1402" s="2">
        <v>0</v>
      </c>
      <c r="J1402" s="2">
        <v>0</v>
      </c>
      <c r="K1402" s="2">
        <v>0</v>
      </c>
      <c r="L1402" s="2">
        <v>3</v>
      </c>
      <c r="M1402" s="2">
        <v>0</v>
      </c>
      <c r="N1402" s="2">
        <f t="shared" si="127"/>
        <v>304828.92</v>
      </c>
      <c r="O1402" s="2">
        <f t="shared" si="128"/>
        <v>304828.92</v>
      </c>
      <c r="P1402" s="2">
        <f t="shared" si="129"/>
        <v>0</v>
      </c>
      <c r="Q1402" s="2">
        <f t="shared" si="130"/>
        <v>33869.879999999997</v>
      </c>
      <c r="R1402" s="2">
        <f t="shared" si="131"/>
        <v>0</v>
      </c>
    </row>
    <row r="1403" spans="1:18" x14ac:dyDescent="0.35">
      <c r="A1403" s="2" t="s">
        <v>183</v>
      </c>
      <c r="B1403" s="2" t="str">
        <f t="shared" si="126"/>
        <v>SPA21XXX</v>
      </c>
      <c r="C1403" s="2" t="s">
        <v>18</v>
      </c>
      <c r="D1403" s="2">
        <v>8415.41</v>
      </c>
      <c r="E1403" s="2">
        <v>7</v>
      </c>
      <c r="F1403" s="2">
        <v>8.0399999999999991</v>
      </c>
      <c r="G1403" s="2">
        <v>7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f t="shared" si="127"/>
        <v>58907.869999999995</v>
      </c>
      <c r="O1403" s="2">
        <f t="shared" si="128"/>
        <v>58907.869999999995</v>
      </c>
      <c r="P1403" s="2">
        <f t="shared" si="129"/>
        <v>0</v>
      </c>
      <c r="Q1403" s="2">
        <f t="shared" si="130"/>
        <v>0</v>
      </c>
      <c r="R1403" s="2">
        <f t="shared" si="131"/>
        <v>0</v>
      </c>
    </row>
    <row r="1404" spans="1:18" x14ac:dyDescent="0.35">
      <c r="A1404" s="2" t="s">
        <v>183</v>
      </c>
      <c r="B1404" s="2" t="str">
        <f t="shared" si="126"/>
        <v>SPA21XXX</v>
      </c>
      <c r="C1404" s="2" t="s">
        <v>19</v>
      </c>
      <c r="D1404" s="2">
        <v>3832.72</v>
      </c>
      <c r="E1404" s="2">
        <v>37</v>
      </c>
      <c r="F1404" s="2">
        <v>42.52</v>
      </c>
      <c r="G1404" s="2">
        <v>27</v>
      </c>
      <c r="H1404" s="2">
        <v>9</v>
      </c>
      <c r="I1404" s="2">
        <v>1</v>
      </c>
      <c r="J1404" s="2">
        <v>0</v>
      </c>
      <c r="K1404" s="2">
        <v>16</v>
      </c>
      <c r="L1404" s="2">
        <v>32</v>
      </c>
      <c r="M1404" s="2">
        <v>6</v>
      </c>
      <c r="N1404" s="2">
        <f t="shared" si="127"/>
        <v>141810.63999999998</v>
      </c>
      <c r="O1404" s="2">
        <f t="shared" si="128"/>
        <v>141810.63999999998</v>
      </c>
      <c r="P1404" s="2">
        <f t="shared" si="129"/>
        <v>61323.519999999997</v>
      </c>
      <c r="Q1404" s="2">
        <f t="shared" si="130"/>
        <v>122647.03999999999</v>
      </c>
      <c r="R1404" s="2">
        <f t="shared" si="131"/>
        <v>22996.32</v>
      </c>
    </row>
    <row r="1405" spans="1:18" x14ac:dyDescent="0.35">
      <c r="A1405" s="2" t="s">
        <v>183</v>
      </c>
      <c r="B1405" s="2" t="str">
        <f t="shared" si="126"/>
        <v>SPA21XXX</v>
      </c>
      <c r="C1405" s="2" t="s">
        <v>20</v>
      </c>
      <c r="D1405" s="2">
        <v>1704.44</v>
      </c>
      <c r="E1405" s="2">
        <v>3</v>
      </c>
      <c r="F1405" s="2">
        <v>3.44</v>
      </c>
      <c r="G1405" s="2">
        <v>0</v>
      </c>
      <c r="H1405" s="2">
        <v>3</v>
      </c>
      <c r="I1405" s="2">
        <v>0</v>
      </c>
      <c r="J1405" s="2">
        <v>0</v>
      </c>
      <c r="K1405" s="2">
        <v>2</v>
      </c>
      <c r="L1405" s="2">
        <v>3</v>
      </c>
      <c r="M1405" s="2">
        <v>0</v>
      </c>
      <c r="N1405" s="2">
        <f t="shared" si="127"/>
        <v>5113.32</v>
      </c>
      <c r="O1405" s="2">
        <f t="shared" si="128"/>
        <v>5113.32</v>
      </c>
      <c r="P1405" s="2">
        <f t="shared" si="129"/>
        <v>3408.88</v>
      </c>
      <c r="Q1405" s="2">
        <f t="shared" si="130"/>
        <v>5113.32</v>
      </c>
      <c r="R1405" s="2">
        <f t="shared" si="131"/>
        <v>0</v>
      </c>
    </row>
    <row r="1406" spans="1:18" x14ac:dyDescent="0.35">
      <c r="A1406" s="2" t="s">
        <v>363</v>
      </c>
      <c r="B1406" s="2" t="str">
        <f t="shared" si="126"/>
        <v>SPA21XXX</v>
      </c>
      <c r="C1406" s="2" t="s">
        <v>13</v>
      </c>
      <c r="D1406" s="2">
        <v>224377.13</v>
      </c>
      <c r="E1406" s="2">
        <v>1</v>
      </c>
      <c r="F1406" s="2">
        <v>1.66</v>
      </c>
      <c r="G1406" s="2">
        <v>0</v>
      </c>
      <c r="H1406" s="2">
        <v>1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f t="shared" si="127"/>
        <v>224377.13</v>
      </c>
      <c r="O1406" s="2">
        <f t="shared" si="128"/>
        <v>224377.13</v>
      </c>
      <c r="P1406" s="2">
        <f t="shared" si="129"/>
        <v>0</v>
      </c>
      <c r="Q1406" s="2">
        <f t="shared" si="130"/>
        <v>0</v>
      </c>
      <c r="R1406" s="2">
        <f t="shared" si="131"/>
        <v>0</v>
      </c>
    </row>
    <row r="1407" spans="1:18" x14ac:dyDescent="0.35">
      <c r="A1407" s="2" t="s">
        <v>363</v>
      </c>
      <c r="B1407" s="2" t="str">
        <f t="shared" si="126"/>
        <v>SPA21XXX</v>
      </c>
      <c r="C1407" s="2" t="s">
        <v>14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f t="shared" si="127"/>
        <v>0</v>
      </c>
      <c r="O1407" s="2">
        <f t="shared" si="128"/>
        <v>0</v>
      </c>
      <c r="P1407" s="2">
        <f t="shared" si="129"/>
        <v>0</v>
      </c>
      <c r="Q1407" s="2">
        <f t="shared" si="130"/>
        <v>0</v>
      </c>
      <c r="R1407" s="2">
        <f t="shared" si="131"/>
        <v>0</v>
      </c>
    </row>
    <row r="1408" spans="1:18" x14ac:dyDescent="0.35">
      <c r="A1408" s="2" t="s">
        <v>363</v>
      </c>
      <c r="B1408" s="2" t="str">
        <f t="shared" si="126"/>
        <v>SPA21XXX</v>
      </c>
      <c r="C1408" s="2" t="s">
        <v>15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f t="shared" si="127"/>
        <v>0</v>
      </c>
      <c r="O1408" s="2">
        <f t="shared" si="128"/>
        <v>0</v>
      </c>
      <c r="P1408" s="2">
        <f t="shared" si="129"/>
        <v>0</v>
      </c>
      <c r="Q1408" s="2">
        <f t="shared" si="130"/>
        <v>0</v>
      </c>
      <c r="R1408" s="2">
        <f t="shared" si="131"/>
        <v>0</v>
      </c>
    </row>
    <row r="1409" spans="1:18" x14ac:dyDescent="0.35">
      <c r="A1409" s="2" t="s">
        <v>363</v>
      </c>
      <c r="B1409" s="2" t="str">
        <f t="shared" si="126"/>
        <v>SPA21XXX</v>
      </c>
      <c r="C1409" s="2" t="s">
        <v>16</v>
      </c>
      <c r="D1409" s="2">
        <v>23750.63</v>
      </c>
      <c r="E1409" s="2">
        <v>2</v>
      </c>
      <c r="F1409" s="2">
        <v>3.33</v>
      </c>
      <c r="G1409" s="2">
        <v>2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f t="shared" si="127"/>
        <v>47501.26</v>
      </c>
      <c r="O1409" s="2">
        <f t="shared" si="128"/>
        <v>47501.26</v>
      </c>
      <c r="P1409" s="2">
        <f t="shared" si="129"/>
        <v>0</v>
      </c>
      <c r="Q1409" s="2">
        <f t="shared" si="130"/>
        <v>0</v>
      </c>
      <c r="R1409" s="2">
        <f t="shared" si="131"/>
        <v>0</v>
      </c>
    </row>
    <row r="1410" spans="1:18" x14ac:dyDescent="0.35">
      <c r="A1410" s="2" t="s">
        <v>363</v>
      </c>
      <c r="B1410" s="2" t="str">
        <f t="shared" ref="B1410:B1473" si="132">REPLACE(A1410,6,3,"XXX")</f>
        <v>SPA21XXX</v>
      </c>
      <c r="C1410" s="2" t="s">
        <v>747</v>
      </c>
      <c r="D1410" s="2">
        <v>0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f t="shared" ref="N1410:N1473" si="133">E1410*$D1410</f>
        <v>0</v>
      </c>
      <c r="O1410" s="2">
        <f t="shared" ref="O1410:O1473" si="134">SUM(G1410:J1410)*$D1410</f>
        <v>0</v>
      </c>
      <c r="P1410" s="2">
        <f t="shared" ref="P1410:P1473" si="135">K1410*$D1410</f>
        <v>0</v>
      </c>
      <c r="Q1410" s="2">
        <f t="shared" ref="Q1410:Q1473" si="136">L1410*$D1410</f>
        <v>0</v>
      </c>
      <c r="R1410" s="2">
        <f t="shared" ref="R1410:R1473" si="137">M1410*$D1410</f>
        <v>0</v>
      </c>
    </row>
    <row r="1411" spans="1:18" x14ac:dyDescent="0.35">
      <c r="A1411" s="2" t="s">
        <v>363</v>
      </c>
      <c r="B1411" s="2" t="str">
        <f t="shared" si="132"/>
        <v>SPA21XXX</v>
      </c>
      <c r="C1411" s="2" t="s">
        <v>17</v>
      </c>
      <c r="D1411" s="2">
        <v>10483.19</v>
      </c>
      <c r="E1411" s="2">
        <v>2</v>
      </c>
      <c r="F1411" s="2">
        <v>3.33</v>
      </c>
      <c r="G1411" s="2">
        <v>1</v>
      </c>
      <c r="H1411" s="2">
        <v>1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f t="shared" si="133"/>
        <v>20966.38</v>
      </c>
      <c r="O1411" s="2">
        <f t="shared" si="134"/>
        <v>20966.38</v>
      </c>
      <c r="P1411" s="2">
        <f t="shared" si="135"/>
        <v>0</v>
      </c>
      <c r="Q1411" s="2">
        <f t="shared" si="136"/>
        <v>0</v>
      </c>
      <c r="R1411" s="2">
        <f t="shared" si="137"/>
        <v>0</v>
      </c>
    </row>
    <row r="1412" spans="1:18" x14ac:dyDescent="0.35">
      <c r="A1412" s="2" t="s">
        <v>363</v>
      </c>
      <c r="B1412" s="2" t="str">
        <f t="shared" si="132"/>
        <v>SPA21XXX</v>
      </c>
      <c r="C1412" s="2" t="s">
        <v>18</v>
      </c>
      <c r="D1412" s="2">
        <v>7414.25</v>
      </c>
      <c r="E1412" s="2">
        <v>18</v>
      </c>
      <c r="F1412" s="2">
        <v>30</v>
      </c>
      <c r="G1412" s="2">
        <v>18</v>
      </c>
      <c r="H1412" s="2">
        <v>0</v>
      </c>
      <c r="I1412" s="2">
        <v>0</v>
      </c>
      <c r="J1412" s="2">
        <v>0</v>
      </c>
      <c r="K1412" s="2">
        <v>0</v>
      </c>
      <c r="L1412" s="2">
        <v>2</v>
      </c>
      <c r="M1412" s="2">
        <v>0</v>
      </c>
      <c r="N1412" s="2">
        <f t="shared" si="133"/>
        <v>133456.5</v>
      </c>
      <c r="O1412" s="2">
        <f t="shared" si="134"/>
        <v>133456.5</v>
      </c>
      <c r="P1412" s="2">
        <f t="shared" si="135"/>
        <v>0</v>
      </c>
      <c r="Q1412" s="2">
        <f t="shared" si="136"/>
        <v>14828.5</v>
      </c>
      <c r="R1412" s="2">
        <f t="shared" si="137"/>
        <v>0</v>
      </c>
    </row>
    <row r="1413" spans="1:18" x14ac:dyDescent="0.35">
      <c r="A1413" s="2" t="s">
        <v>363</v>
      </c>
      <c r="B1413" s="2" t="str">
        <f t="shared" si="132"/>
        <v>SPA21XXX</v>
      </c>
      <c r="C1413" s="2" t="s">
        <v>19</v>
      </c>
      <c r="D1413" s="2">
        <v>3817.02</v>
      </c>
      <c r="E1413" s="2">
        <v>26</v>
      </c>
      <c r="F1413" s="2">
        <v>43.3</v>
      </c>
      <c r="G1413" s="2">
        <v>26</v>
      </c>
      <c r="H1413" s="2">
        <v>0</v>
      </c>
      <c r="I1413" s="2">
        <v>0</v>
      </c>
      <c r="J1413" s="2">
        <v>0</v>
      </c>
      <c r="K1413" s="2">
        <v>0</v>
      </c>
      <c r="L1413" s="2">
        <v>4</v>
      </c>
      <c r="M1413" s="2">
        <v>0</v>
      </c>
      <c r="N1413" s="2">
        <f t="shared" si="133"/>
        <v>99242.52</v>
      </c>
      <c r="O1413" s="2">
        <f t="shared" si="134"/>
        <v>99242.52</v>
      </c>
      <c r="P1413" s="2">
        <f t="shared" si="135"/>
        <v>0</v>
      </c>
      <c r="Q1413" s="2">
        <f t="shared" si="136"/>
        <v>15268.08</v>
      </c>
      <c r="R1413" s="2">
        <f t="shared" si="137"/>
        <v>0</v>
      </c>
    </row>
    <row r="1414" spans="1:18" x14ac:dyDescent="0.35">
      <c r="A1414" s="2" t="s">
        <v>363</v>
      </c>
      <c r="B1414" s="2" t="str">
        <f t="shared" si="132"/>
        <v>SPA21XXX</v>
      </c>
      <c r="C1414" s="2" t="s">
        <v>20</v>
      </c>
      <c r="D1414" s="2">
        <v>1317.27</v>
      </c>
      <c r="E1414" s="2">
        <v>11</v>
      </c>
      <c r="F1414" s="2">
        <v>18.329999999999998</v>
      </c>
      <c r="G1414" s="2">
        <v>10</v>
      </c>
      <c r="H1414" s="2">
        <v>0</v>
      </c>
      <c r="I1414" s="2">
        <v>0</v>
      </c>
      <c r="J1414" s="2">
        <v>0</v>
      </c>
      <c r="K1414" s="2">
        <v>2</v>
      </c>
      <c r="L1414" s="2">
        <v>2</v>
      </c>
      <c r="M1414" s="2">
        <v>0</v>
      </c>
      <c r="N1414" s="2">
        <f t="shared" si="133"/>
        <v>14489.97</v>
      </c>
      <c r="O1414" s="2">
        <f t="shared" si="134"/>
        <v>13172.7</v>
      </c>
      <c r="P1414" s="2">
        <f t="shared" si="135"/>
        <v>2634.54</v>
      </c>
      <c r="Q1414" s="2">
        <f t="shared" si="136"/>
        <v>2634.54</v>
      </c>
      <c r="R1414" s="2">
        <f t="shared" si="137"/>
        <v>0</v>
      </c>
    </row>
    <row r="1415" spans="1:18" x14ac:dyDescent="0.35">
      <c r="A1415" s="2" t="s">
        <v>184</v>
      </c>
      <c r="B1415" s="2" t="str">
        <f t="shared" si="132"/>
        <v>SPA21XXX</v>
      </c>
      <c r="C1415" s="2" t="s">
        <v>13</v>
      </c>
      <c r="D1415" s="2">
        <v>0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f t="shared" si="133"/>
        <v>0</v>
      </c>
      <c r="O1415" s="2">
        <f t="shared" si="134"/>
        <v>0</v>
      </c>
      <c r="P1415" s="2">
        <f t="shared" si="135"/>
        <v>0</v>
      </c>
      <c r="Q1415" s="2">
        <f t="shared" si="136"/>
        <v>0</v>
      </c>
      <c r="R1415" s="2">
        <f t="shared" si="137"/>
        <v>0</v>
      </c>
    </row>
    <row r="1416" spans="1:18" x14ac:dyDescent="0.35">
      <c r="A1416" s="2" t="s">
        <v>184</v>
      </c>
      <c r="B1416" s="2" t="str">
        <f t="shared" si="132"/>
        <v>SPA21XXX</v>
      </c>
      <c r="C1416" s="2" t="s">
        <v>14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f t="shared" si="133"/>
        <v>0</v>
      </c>
      <c r="O1416" s="2">
        <f t="shared" si="134"/>
        <v>0</v>
      </c>
      <c r="P1416" s="2">
        <f t="shared" si="135"/>
        <v>0</v>
      </c>
      <c r="Q1416" s="2">
        <f t="shared" si="136"/>
        <v>0</v>
      </c>
      <c r="R1416" s="2">
        <f t="shared" si="137"/>
        <v>0</v>
      </c>
    </row>
    <row r="1417" spans="1:18" x14ac:dyDescent="0.35">
      <c r="A1417" s="2" t="s">
        <v>184</v>
      </c>
      <c r="B1417" s="2" t="str">
        <f t="shared" si="132"/>
        <v>SPA21XXX</v>
      </c>
      <c r="C1417" s="2" t="s">
        <v>15</v>
      </c>
      <c r="D1417" s="2">
        <v>0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f t="shared" si="133"/>
        <v>0</v>
      </c>
      <c r="O1417" s="2">
        <f t="shared" si="134"/>
        <v>0</v>
      </c>
      <c r="P1417" s="2">
        <f t="shared" si="135"/>
        <v>0</v>
      </c>
      <c r="Q1417" s="2">
        <f t="shared" si="136"/>
        <v>0</v>
      </c>
      <c r="R1417" s="2">
        <f t="shared" si="137"/>
        <v>0</v>
      </c>
    </row>
    <row r="1418" spans="1:18" x14ac:dyDescent="0.35">
      <c r="A1418" s="2" t="s">
        <v>184</v>
      </c>
      <c r="B1418" s="2" t="str">
        <f t="shared" si="132"/>
        <v>SPA21XXX</v>
      </c>
      <c r="C1418" s="2" t="s">
        <v>16</v>
      </c>
      <c r="D1418" s="2">
        <v>0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f t="shared" si="133"/>
        <v>0</v>
      </c>
      <c r="O1418" s="2">
        <f t="shared" si="134"/>
        <v>0</v>
      </c>
      <c r="P1418" s="2">
        <f t="shared" si="135"/>
        <v>0</v>
      </c>
      <c r="Q1418" s="2">
        <f t="shared" si="136"/>
        <v>0</v>
      </c>
      <c r="R1418" s="2">
        <f t="shared" si="137"/>
        <v>0</v>
      </c>
    </row>
    <row r="1419" spans="1:18" x14ac:dyDescent="0.35">
      <c r="A1419" s="2" t="s">
        <v>184</v>
      </c>
      <c r="B1419" s="2" t="str">
        <f t="shared" si="132"/>
        <v>SPA21XXX</v>
      </c>
      <c r="C1419" s="2" t="s">
        <v>747</v>
      </c>
      <c r="D1419" s="2">
        <v>0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f t="shared" si="133"/>
        <v>0</v>
      </c>
      <c r="O1419" s="2">
        <f t="shared" si="134"/>
        <v>0</v>
      </c>
      <c r="P1419" s="2">
        <f t="shared" si="135"/>
        <v>0</v>
      </c>
      <c r="Q1419" s="2">
        <f t="shared" si="136"/>
        <v>0</v>
      </c>
      <c r="R1419" s="2">
        <f t="shared" si="137"/>
        <v>0</v>
      </c>
    </row>
    <row r="1420" spans="1:18" x14ac:dyDescent="0.35">
      <c r="A1420" s="2" t="s">
        <v>184</v>
      </c>
      <c r="B1420" s="2" t="str">
        <f t="shared" si="132"/>
        <v>SPA21XXX</v>
      </c>
      <c r="C1420" s="2" t="s">
        <v>17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f t="shared" si="133"/>
        <v>0</v>
      </c>
      <c r="O1420" s="2">
        <f t="shared" si="134"/>
        <v>0</v>
      </c>
      <c r="P1420" s="2">
        <f t="shared" si="135"/>
        <v>0</v>
      </c>
      <c r="Q1420" s="2">
        <f t="shared" si="136"/>
        <v>0</v>
      </c>
      <c r="R1420" s="2">
        <f t="shared" si="137"/>
        <v>0</v>
      </c>
    </row>
    <row r="1421" spans="1:18" x14ac:dyDescent="0.35">
      <c r="A1421" s="2" t="s">
        <v>184</v>
      </c>
      <c r="B1421" s="2" t="str">
        <f t="shared" si="132"/>
        <v>SPA21XXX</v>
      </c>
      <c r="C1421" s="2" t="s">
        <v>18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f t="shared" si="133"/>
        <v>0</v>
      </c>
      <c r="O1421" s="2">
        <f t="shared" si="134"/>
        <v>0</v>
      </c>
      <c r="P1421" s="2">
        <f t="shared" si="135"/>
        <v>0</v>
      </c>
      <c r="Q1421" s="2">
        <f t="shared" si="136"/>
        <v>0</v>
      </c>
      <c r="R1421" s="2">
        <f t="shared" si="137"/>
        <v>0</v>
      </c>
    </row>
    <row r="1422" spans="1:18" x14ac:dyDescent="0.35">
      <c r="A1422" s="2" t="s">
        <v>184</v>
      </c>
      <c r="B1422" s="2" t="str">
        <f t="shared" si="132"/>
        <v>SPA21XXX</v>
      </c>
      <c r="C1422" s="2" t="s">
        <v>19</v>
      </c>
      <c r="D1422" s="2">
        <v>0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f t="shared" si="133"/>
        <v>0</v>
      </c>
      <c r="O1422" s="2">
        <f t="shared" si="134"/>
        <v>0</v>
      </c>
      <c r="P1422" s="2">
        <f t="shared" si="135"/>
        <v>0</v>
      </c>
      <c r="Q1422" s="2">
        <f t="shared" si="136"/>
        <v>0</v>
      </c>
      <c r="R1422" s="2">
        <f t="shared" si="137"/>
        <v>0</v>
      </c>
    </row>
    <row r="1423" spans="1:18" x14ac:dyDescent="0.35">
      <c r="A1423" s="2" t="s">
        <v>184</v>
      </c>
      <c r="B1423" s="2" t="str">
        <f t="shared" si="132"/>
        <v>SPA21XXX</v>
      </c>
      <c r="C1423" s="2" t="s">
        <v>20</v>
      </c>
      <c r="D1423" s="2">
        <v>2000</v>
      </c>
      <c r="E1423" s="2">
        <v>3</v>
      </c>
      <c r="F1423" s="2">
        <v>100</v>
      </c>
      <c r="G1423" s="2">
        <v>3</v>
      </c>
      <c r="H1423" s="2">
        <v>0</v>
      </c>
      <c r="I1423" s="2">
        <v>0</v>
      </c>
      <c r="J1423" s="2">
        <v>0</v>
      </c>
      <c r="K1423" s="2">
        <v>3</v>
      </c>
      <c r="L1423" s="2">
        <v>0</v>
      </c>
      <c r="M1423" s="2">
        <v>0</v>
      </c>
      <c r="N1423" s="2">
        <f t="shared" si="133"/>
        <v>6000</v>
      </c>
      <c r="O1423" s="2">
        <f t="shared" si="134"/>
        <v>6000</v>
      </c>
      <c r="P1423" s="2">
        <f t="shared" si="135"/>
        <v>6000</v>
      </c>
      <c r="Q1423" s="2">
        <f t="shared" si="136"/>
        <v>0</v>
      </c>
      <c r="R1423" s="2">
        <f t="shared" si="137"/>
        <v>0</v>
      </c>
    </row>
    <row r="1424" spans="1:18" x14ac:dyDescent="0.35">
      <c r="A1424" s="2" t="s">
        <v>185</v>
      </c>
      <c r="B1424" s="2" t="str">
        <f t="shared" si="132"/>
        <v>SPA21XXX</v>
      </c>
      <c r="C1424" s="2" t="s">
        <v>13</v>
      </c>
      <c r="D1424" s="2">
        <v>0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f t="shared" si="133"/>
        <v>0</v>
      </c>
      <c r="O1424" s="2">
        <f t="shared" si="134"/>
        <v>0</v>
      </c>
      <c r="P1424" s="2">
        <f t="shared" si="135"/>
        <v>0</v>
      </c>
      <c r="Q1424" s="2">
        <f t="shared" si="136"/>
        <v>0</v>
      </c>
      <c r="R1424" s="2">
        <f t="shared" si="137"/>
        <v>0</v>
      </c>
    </row>
    <row r="1425" spans="1:18" x14ac:dyDescent="0.35">
      <c r="A1425" s="2" t="s">
        <v>185</v>
      </c>
      <c r="B1425" s="2" t="str">
        <f t="shared" si="132"/>
        <v>SPA21XXX</v>
      </c>
      <c r="C1425" s="2" t="s">
        <v>14</v>
      </c>
      <c r="D1425" s="2">
        <v>0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f t="shared" si="133"/>
        <v>0</v>
      </c>
      <c r="O1425" s="2">
        <f t="shared" si="134"/>
        <v>0</v>
      </c>
      <c r="P1425" s="2">
        <f t="shared" si="135"/>
        <v>0</v>
      </c>
      <c r="Q1425" s="2">
        <f t="shared" si="136"/>
        <v>0</v>
      </c>
      <c r="R1425" s="2">
        <f t="shared" si="137"/>
        <v>0</v>
      </c>
    </row>
    <row r="1426" spans="1:18" x14ac:dyDescent="0.35">
      <c r="A1426" s="2" t="s">
        <v>185</v>
      </c>
      <c r="B1426" s="2" t="str">
        <f t="shared" si="132"/>
        <v>SPA21XXX</v>
      </c>
      <c r="C1426" s="2" t="s">
        <v>15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f t="shared" si="133"/>
        <v>0</v>
      </c>
      <c r="O1426" s="2">
        <f t="shared" si="134"/>
        <v>0</v>
      </c>
      <c r="P1426" s="2">
        <f t="shared" si="135"/>
        <v>0</v>
      </c>
      <c r="Q1426" s="2">
        <f t="shared" si="136"/>
        <v>0</v>
      </c>
      <c r="R1426" s="2">
        <f t="shared" si="137"/>
        <v>0</v>
      </c>
    </row>
    <row r="1427" spans="1:18" x14ac:dyDescent="0.35">
      <c r="A1427" s="2" t="s">
        <v>185</v>
      </c>
      <c r="B1427" s="2" t="str">
        <f t="shared" si="132"/>
        <v>SPA21XXX</v>
      </c>
      <c r="C1427" s="2" t="s">
        <v>16</v>
      </c>
      <c r="D1427" s="2">
        <v>0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f t="shared" si="133"/>
        <v>0</v>
      </c>
      <c r="O1427" s="2">
        <f t="shared" si="134"/>
        <v>0</v>
      </c>
      <c r="P1427" s="2">
        <f t="shared" si="135"/>
        <v>0</v>
      </c>
      <c r="Q1427" s="2">
        <f t="shared" si="136"/>
        <v>0</v>
      </c>
      <c r="R1427" s="2">
        <f t="shared" si="137"/>
        <v>0</v>
      </c>
    </row>
    <row r="1428" spans="1:18" x14ac:dyDescent="0.35">
      <c r="A1428" s="2" t="s">
        <v>185</v>
      </c>
      <c r="B1428" s="2" t="str">
        <f t="shared" si="132"/>
        <v>SPA21XXX</v>
      </c>
      <c r="C1428" s="2" t="s">
        <v>747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f t="shared" si="133"/>
        <v>0</v>
      </c>
      <c r="O1428" s="2">
        <f t="shared" si="134"/>
        <v>0</v>
      </c>
      <c r="P1428" s="2">
        <f t="shared" si="135"/>
        <v>0</v>
      </c>
      <c r="Q1428" s="2">
        <f t="shared" si="136"/>
        <v>0</v>
      </c>
      <c r="R1428" s="2">
        <f t="shared" si="137"/>
        <v>0</v>
      </c>
    </row>
    <row r="1429" spans="1:18" x14ac:dyDescent="0.35">
      <c r="A1429" s="2" t="s">
        <v>185</v>
      </c>
      <c r="B1429" s="2" t="str">
        <f t="shared" si="132"/>
        <v>SPA21XXX</v>
      </c>
      <c r="C1429" s="2" t="s">
        <v>17</v>
      </c>
      <c r="D1429" s="2">
        <v>0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f t="shared" si="133"/>
        <v>0</v>
      </c>
      <c r="O1429" s="2">
        <f t="shared" si="134"/>
        <v>0</v>
      </c>
      <c r="P1429" s="2">
        <f t="shared" si="135"/>
        <v>0</v>
      </c>
      <c r="Q1429" s="2">
        <f t="shared" si="136"/>
        <v>0</v>
      </c>
      <c r="R1429" s="2">
        <f t="shared" si="137"/>
        <v>0</v>
      </c>
    </row>
    <row r="1430" spans="1:18" x14ac:dyDescent="0.35">
      <c r="A1430" s="2" t="s">
        <v>185</v>
      </c>
      <c r="B1430" s="2" t="str">
        <f t="shared" si="132"/>
        <v>SPA21XXX</v>
      </c>
      <c r="C1430" s="2" t="s">
        <v>18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f t="shared" si="133"/>
        <v>0</v>
      </c>
      <c r="O1430" s="2">
        <f t="shared" si="134"/>
        <v>0</v>
      </c>
      <c r="P1430" s="2">
        <f t="shared" si="135"/>
        <v>0</v>
      </c>
      <c r="Q1430" s="2">
        <f t="shared" si="136"/>
        <v>0</v>
      </c>
      <c r="R1430" s="2">
        <f t="shared" si="137"/>
        <v>0</v>
      </c>
    </row>
    <row r="1431" spans="1:18" x14ac:dyDescent="0.35">
      <c r="A1431" s="2" t="s">
        <v>185</v>
      </c>
      <c r="B1431" s="2" t="str">
        <f t="shared" si="132"/>
        <v>SPA21XXX</v>
      </c>
      <c r="C1431" s="2" t="s">
        <v>19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f t="shared" si="133"/>
        <v>0</v>
      </c>
      <c r="O1431" s="2">
        <f t="shared" si="134"/>
        <v>0</v>
      </c>
      <c r="P1431" s="2">
        <f t="shared" si="135"/>
        <v>0</v>
      </c>
      <c r="Q1431" s="2">
        <f t="shared" si="136"/>
        <v>0</v>
      </c>
      <c r="R1431" s="2">
        <f t="shared" si="137"/>
        <v>0</v>
      </c>
    </row>
    <row r="1432" spans="1:18" x14ac:dyDescent="0.35">
      <c r="A1432" s="2" t="s">
        <v>185</v>
      </c>
      <c r="B1432" s="2" t="str">
        <f t="shared" si="132"/>
        <v>SPA21XXX</v>
      </c>
      <c r="C1432" s="2" t="s">
        <v>20</v>
      </c>
      <c r="D1432" s="2">
        <v>0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f t="shared" si="133"/>
        <v>0</v>
      </c>
      <c r="O1432" s="2">
        <f t="shared" si="134"/>
        <v>0</v>
      </c>
      <c r="P1432" s="2">
        <f t="shared" si="135"/>
        <v>0</v>
      </c>
      <c r="Q1432" s="2">
        <f t="shared" si="136"/>
        <v>0</v>
      </c>
      <c r="R1432" s="2">
        <f t="shared" si="137"/>
        <v>0</v>
      </c>
    </row>
    <row r="1433" spans="1:18" x14ac:dyDescent="0.35">
      <c r="A1433" s="2" t="s">
        <v>186</v>
      </c>
      <c r="B1433" s="2" t="str">
        <f t="shared" si="132"/>
        <v>SPA21XXX</v>
      </c>
      <c r="C1433" s="2" t="s">
        <v>13</v>
      </c>
      <c r="N1433" s="2">
        <f t="shared" si="133"/>
        <v>0</v>
      </c>
      <c r="O1433" s="2">
        <f t="shared" si="134"/>
        <v>0</v>
      </c>
      <c r="P1433" s="2">
        <f t="shared" si="135"/>
        <v>0</v>
      </c>
      <c r="Q1433" s="2">
        <f t="shared" si="136"/>
        <v>0</v>
      </c>
      <c r="R1433" s="2">
        <f t="shared" si="137"/>
        <v>0</v>
      </c>
    </row>
    <row r="1434" spans="1:18" x14ac:dyDescent="0.35">
      <c r="A1434" s="2" t="s">
        <v>186</v>
      </c>
      <c r="B1434" s="2" t="str">
        <f t="shared" si="132"/>
        <v>SPA21XXX</v>
      </c>
      <c r="C1434" s="2" t="s">
        <v>14</v>
      </c>
      <c r="N1434" s="2">
        <f t="shared" si="133"/>
        <v>0</v>
      </c>
      <c r="O1434" s="2">
        <f t="shared" si="134"/>
        <v>0</v>
      </c>
      <c r="P1434" s="2">
        <f t="shared" si="135"/>
        <v>0</v>
      </c>
      <c r="Q1434" s="2">
        <f t="shared" si="136"/>
        <v>0</v>
      </c>
      <c r="R1434" s="2">
        <f t="shared" si="137"/>
        <v>0</v>
      </c>
    </row>
    <row r="1435" spans="1:18" x14ac:dyDescent="0.35">
      <c r="A1435" s="2" t="s">
        <v>186</v>
      </c>
      <c r="B1435" s="2" t="str">
        <f t="shared" si="132"/>
        <v>SPA21XXX</v>
      </c>
      <c r="C1435" s="2" t="s">
        <v>15</v>
      </c>
      <c r="D1435" s="2">
        <v>40000</v>
      </c>
      <c r="E1435" s="2">
        <v>3</v>
      </c>
      <c r="F1435" s="2">
        <v>100</v>
      </c>
      <c r="H1435" s="2">
        <v>3</v>
      </c>
      <c r="K1435" s="2">
        <v>2</v>
      </c>
      <c r="N1435" s="2">
        <f t="shared" si="133"/>
        <v>120000</v>
      </c>
      <c r="O1435" s="2">
        <f t="shared" si="134"/>
        <v>120000</v>
      </c>
      <c r="P1435" s="2">
        <f t="shared" si="135"/>
        <v>80000</v>
      </c>
      <c r="Q1435" s="2">
        <f t="shared" si="136"/>
        <v>0</v>
      </c>
      <c r="R1435" s="2">
        <f t="shared" si="137"/>
        <v>0</v>
      </c>
    </row>
    <row r="1436" spans="1:18" x14ac:dyDescent="0.35">
      <c r="A1436" s="2" t="s">
        <v>186</v>
      </c>
      <c r="B1436" s="2" t="str">
        <f t="shared" si="132"/>
        <v>SPA21XXX</v>
      </c>
      <c r="C1436" s="2" t="s">
        <v>16</v>
      </c>
      <c r="N1436" s="2">
        <f t="shared" si="133"/>
        <v>0</v>
      </c>
      <c r="O1436" s="2">
        <f t="shared" si="134"/>
        <v>0</v>
      </c>
      <c r="P1436" s="2">
        <f t="shared" si="135"/>
        <v>0</v>
      </c>
      <c r="Q1436" s="2">
        <f t="shared" si="136"/>
        <v>0</v>
      </c>
      <c r="R1436" s="2">
        <f t="shared" si="137"/>
        <v>0</v>
      </c>
    </row>
    <row r="1437" spans="1:18" x14ac:dyDescent="0.35">
      <c r="A1437" s="2" t="s">
        <v>186</v>
      </c>
      <c r="B1437" s="2" t="str">
        <f t="shared" si="132"/>
        <v>SPA21XXX</v>
      </c>
      <c r="C1437" s="2" t="s">
        <v>747</v>
      </c>
      <c r="N1437" s="2">
        <f t="shared" si="133"/>
        <v>0</v>
      </c>
      <c r="O1437" s="2">
        <f t="shared" si="134"/>
        <v>0</v>
      </c>
      <c r="P1437" s="2">
        <f t="shared" si="135"/>
        <v>0</v>
      </c>
      <c r="Q1437" s="2">
        <f t="shared" si="136"/>
        <v>0</v>
      </c>
      <c r="R1437" s="2">
        <f t="shared" si="137"/>
        <v>0</v>
      </c>
    </row>
    <row r="1438" spans="1:18" x14ac:dyDescent="0.35">
      <c r="A1438" s="2" t="s">
        <v>186</v>
      </c>
      <c r="B1438" s="2" t="str">
        <f t="shared" si="132"/>
        <v>SPA21XXX</v>
      </c>
      <c r="C1438" s="2" t="s">
        <v>17</v>
      </c>
      <c r="N1438" s="2">
        <f t="shared" si="133"/>
        <v>0</v>
      </c>
      <c r="O1438" s="2">
        <f t="shared" si="134"/>
        <v>0</v>
      </c>
      <c r="P1438" s="2">
        <f t="shared" si="135"/>
        <v>0</v>
      </c>
      <c r="Q1438" s="2">
        <f t="shared" si="136"/>
        <v>0</v>
      </c>
      <c r="R1438" s="2">
        <f t="shared" si="137"/>
        <v>0</v>
      </c>
    </row>
    <row r="1439" spans="1:18" x14ac:dyDescent="0.35">
      <c r="A1439" s="2" t="s">
        <v>186</v>
      </c>
      <c r="B1439" s="2" t="str">
        <f t="shared" si="132"/>
        <v>SPA21XXX</v>
      </c>
      <c r="C1439" s="2" t="s">
        <v>18</v>
      </c>
      <c r="N1439" s="2">
        <f t="shared" si="133"/>
        <v>0</v>
      </c>
      <c r="O1439" s="2">
        <f t="shared" si="134"/>
        <v>0</v>
      </c>
      <c r="P1439" s="2">
        <f t="shared" si="135"/>
        <v>0</v>
      </c>
      <c r="Q1439" s="2">
        <f t="shared" si="136"/>
        <v>0</v>
      </c>
      <c r="R1439" s="2">
        <f t="shared" si="137"/>
        <v>0</v>
      </c>
    </row>
    <row r="1440" spans="1:18" x14ac:dyDescent="0.35">
      <c r="A1440" s="2" t="s">
        <v>186</v>
      </c>
      <c r="B1440" s="2" t="str">
        <f t="shared" si="132"/>
        <v>SPA21XXX</v>
      </c>
      <c r="C1440" s="2" t="s">
        <v>19</v>
      </c>
      <c r="N1440" s="2">
        <f t="shared" si="133"/>
        <v>0</v>
      </c>
      <c r="O1440" s="2">
        <f t="shared" si="134"/>
        <v>0</v>
      </c>
      <c r="P1440" s="2">
        <f t="shared" si="135"/>
        <v>0</v>
      </c>
      <c r="Q1440" s="2">
        <f t="shared" si="136"/>
        <v>0</v>
      </c>
      <c r="R1440" s="2">
        <f t="shared" si="137"/>
        <v>0</v>
      </c>
    </row>
    <row r="1441" spans="1:18" x14ac:dyDescent="0.35">
      <c r="A1441" s="2" t="s">
        <v>186</v>
      </c>
      <c r="B1441" s="2" t="str">
        <f t="shared" si="132"/>
        <v>SPA21XXX</v>
      </c>
      <c r="C1441" s="2" t="s">
        <v>20</v>
      </c>
      <c r="N1441" s="2">
        <f t="shared" si="133"/>
        <v>0</v>
      </c>
      <c r="O1441" s="2">
        <f t="shared" si="134"/>
        <v>0</v>
      </c>
      <c r="P1441" s="2">
        <f t="shared" si="135"/>
        <v>0</v>
      </c>
      <c r="Q1441" s="2">
        <f t="shared" si="136"/>
        <v>0</v>
      </c>
      <c r="R1441" s="2">
        <f t="shared" si="137"/>
        <v>0</v>
      </c>
    </row>
    <row r="1442" spans="1:18" x14ac:dyDescent="0.35">
      <c r="A1442" s="2" t="s">
        <v>187</v>
      </c>
      <c r="B1442" s="2" t="str">
        <f t="shared" si="132"/>
        <v>SPA21XXX</v>
      </c>
      <c r="C1442" s="2" t="s">
        <v>13</v>
      </c>
      <c r="N1442" s="2">
        <f t="shared" si="133"/>
        <v>0</v>
      </c>
      <c r="O1442" s="2">
        <f t="shared" si="134"/>
        <v>0</v>
      </c>
      <c r="P1442" s="2">
        <f t="shared" si="135"/>
        <v>0</v>
      </c>
      <c r="Q1442" s="2">
        <f t="shared" si="136"/>
        <v>0</v>
      </c>
      <c r="R1442" s="2">
        <f t="shared" si="137"/>
        <v>0</v>
      </c>
    </row>
    <row r="1443" spans="1:18" x14ac:dyDescent="0.35">
      <c r="A1443" s="2" t="s">
        <v>187</v>
      </c>
      <c r="B1443" s="2" t="str">
        <f t="shared" si="132"/>
        <v>SPA21XXX</v>
      </c>
      <c r="C1443" s="2" t="s">
        <v>14</v>
      </c>
      <c r="N1443" s="2">
        <f t="shared" si="133"/>
        <v>0</v>
      </c>
      <c r="O1443" s="2">
        <f t="shared" si="134"/>
        <v>0</v>
      </c>
      <c r="P1443" s="2">
        <f t="shared" si="135"/>
        <v>0</v>
      </c>
      <c r="Q1443" s="2">
        <f t="shared" si="136"/>
        <v>0</v>
      </c>
      <c r="R1443" s="2">
        <f t="shared" si="137"/>
        <v>0</v>
      </c>
    </row>
    <row r="1444" spans="1:18" x14ac:dyDescent="0.35">
      <c r="A1444" s="2" t="s">
        <v>187</v>
      </c>
      <c r="B1444" s="2" t="str">
        <f t="shared" si="132"/>
        <v>SPA21XXX</v>
      </c>
      <c r="C1444" s="2" t="s">
        <v>15</v>
      </c>
      <c r="N1444" s="2">
        <f t="shared" si="133"/>
        <v>0</v>
      </c>
      <c r="O1444" s="2">
        <f t="shared" si="134"/>
        <v>0</v>
      </c>
      <c r="P1444" s="2">
        <f t="shared" si="135"/>
        <v>0</v>
      </c>
      <c r="Q1444" s="2">
        <f t="shared" si="136"/>
        <v>0</v>
      </c>
      <c r="R1444" s="2">
        <f t="shared" si="137"/>
        <v>0</v>
      </c>
    </row>
    <row r="1445" spans="1:18" x14ac:dyDescent="0.35">
      <c r="A1445" s="2" t="s">
        <v>187</v>
      </c>
      <c r="B1445" s="2" t="str">
        <f t="shared" si="132"/>
        <v>SPA21XXX</v>
      </c>
      <c r="C1445" s="2" t="s">
        <v>16</v>
      </c>
      <c r="N1445" s="2">
        <f t="shared" si="133"/>
        <v>0</v>
      </c>
      <c r="O1445" s="2">
        <f t="shared" si="134"/>
        <v>0</v>
      </c>
      <c r="P1445" s="2">
        <f t="shared" si="135"/>
        <v>0</v>
      </c>
      <c r="Q1445" s="2">
        <f t="shared" si="136"/>
        <v>0</v>
      </c>
      <c r="R1445" s="2">
        <f t="shared" si="137"/>
        <v>0</v>
      </c>
    </row>
    <row r="1446" spans="1:18" x14ac:dyDescent="0.35">
      <c r="A1446" s="2" t="s">
        <v>187</v>
      </c>
      <c r="B1446" s="2" t="str">
        <f t="shared" si="132"/>
        <v>SPA21XXX</v>
      </c>
      <c r="C1446" s="2" t="s">
        <v>747</v>
      </c>
      <c r="N1446" s="2">
        <f t="shared" si="133"/>
        <v>0</v>
      </c>
      <c r="O1446" s="2">
        <f t="shared" si="134"/>
        <v>0</v>
      </c>
      <c r="P1446" s="2">
        <f t="shared" si="135"/>
        <v>0</v>
      </c>
      <c r="Q1446" s="2">
        <f t="shared" si="136"/>
        <v>0</v>
      </c>
      <c r="R1446" s="2">
        <f t="shared" si="137"/>
        <v>0</v>
      </c>
    </row>
    <row r="1447" spans="1:18" x14ac:dyDescent="0.35">
      <c r="A1447" s="2" t="s">
        <v>187</v>
      </c>
      <c r="B1447" s="2" t="str">
        <f t="shared" si="132"/>
        <v>SPA21XXX</v>
      </c>
      <c r="C1447" s="2" t="s">
        <v>17</v>
      </c>
      <c r="N1447" s="2">
        <f t="shared" si="133"/>
        <v>0</v>
      </c>
      <c r="O1447" s="2">
        <f t="shared" si="134"/>
        <v>0</v>
      </c>
      <c r="P1447" s="2">
        <f t="shared" si="135"/>
        <v>0</v>
      </c>
      <c r="Q1447" s="2">
        <f t="shared" si="136"/>
        <v>0</v>
      </c>
      <c r="R1447" s="2">
        <f t="shared" si="137"/>
        <v>0</v>
      </c>
    </row>
    <row r="1448" spans="1:18" x14ac:dyDescent="0.35">
      <c r="A1448" s="2" t="s">
        <v>187</v>
      </c>
      <c r="B1448" s="2" t="str">
        <f t="shared" si="132"/>
        <v>SPA21XXX</v>
      </c>
      <c r="C1448" s="2" t="s">
        <v>18</v>
      </c>
      <c r="N1448" s="2">
        <f t="shared" si="133"/>
        <v>0</v>
      </c>
      <c r="O1448" s="2">
        <f t="shared" si="134"/>
        <v>0</v>
      </c>
      <c r="P1448" s="2">
        <f t="shared" si="135"/>
        <v>0</v>
      </c>
      <c r="Q1448" s="2">
        <f t="shared" si="136"/>
        <v>0</v>
      </c>
      <c r="R1448" s="2">
        <f t="shared" si="137"/>
        <v>0</v>
      </c>
    </row>
    <row r="1449" spans="1:18" x14ac:dyDescent="0.35">
      <c r="A1449" s="2" t="s">
        <v>187</v>
      </c>
      <c r="B1449" s="2" t="str">
        <f t="shared" si="132"/>
        <v>SPA21XXX</v>
      </c>
      <c r="C1449" s="2" t="s">
        <v>19</v>
      </c>
      <c r="N1449" s="2">
        <f t="shared" si="133"/>
        <v>0</v>
      </c>
      <c r="O1449" s="2">
        <f t="shared" si="134"/>
        <v>0</v>
      </c>
      <c r="P1449" s="2">
        <f t="shared" si="135"/>
        <v>0</v>
      </c>
      <c r="Q1449" s="2">
        <f t="shared" si="136"/>
        <v>0</v>
      </c>
      <c r="R1449" s="2">
        <f t="shared" si="137"/>
        <v>0</v>
      </c>
    </row>
    <row r="1450" spans="1:18" x14ac:dyDescent="0.35">
      <c r="A1450" s="2" t="s">
        <v>187</v>
      </c>
      <c r="B1450" s="2" t="str">
        <f t="shared" si="132"/>
        <v>SPA21XXX</v>
      </c>
      <c r="C1450" s="2" t="s">
        <v>20</v>
      </c>
      <c r="N1450" s="2">
        <f t="shared" si="133"/>
        <v>0</v>
      </c>
      <c r="O1450" s="2">
        <f t="shared" si="134"/>
        <v>0</v>
      </c>
      <c r="P1450" s="2">
        <f t="shared" si="135"/>
        <v>0</v>
      </c>
      <c r="Q1450" s="2">
        <f t="shared" si="136"/>
        <v>0</v>
      </c>
      <c r="R1450" s="2">
        <f t="shared" si="137"/>
        <v>0</v>
      </c>
    </row>
    <row r="1451" spans="1:18" x14ac:dyDescent="0.35">
      <c r="A1451" s="2" t="s">
        <v>188</v>
      </c>
      <c r="B1451" s="2" t="str">
        <f t="shared" si="132"/>
        <v>SPA21XXX</v>
      </c>
      <c r="C1451" s="2" t="s">
        <v>13</v>
      </c>
      <c r="D1451" s="2">
        <v>7125</v>
      </c>
      <c r="E1451" s="2">
        <v>1</v>
      </c>
      <c r="H1451" s="2">
        <v>1</v>
      </c>
      <c r="N1451" s="2">
        <f t="shared" si="133"/>
        <v>7125</v>
      </c>
      <c r="O1451" s="2">
        <f t="shared" si="134"/>
        <v>7125</v>
      </c>
      <c r="P1451" s="2">
        <f t="shared" si="135"/>
        <v>0</v>
      </c>
      <c r="Q1451" s="2">
        <f t="shared" si="136"/>
        <v>0</v>
      </c>
      <c r="R1451" s="2">
        <f t="shared" si="137"/>
        <v>0</v>
      </c>
    </row>
    <row r="1452" spans="1:18" x14ac:dyDescent="0.35">
      <c r="A1452" s="2" t="s">
        <v>188</v>
      </c>
      <c r="B1452" s="2" t="str">
        <f t="shared" si="132"/>
        <v>SPA21XXX</v>
      </c>
      <c r="C1452" s="2" t="s">
        <v>14</v>
      </c>
      <c r="D1452" s="2">
        <v>5825</v>
      </c>
      <c r="E1452" s="2">
        <v>1</v>
      </c>
      <c r="H1452" s="2">
        <v>1</v>
      </c>
      <c r="K1452" s="2">
        <v>1</v>
      </c>
      <c r="N1452" s="2">
        <f t="shared" si="133"/>
        <v>5825</v>
      </c>
      <c r="O1452" s="2">
        <f t="shared" si="134"/>
        <v>5825</v>
      </c>
      <c r="P1452" s="2">
        <f t="shared" si="135"/>
        <v>5825</v>
      </c>
      <c r="Q1452" s="2">
        <f t="shared" si="136"/>
        <v>0</v>
      </c>
      <c r="R1452" s="2">
        <f t="shared" si="137"/>
        <v>0</v>
      </c>
    </row>
    <row r="1453" spans="1:18" x14ac:dyDescent="0.35">
      <c r="A1453" s="2" t="s">
        <v>188</v>
      </c>
      <c r="B1453" s="2" t="str">
        <f t="shared" si="132"/>
        <v>SPA21XXX</v>
      </c>
      <c r="C1453" s="2" t="s">
        <v>15</v>
      </c>
      <c r="D1453" s="2">
        <v>3500</v>
      </c>
      <c r="E1453" s="2">
        <v>3</v>
      </c>
      <c r="G1453" s="2">
        <v>1</v>
      </c>
      <c r="H1453" s="2">
        <v>2</v>
      </c>
      <c r="K1453" s="2">
        <v>2</v>
      </c>
      <c r="N1453" s="2">
        <f t="shared" si="133"/>
        <v>10500</v>
      </c>
      <c r="O1453" s="2">
        <f t="shared" si="134"/>
        <v>10500</v>
      </c>
      <c r="P1453" s="2">
        <f t="shared" si="135"/>
        <v>7000</v>
      </c>
      <c r="Q1453" s="2">
        <f t="shared" si="136"/>
        <v>0</v>
      </c>
      <c r="R1453" s="2">
        <f t="shared" si="137"/>
        <v>0</v>
      </c>
    </row>
    <row r="1454" spans="1:18" x14ac:dyDescent="0.35">
      <c r="A1454" s="2" t="s">
        <v>188</v>
      </c>
      <c r="B1454" s="2" t="str">
        <f t="shared" si="132"/>
        <v>SPA21XXX</v>
      </c>
      <c r="C1454" s="2" t="s">
        <v>16</v>
      </c>
      <c r="D1454" s="2">
        <v>2166</v>
      </c>
      <c r="E1454" s="2">
        <v>3</v>
      </c>
      <c r="G1454" s="2">
        <v>2</v>
      </c>
      <c r="H1454" s="2">
        <v>1</v>
      </c>
      <c r="N1454" s="2">
        <f t="shared" si="133"/>
        <v>6498</v>
      </c>
      <c r="O1454" s="2">
        <f t="shared" si="134"/>
        <v>6498</v>
      </c>
      <c r="P1454" s="2">
        <f t="shared" si="135"/>
        <v>0</v>
      </c>
      <c r="Q1454" s="2">
        <f t="shared" si="136"/>
        <v>0</v>
      </c>
      <c r="R1454" s="2">
        <f t="shared" si="137"/>
        <v>0</v>
      </c>
    </row>
    <row r="1455" spans="1:18" x14ac:dyDescent="0.35">
      <c r="A1455" s="2" t="s">
        <v>188</v>
      </c>
      <c r="B1455" s="2" t="str">
        <f t="shared" si="132"/>
        <v>SPA21XXX</v>
      </c>
      <c r="C1455" s="2" t="s">
        <v>747</v>
      </c>
      <c r="D1455" s="2">
        <v>1600</v>
      </c>
      <c r="E1455" s="2">
        <v>3</v>
      </c>
      <c r="G1455" s="2">
        <v>2</v>
      </c>
      <c r="H1455" s="2">
        <v>1</v>
      </c>
      <c r="K1455" s="2">
        <v>1</v>
      </c>
      <c r="N1455" s="2">
        <f t="shared" si="133"/>
        <v>4800</v>
      </c>
      <c r="O1455" s="2">
        <f t="shared" si="134"/>
        <v>4800</v>
      </c>
      <c r="P1455" s="2">
        <f t="shared" si="135"/>
        <v>1600</v>
      </c>
      <c r="Q1455" s="2">
        <f t="shared" si="136"/>
        <v>0</v>
      </c>
      <c r="R1455" s="2">
        <f t="shared" si="137"/>
        <v>0</v>
      </c>
    </row>
    <row r="1456" spans="1:18" x14ac:dyDescent="0.35">
      <c r="A1456" s="2" t="s">
        <v>188</v>
      </c>
      <c r="B1456" s="2" t="str">
        <f t="shared" si="132"/>
        <v>SPA21XXX</v>
      </c>
      <c r="C1456" s="2" t="s">
        <v>17</v>
      </c>
      <c r="D1456" s="2">
        <v>1000</v>
      </c>
      <c r="E1456" s="2">
        <v>3</v>
      </c>
      <c r="H1456" s="2">
        <v>3</v>
      </c>
      <c r="K1456" s="2">
        <v>1</v>
      </c>
      <c r="N1456" s="2">
        <f t="shared" si="133"/>
        <v>3000</v>
      </c>
      <c r="O1456" s="2">
        <f t="shared" si="134"/>
        <v>3000</v>
      </c>
      <c r="P1456" s="2">
        <f t="shared" si="135"/>
        <v>1000</v>
      </c>
      <c r="Q1456" s="2">
        <f t="shared" si="136"/>
        <v>0</v>
      </c>
      <c r="R1456" s="2">
        <f t="shared" si="137"/>
        <v>0</v>
      </c>
    </row>
    <row r="1457" spans="1:18" x14ac:dyDescent="0.35">
      <c r="A1457" s="2" t="s">
        <v>188</v>
      </c>
      <c r="B1457" s="2" t="str">
        <f t="shared" si="132"/>
        <v>SPA21XXX</v>
      </c>
      <c r="C1457" s="2" t="s">
        <v>18</v>
      </c>
      <c r="N1457" s="2">
        <f t="shared" si="133"/>
        <v>0</v>
      </c>
      <c r="O1457" s="2">
        <f t="shared" si="134"/>
        <v>0</v>
      </c>
      <c r="P1457" s="2">
        <f t="shared" si="135"/>
        <v>0</v>
      </c>
      <c r="Q1457" s="2">
        <f t="shared" si="136"/>
        <v>0</v>
      </c>
      <c r="R1457" s="2">
        <f t="shared" si="137"/>
        <v>0</v>
      </c>
    </row>
    <row r="1458" spans="1:18" x14ac:dyDescent="0.35">
      <c r="A1458" s="2" t="s">
        <v>188</v>
      </c>
      <c r="B1458" s="2" t="str">
        <f t="shared" si="132"/>
        <v>SPA21XXX</v>
      </c>
      <c r="C1458" s="2" t="s">
        <v>19</v>
      </c>
      <c r="N1458" s="2">
        <f t="shared" si="133"/>
        <v>0</v>
      </c>
      <c r="O1458" s="2">
        <f t="shared" si="134"/>
        <v>0</v>
      </c>
      <c r="P1458" s="2">
        <f t="shared" si="135"/>
        <v>0</v>
      </c>
      <c r="Q1458" s="2">
        <f t="shared" si="136"/>
        <v>0</v>
      </c>
      <c r="R1458" s="2">
        <f t="shared" si="137"/>
        <v>0</v>
      </c>
    </row>
    <row r="1459" spans="1:18" x14ac:dyDescent="0.35">
      <c r="A1459" s="2" t="s">
        <v>188</v>
      </c>
      <c r="B1459" s="2" t="str">
        <f t="shared" si="132"/>
        <v>SPA21XXX</v>
      </c>
      <c r="C1459" s="2" t="s">
        <v>20</v>
      </c>
      <c r="N1459" s="2">
        <f t="shared" si="133"/>
        <v>0</v>
      </c>
      <c r="O1459" s="2">
        <f t="shared" si="134"/>
        <v>0</v>
      </c>
      <c r="P1459" s="2">
        <f t="shared" si="135"/>
        <v>0</v>
      </c>
      <c r="Q1459" s="2">
        <f t="shared" si="136"/>
        <v>0</v>
      </c>
      <c r="R1459" s="2">
        <f t="shared" si="137"/>
        <v>0</v>
      </c>
    </row>
    <row r="1460" spans="1:18" x14ac:dyDescent="0.35">
      <c r="A1460" s="2" t="s">
        <v>189</v>
      </c>
      <c r="B1460" s="2" t="str">
        <f t="shared" si="132"/>
        <v>SPA21XXX</v>
      </c>
      <c r="C1460" s="2" t="s">
        <v>13</v>
      </c>
      <c r="D1460" s="2">
        <v>0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f t="shared" si="133"/>
        <v>0</v>
      </c>
      <c r="O1460" s="2">
        <f t="shared" si="134"/>
        <v>0</v>
      </c>
      <c r="P1460" s="2">
        <f t="shared" si="135"/>
        <v>0</v>
      </c>
      <c r="Q1460" s="2">
        <f t="shared" si="136"/>
        <v>0</v>
      </c>
      <c r="R1460" s="2">
        <f t="shared" si="137"/>
        <v>0</v>
      </c>
    </row>
    <row r="1461" spans="1:18" x14ac:dyDescent="0.35">
      <c r="A1461" s="2" t="s">
        <v>189</v>
      </c>
      <c r="B1461" s="2" t="str">
        <f t="shared" si="132"/>
        <v>SPA21XXX</v>
      </c>
      <c r="C1461" s="2" t="s">
        <v>14</v>
      </c>
      <c r="D1461" s="2">
        <v>0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f t="shared" si="133"/>
        <v>0</v>
      </c>
      <c r="O1461" s="2">
        <f t="shared" si="134"/>
        <v>0</v>
      </c>
      <c r="P1461" s="2">
        <f t="shared" si="135"/>
        <v>0</v>
      </c>
      <c r="Q1461" s="2">
        <f t="shared" si="136"/>
        <v>0</v>
      </c>
      <c r="R1461" s="2">
        <f t="shared" si="137"/>
        <v>0</v>
      </c>
    </row>
    <row r="1462" spans="1:18" x14ac:dyDescent="0.35">
      <c r="A1462" s="2" t="s">
        <v>189</v>
      </c>
      <c r="B1462" s="2" t="str">
        <f t="shared" si="132"/>
        <v>SPA21XXX</v>
      </c>
      <c r="C1462" s="2" t="s">
        <v>15</v>
      </c>
      <c r="D1462" s="2">
        <v>39000</v>
      </c>
      <c r="E1462" s="2">
        <v>2</v>
      </c>
      <c r="F1462" s="2">
        <v>8</v>
      </c>
      <c r="G1462" s="2">
        <v>0</v>
      </c>
      <c r="H1462" s="2">
        <v>1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f t="shared" si="133"/>
        <v>78000</v>
      </c>
      <c r="O1462" s="2">
        <f t="shared" si="134"/>
        <v>39000</v>
      </c>
      <c r="P1462" s="2">
        <f t="shared" si="135"/>
        <v>0</v>
      </c>
      <c r="Q1462" s="2">
        <f t="shared" si="136"/>
        <v>0</v>
      </c>
      <c r="R1462" s="2">
        <f t="shared" si="137"/>
        <v>0</v>
      </c>
    </row>
    <row r="1463" spans="1:18" x14ac:dyDescent="0.35">
      <c r="A1463" s="2" t="s">
        <v>189</v>
      </c>
      <c r="B1463" s="2" t="str">
        <f t="shared" si="132"/>
        <v>SPA21XXX</v>
      </c>
      <c r="C1463" s="2" t="s">
        <v>16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f t="shared" si="133"/>
        <v>0</v>
      </c>
      <c r="O1463" s="2">
        <f t="shared" si="134"/>
        <v>0</v>
      </c>
      <c r="P1463" s="2">
        <f t="shared" si="135"/>
        <v>0</v>
      </c>
      <c r="Q1463" s="2">
        <f t="shared" si="136"/>
        <v>0</v>
      </c>
      <c r="R1463" s="2">
        <f t="shared" si="137"/>
        <v>0</v>
      </c>
    </row>
    <row r="1464" spans="1:18" x14ac:dyDescent="0.35">
      <c r="A1464" s="2" t="s">
        <v>189</v>
      </c>
      <c r="B1464" s="2" t="str">
        <f t="shared" si="132"/>
        <v>SPA21XXX</v>
      </c>
      <c r="C1464" s="2" t="s">
        <v>747</v>
      </c>
      <c r="D1464" s="2">
        <v>18000</v>
      </c>
      <c r="E1464" s="2">
        <v>1</v>
      </c>
      <c r="F1464" s="2">
        <v>4</v>
      </c>
      <c r="G1464" s="2">
        <v>0</v>
      </c>
      <c r="H1464" s="2">
        <v>1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f t="shared" si="133"/>
        <v>18000</v>
      </c>
      <c r="O1464" s="2">
        <f t="shared" si="134"/>
        <v>18000</v>
      </c>
      <c r="P1464" s="2">
        <f t="shared" si="135"/>
        <v>0</v>
      </c>
      <c r="Q1464" s="2">
        <f t="shared" si="136"/>
        <v>0</v>
      </c>
      <c r="R1464" s="2">
        <f t="shared" si="137"/>
        <v>0</v>
      </c>
    </row>
    <row r="1465" spans="1:18" x14ac:dyDescent="0.35">
      <c r="A1465" s="2" t="s">
        <v>189</v>
      </c>
      <c r="B1465" s="2" t="str">
        <f t="shared" si="132"/>
        <v>SPA21XXX</v>
      </c>
      <c r="C1465" s="2" t="s">
        <v>17</v>
      </c>
      <c r="D1465" s="2">
        <v>0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f t="shared" si="133"/>
        <v>0</v>
      </c>
      <c r="O1465" s="2">
        <f t="shared" si="134"/>
        <v>0</v>
      </c>
      <c r="P1465" s="2">
        <f t="shared" si="135"/>
        <v>0</v>
      </c>
      <c r="Q1465" s="2">
        <f t="shared" si="136"/>
        <v>0</v>
      </c>
      <c r="R1465" s="2">
        <f t="shared" si="137"/>
        <v>0</v>
      </c>
    </row>
    <row r="1466" spans="1:18" x14ac:dyDescent="0.35">
      <c r="A1466" s="2" t="s">
        <v>189</v>
      </c>
      <c r="B1466" s="2" t="str">
        <f t="shared" si="132"/>
        <v>SPA21XXX</v>
      </c>
      <c r="C1466" s="2" t="s">
        <v>18</v>
      </c>
      <c r="D1466" s="2">
        <v>5700</v>
      </c>
      <c r="E1466" s="2">
        <v>21</v>
      </c>
      <c r="F1466" s="2">
        <v>88</v>
      </c>
      <c r="G1466" s="2">
        <v>16</v>
      </c>
      <c r="H1466" s="2">
        <v>5</v>
      </c>
      <c r="I1466" s="2">
        <v>0</v>
      </c>
      <c r="J1466" s="2">
        <v>0</v>
      </c>
      <c r="K1466" s="2">
        <v>4</v>
      </c>
      <c r="L1466" s="2">
        <v>0</v>
      </c>
      <c r="M1466" s="2">
        <v>0</v>
      </c>
      <c r="N1466" s="2">
        <f t="shared" si="133"/>
        <v>119700</v>
      </c>
      <c r="O1466" s="2">
        <f t="shared" si="134"/>
        <v>119700</v>
      </c>
      <c r="P1466" s="2">
        <f t="shared" si="135"/>
        <v>22800</v>
      </c>
      <c r="Q1466" s="2">
        <f t="shared" si="136"/>
        <v>0</v>
      </c>
      <c r="R1466" s="2">
        <f t="shared" si="137"/>
        <v>0</v>
      </c>
    </row>
    <row r="1467" spans="1:18" x14ac:dyDescent="0.35">
      <c r="A1467" s="2" t="s">
        <v>189</v>
      </c>
      <c r="B1467" s="2" t="str">
        <f t="shared" si="132"/>
        <v>SPA21XXX</v>
      </c>
      <c r="C1467" s="2" t="s">
        <v>19</v>
      </c>
      <c r="D1467" s="2">
        <v>0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f t="shared" si="133"/>
        <v>0</v>
      </c>
      <c r="O1467" s="2">
        <f t="shared" si="134"/>
        <v>0</v>
      </c>
      <c r="P1467" s="2">
        <f t="shared" si="135"/>
        <v>0</v>
      </c>
      <c r="Q1467" s="2">
        <f t="shared" si="136"/>
        <v>0</v>
      </c>
      <c r="R1467" s="2">
        <f t="shared" si="137"/>
        <v>0</v>
      </c>
    </row>
    <row r="1468" spans="1:18" x14ac:dyDescent="0.35">
      <c r="A1468" s="2" t="s">
        <v>189</v>
      </c>
      <c r="B1468" s="2" t="str">
        <f t="shared" si="132"/>
        <v>SPA21XXX</v>
      </c>
      <c r="C1468" s="2" t="s">
        <v>20</v>
      </c>
      <c r="D1468" s="2">
        <v>0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f t="shared" si="133"/>
        <v>0</v>
      </c>
      <c r="O1468" s="2">
        <f t="shared" si="134"/>
        <v>0</v>
      </c>
      <c r="P1468" s="2">
        <f t="shared" si="135"/>
        <v>0</v>
      </c>
      <c r="Q1468" s="2">
        <f t="shared" si="136"/>
        <v>0</v>
      </c>
      <c r="R1468" s="2">
        <f t="shared" si="137"/>
        <v>0</v>
      </c>
    </row>
    <row r="1469" spans="1:18" x14ac:dyDescent="0.35">
      <c r="A1469" s="2" t="s">
        <v>190</v>
      </c>
      <c r="B1469" s="2" t="str">
        <f t="shared" si="132"/>
        <v>SPA21XXX</v>
      </c>
      <c r="C1469" s="2" t="s">
        <v>13</v>
      </c>
      <c r="N1469" s="2">
        <f t="shared" si="133"/>
        <v>0</v>
      </c>
      <c r="O1469" s="2">
        <f t="shared" si="134"/>
        <v>0</v>
      </c>
      <c r="P1469" s="2">
        <f t="shared" si="135"/>
        <v>0</v>
      </c>
      <c r="Q1469" s="2">
        <f t="shared" si="136"/>
        <v>0</v>
      </c>
      <c r="R1469" s="2">
        <f t="shared" si="137"/>
        <v>0</v>
      </c>
    </row>
    <row r="1470" spans="1:18" x14ac:dyDescent="0.35">
      <c r="A1470" s="2" t="s">
        <v>190</v>
      </c>
      <c r="B1470" s="2" t="str">
        <f t="shared" si="132"/>
        <v>SPA21XXX</v>
      </c>
      <c r="C1470" s="2" t="s">
        <v>14</v>
      </c>
      <c r="D1470" s="2">
        <v>61417</v>
      </c>
      <c r="E1470" s="2">
        <v>1</v>
      </c>
      <c r="F1470" s="2">
        <v>25</v>
      </c>
      <c r="N1470" s="2">
        <f t="shared" si="133"/>
        <v>61417</v>
      </c>
      <c r="O1470" s="2">
        <f t="shared" si="134"/>
        <v>0</v>
      </c>
      <c r="P1470" s="2">
        <f t="shared" si="135"/>
        <v>0</v>
      </c>
      <c r="Q1470" s="2">
        <f t="shared" si="136"/>
        <v>0</v>
      </c>
      <c r="R1470" s="2">
        <f t="shared" si="137"/>
        <v>0</v>
      </c>
    </row>
    <row r="1471" spans="1:18" x14ac:dyDescent="0.35">
      <c r="A1471" s="2" t="s">
        <v>190</v>
      </c>
      <c r="B1471" s="2" t="str">
        <f t="shared" si="132"/>
        <v>SPA21XXX</v>
      </c>
      <c r="C1471" s="2" t="s">
        <v>15</v>
      </c>
      <c r="D1471" s="2">
        <v>36594</v>
      </c>
      <c r="E1471" s="2">
        <v>1</v>
      </c>
      <c r="F1471" s="2">
        <v>25</v>
      </c>
      <c r="K1471" s="2">
        <v>1</v>
      </c>
      <c r="N1471" s="2">
        <f t="shared" si="133"/>
        <v>36594</v>
      </c>
      <c r="O1471" s="2">
        <f t="shared" si="134"/>
        <v>0</v>
      </c>
      <c r="P1471" s="2">
        <f t="shared" si="135"/>
        <v>36594</v>
      </c>
      <c r="Q1471" s="2">
        <f t="shared" si="136"/>
        <v>0</v>
      </c>
      <c r="R1471" s="2">
        <f t="shared" si="137"/>
        <v>0</v>
      </c>
    </row>
    <row r="1472" spans="1:18" x14ac:dyDescent="0.35">
      <c r="A1472" s="2" t="s">
        <v>190</v>
      </c>
      <c r="B1472" s="2" t="str">
        <f t="shared" si="132"/>
        <v>SPA21XXX</v>
      </c>
      <c r="C1472" s="2" t="s">
        <v>16</v>
      </c>
      <c r="N1472" s="2">
        <f t="shared" si="133"/>
        <v>0</v>
      </c>
      <c r="O1472" s="2">
        <f t="shared" si="134"/>
        <v>0</v>
      </c>
      <c r="P1472" s="2">
        <f t="shared" si="135"/>
        <v>0</v>
      </c>
      <c r="Q1472" s="2">
        <f t="shared" si="136"/>
        <v>0</v>
      </c>
      <c r="R1472" s="2">
        <f t="shared" si="137"/>
        <v>0</v>
      </c>
    </row>
    <row r="1473" spans="1:18" x14ac:dyDescent="0.35">
      <c r="A1473" s="2" t="s">
        <v>190</v>
      </c>
      <c r="B1473" s="2" t="str">
        <f t="shared" si="132"/>
        <v>SPA21XXX</v>
      </c>
      <c r="C1473" s="2" t="s">
        <v>747</v>
      </c>
      <c r="N1473" s="2">
        <f t="shared" si="133"/>
        <v>0</v>
      </c>
      <c r="O1473" s="2">
        <f t="shared" si="134"/>
        <v>0</v>
      </c>
      <c r="P1473" s="2">
        <f t="shared" si="135"/>
        <v>0</v>
      </c>
      <c r="Q1473" s="2">
        <f t="shared" si="136"/>
        <v>0</v>
      </c>
      <c r="R1473" s="2">
        <f t="shared" si="137"/>
        <v>0</v>
      </c>
    </row>
    <row r="1474" spans="1:18" x14ac:dyDescent="0.35">
      <c r="A1474" s="2" t="s">
        <v>190</v>
      </c>
      <c r="B1474" s="2" t="str">
        <f t="shared" ref="B1474:B1537" si="138">REPLACE(A1474,6,3,"XXX")</f>
        <v>SPA21XXX</v>
      </c>
      <c r="C1474" s="2" t="s">
        <v>17</v>
      </c>
      <c r="D1474" s="2">
        <v>11281</v>
      </c>
      <c r="E1474" s="2">
        <v>1</v>
      </c>
      <c r="F1474" s="2">
        <v>25</v>
      </c>
      <c r="N1474" s="2">
        <f t="shared" ref="N1474:N1537" si="139">E1474*$D1474</f>
        <v>11281</v>
      </c>
      <c r="O1474" s="2">
        <f t="shared" ref="O1474:O1537" si="140">SUM(G1474:J1474)*$D1474</f>
        <v>0</v>
      </c>
      <c r="P1474" s="2">
        <f t="shared" ref="P1474:P1537" si="141">K1474*$D1474</f>
        <v>0</v>
      </c>
      <c r="Q1474" s="2">
        <f t="shared" ref="Q1474:Q1537" si="142">L1474*$D1474</f>
        <v>0</v>
      </c>
      <c r="R1474" s="2">
        <f t="shared" ref="R1474:R1537" si="143">M1474*$D1474</f>
        <v>0</v>
      </c>
    </row>
    <row r="1475" spans="1:18" x14ac:dyDescent="0.35">
      <c r="A1475" s="2" t="s">
        <v>190</v>
      </c>
      <c r="B1475" s="2" t="str">
        <f t="shared" si="138"/>
        <v>SPA21XXX</v>
      </c>
      <c r="C1475" s="2" t="s">
        <v>18</v>
      </c>
      <c r="D1475" s="2">
        <v>5617</v>
      </c>
      <c r="E1475" s="2">
        <v>1</v>
      </c>
      <c r="F1475" s="2">
        <v>25</v>
      </c>
      <c r="H1475" s="2">
        <v>1</v>
      </c>
      <c r="K1475" s="2">
        <v>1</v>
      </c>
      <c r="N1475" s="2">
        <f t="shared" si="139"/>
        <v>5617</v>
      </c>
      <c r="O1475" s="2">
        <f t="shared" si="140"/>
        <v>5617</v>
      </c>
      <c r="P1475" s="2">
        <f t="shared" si="141"/>
        <v>5617</v>
      </c>
      <c r="Q1475" s="2">
        <f t="shared" si="142"/>
        <v>0</v>
      </c>
      <c r="R1475" s="2">
        <f t="shared" si="143"/>
        <v>0</v>
      </c>
    </row>
    <row r="1476" spans="1:18" x14ac:dyDescent="0.35">
      <c r="A1476" s="2" t="s">
        <v>190</v>
      </c>
      <c r="B1476" s="2" t="str">
        <f t="shared" si="138"/>
        <v>SPA21XXX</v>
      </c>
      <c r="C1476" s="2" t="s">
        <v>19</v>
      </c>
      <c r="N1476" s="2">
        <f t="shared" si="139"/>
        <v>0</v>
      </c>
      <c r="O1476" s="2">
        <f t="shared" si="140"/>
        <v>0</v>
      </c>
      <c r="P1476" s="2">
        <f t="shared" si="141"/>
        <v>0</v>
      </c>
      <c r="Q1476" s="2">
        <f t="shared" si="142"/>
        <v>0</v>
      </c>
      <c r="R1476" s="2">
        <f t="shared" si="143"/>
        <v>0</v>
      </c>
    </row>
    <row r="1477" spans="1:18" x14ac:dyDescent="0.35">
      <c r="A1477" s="2" t="s">
        <v>190</v>
      </c>
      <c r="B1477" s="2" t="str">
        <f t="shared" si="138"/>
        <v>SPA21XXX</v>
      </c>
      <c r="C1477" s="2" t="s">
        <v>20</v>
      </c>
      <c r="N1477" s="2">
        <f t="shared" si="139"/>
        <v>0</v>
      </c>
      <c r="O1477" s="2">
        <f t="shared" si="140"/>
        <v>0</v>
      </c>
      <c r="P1477" s="2">
        <f t="shared" si="141"/>
        <v>0</v>
      </c>
      <c r="Q1477" s="2">
        <f t="shared" si="142"/>
        <v>0</v>
      </c>
      <c r="R1477" s="2">
        <f t="shared" si="143"/>
        <v>0</v>
      </c>
    </row>
    <row r="1478" spans="1:18" x14ac:dyDescent="0.35">
      <c r="A1478" s="2" t="s">
        <v>191</v>
      </c>
      <c r="B1478" s="2" t="str">
        <f t="shared" si="138"/>
        <v>SPA21XXX</v>
      </c>
      <c r="C1478" s="2" t="s">
        <v>13</v>
      </c>
      <c r="D1478" s="2">
        <v>0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f t="shared" si="139"/>
        <v>0</v>
      </c>
      <c r="O1478" s="2">
        <f t="shared" si="140"/>
        <v>0</v>
      </c>
      <c r="P1478" s="2">
        <f t="shared" si="141"/>
        <v>0</v>
      </c>
      <c r="Q1478" s="2">
        <f t="shared" si="142"/>
        <v>0</v>
      </c>
      <c r="R1478" s="2">
        <f t="shared" si="143"/>
        <v>0</v>
      </c>
    </row>
    <row r="1479" spans="1:18" x14ac:dyDescent="0.35">
      <c r="A1479" s="2" t="s">
        <v>191</v>
      </c>
      <c r="B1479" s="2" t="str">
        <f t="shared" si="138"/>
        <v>SPA21XXX</v>
      </c>
      <c r="C1479" s="2" t="s">
        <v>14</v>
      </c>
      <c r="D1479" s="2">
        <v>0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f t="shared" si="139"/>
        <v>0</v>
      </c>
      <c r="O1479" s="2">
        <f t="shared" si="140"/>
        <v>0</v>
      </c>
      <c r="P1479" s="2">
        <f t="shared" si="141"/>
        <v>0</v>
      </c>
      <c r="Q1479" s="2">
        <f t="shared" si="142"/>
        <v>0</v>
      </c>
      <c r="R1479" s="2">
        <f t="shared" si="143"/>
        <v>0</v>
      </c>
    </row>
    <row r="1480" spans="1:18" x14ac:dyDescent="0.35">
      <c r="A1480" s="2" t="s">
        <v>191</v>
      </c>
      <c r="B1480" s="2" t="str">
        <f t="shared" si="138"/>
        <v>SPA21XXX</v>
      </c>
      <c r="C1480" s="2" t="s">
        <v>15</v>
      </c>
      <c r="D1480" s="2">
        <v>31952.73</v>
      </c>
      <c r="E1480" s="2">
        <v>5</v>
      </c>
      <c r="F1480" s="2">
        <v>6.76</v>
      </c>
      <c r="G1480" s="2">
        <v>0</v>
      </c>
      <c r="H1480" s="2">
        <v>0</v>
      </c>
      <c r="I1480" s="2">
        <v>0</v>
      </c>
      <c r="J1480" s="2">
        <v>0</v>
      </c>
      <c r="K1480" s="2">
        <v>2</v>
      </c>
      <c r="L1480" s="2">
        <v>1</v>
      </c>
      <c r="M1480" s="2">
        <v>0</v>
      </c>
      <c r="N1480" s="2">
        <f t="shared" si="139"/>
        <v>159763.65</v>
      </c>
      <c r="O1480" s="2">
        <f t="shared" si="140"/>
        <v>0</v>
      </c>
      <c r="P1480" s="2">
        <f t="shared" si="141"/>
        <v>63905.46</v>
      </c>
      <c r="Q1480" s="2">
        <f t="shared" si="142"/>
        <v>31952.73</v>
      </c>
      <c r="R1480" s="2">
        <f t="shared" si="143"/>
        <v>0</v>
      </c>
    </row>
    <row r="1481" spans="1:18" x14ac:dyDescent="0.35">
      <c r="A1481" s="2" t="s">
        <v>191</v>
      </c>
      <c r="B1481" s="2" t="str">
        <f t="shared" si="138"/>
        <v>SPA21XXX</v>
      </c>
      <c r="C1481" s="2" t="s">
        <v>16</v>
      </c>
      <c r="D1481" s="2">
        <v>22687.55</v>
      </c>
      <c r="E1481" s="2">
        <v>2</v>
      </c>
      <c r="F1481" s="2">
        <v>2.7</v>
      </c>
      <c r="G1481" s="2">
        <v>0</v>
      </c>
      <c r="H1481" s="2">
        <v>0</v>
      </c>
      <c r="I1481" s="2">
        <v>0</v>
      </c>
      <c r="J1481" s="2">
        <v>0</v>
      </c>
      <c r="K1481" s="2">
        <v>1</v>
      </c>
      <c r="L1481" s="2">
        <v>1</v>
      </c>
      <c r="M1481" s="2">
        <v>0</v>
      </c>
      <c r="N1481" s="2">
        <f t="shared" si="139"/>
        <v>45375.1</v>
      </c>
      <c r="O1481" s="2">
        <f t="shared" si="140"/>
        <v>0</v>
      </c>
      <c r="P1481" s="2">
        <f t="shared" si="141"/>
        <v>22687.55</v>
      </c>
      <c r="Q1481" s="2">
        <f t="shared" si="142"/>
        <v>22687.55</v>
      </c>
      <c r="R1481" s="2">
        <f t="shared" si="143"/>
        <v>0</v>
      </c>
    </row>
    <row r="1482" spans="1:18" x14ac:dyDescent="0.35">
      <c r="A1482" s="2" t="s">
        <v>191</v>
      </c>
      <c r="B1482" s="2" t="str">
        <f t="shared" si="138"/>
        <v>SPA21XXX</v>
      </c>
      <c r="C1482" s="2" t="s">
        <v>747</v>
      </c>
      <c r="D1482" s="2">
        <v>19610</v>
      </c>
      <c r="E1482" s="2">
        <v>1</v>
      </c>
      <c r="F1482" s="2">
        <v>1.35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f t="shared" si="139"/>
        <v>19610</v>
      </c>
      <c r="O1482" s="2">
        <f t="shared" si="140"/>
        <v>0</v>
      </c>
      <c r="P1482" s="2">
        <f t="shared" si="141"/>
        <v>0</v>
      </c>
      <c r="Q1482" s="2">
        <f t="shared" si="142"/>
        <v>0</v>
      </c>
      <c r="R1482" s="2">
        <f t="shared" si="143"/>
        <v>0</v>
      </c>
    </row>
    <row r="1483" spans="1:18" x14ac:dyDescent="0.35">
      <c r="A1483" s="2" t="s">
        <v>191</v>
      </c>
      <c r="B1483" s="2" t="str">
        <f t="shared" si="138"/>
        <v>SPA21XXX</v>
      </c>
      <c r="C1483" s="2" t="s">
        <v>17</v>
      </c>
      <c r="D1483" s="2">
        <v>11859.17</v>
      </c>
      <c r="E1483" s="2">
        <v>4</v>
      </c>
      <c r="F1483" s="2">
        <v>5.41</v>
      </c>
      <c r="G1483" s="2">
        <v>1</v>
      </c>
      <c r="H1483" s="2">
        <v>0</v>
      </c>
      <c r="I1483" s="2">
        <v>0</v>
      </c>
      <c r="J1483" s="2">
        <v>0</v>
      </c>
      <c r="K1483" s="2">
        <v>2</v>
      </c>
      <c r="L1483" s="2">
        <v>1</v>
      </c>
      <c r="M1483" s="2">
        <v>0</v>
      </c>
      <c r="N1483" s="2">
        <f t="shared" si="139"/>
        <v>47436.68</v>
      </c>
      <c r="O1483" s="2">
        <f t="shared" si="140"/>
        <v>11859.17</v>
      </c>
      <c r="P1483" s="2">
        <f t="shared" si="141"/>
        <v>23718.34</v>
      </c>
      <c r="Q1483" s="2">
        <f t="shared" si="142"/>
        <v>11859.17</v>
      </c>
      <c r="R1483" s="2">
        <f t="shared" si="143"/>
        <v>0</v>
      </c>
    </row>
    <row r="1484" spans="1:18" x14ac:dyDescent="0.35">
      <c r="A1484" s="2" t="s">
        <v>191</v>
      </c>
      <c r="B1484" s="2" t="str">
        <f t="shared" si="138"/>
        <v>SPA21XXX</v>
      </c>
      <c r="C1484" s="2" t="s">
        <v>18</v>
      </c>
      <c r="D1484" s="2">
        <v>6264.88</v>
      </c>
      <c r="E1484" s="2">
        <v>30</v>
      </c>
      <c r="F1484" s="2">
        <v>40.54</v>
      </c>
      <c r="G1484" s="2">
        <v>28</v>
      </c>
      <c r="H1484" s="2">
        <v>2</v>
      </c>
      <c r="I1484" s="2">
        <v>0</v>
      </c>
      <c r="J1484" s="2">
        <v>0</v>
      </c>
      <c r="K1484" s="2">
        <v>1</v>
      </c>
      <c r="L1484" s="2">
        <v>8</v>
      </c>
      <c r="M1484" s="2">
        <v>0</v>
      </c>
      <c r="N1484" s="2">
        <f t="shared" si="139"/>
        <v>187946.4</v>
      </c>
      <c r="O1484" s="2">
        <f t="shared" si="140"/>
        <v>187946.4</v>
      </c>
      <c r="P1484" s="2">
        <f t="shared" si="141"/>
        <v>6264.88</v>
      </c>
      <c r="Q1484" s="2">
        <f t="shared" si="142"/>
        <v>50119.040000000001</v>
      </c>
      <c r="R1484" s="2">
        <f t="shared" si="143"/>
        <v>0</v>
      </c>
    </row>
    <row r="1485" spans="1:18" x14ac:dyDescent="0.35">
      <c r="A1485" s="2" t="s">
        <v>191</v>
      </c>
      <c r="B1485" s="2" t="str">
        <f t="shared" si="138"/>
        <v>SPA21XXX</v>
      </c>
      <c r="C1485" s="2" t="s">
        <v>19</v>
      </c>
      <c r="D1485" s="2">
        <v>3811.79</v>
      </c>
      <c r="E1485" s="2">
        <v>31</v>
      </c>
      <c r="F1485" s="2">
        <v>41.89</v>
      </c>
      <c r="G1485" s="2">
        <v>27</v>
      </c>
      <c r="H1485" s="2">
        <v>4</v>
      </c>
      <c r="I1485" s="2">
        <v>0</v>
      </c>
      <c r="J1485" s="2">
        <v>0</v>
      </c>
      <c r="K1485" s="2">
        <v>3</v>
      </c>
      <c r="L1485" s="2">
        <v>7</v>
      </c>
      <c r="M1485" s="2">
        <v>1</v>
      </c>
      <c r="N1485" s="2">
        <f t="shared" si="139"/>
        <v>118165.49</v>
      </c>
      <c r="O1485" s="2">
        <f t="shared" si="140"/>
        <v>118165.49</v>
      </c>
      <c r="P1485" s="2">
        <f t="shared" si="141"/>
        <v>11435.369999999999</v>
      </c>
      <c r="Q1485" s="2">
        <f t="shared" si="142"/>
        <v>26682.53</v>
      </c>
      <c r="R1485" s="2">
        <f t="shared" si="143"/>
        <v>3811.79</v>
      </c>
    </row>
    <row r="1486" spans="1:18" x14ac:dyDescent="0.35">
      <c r="A1486" s="2" t="s">
        <v>191</v>
      </c>
      <c r="B1486" s="2" t="str">
        <f t="shared" si="138"/>
        <v>SPA21XXX</v>
      </c>
      <c r="C1486" s="2" t="s">
        <v>20</v>
      </c>
      <c r="D1486" s="2">
        <v>1416.32</v>
      </c>
      <c r="E1486" s="2">
        <v>1</v>
      </c>
      <c r="F1486" s="2">
        <v>1.35</v>
      </c>
      <c r="G1486" s="2">
        <v>1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f t="shared" si="139"/>
        <v>1416.32</v>
      </c>
      <c r="O1486" s="2">
        <f t="shared" si="140"/>
        <v>1416.32</v>
      </c>
      <c r="P1486" s="2">
        <f t="shared" si="141"/>
        <v>0</v>
      </c>
      <c r="Q1486" s="2">
        <f t="shared" si="142"/>
        <v>0</v>
      </c>
      <c r="R1486" s="2">
        <f t="shared" si="143"/>
        <v>0</v>
      </c>
    </row>
    <row r="1487" spans="1:18" x14ac:dyDescent="0.35">
      <c r="A1487" s="2" t="s">
        <v>192</v>
      </c>
      <c r="B1487" s="2" t="str">
        <f t="shared" si="138"/>
        <v>SPA21XXX</v>
      </c>
      <c r="C1487" s="2" t="s">
        <v>13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f t="shared" si="139"/>
        <v>0</v>
      </c>
      <c r="O1487" s="2">
        <f t="shared" si="140"/>
        <v>0</v>
      </c>
      <c r="P1487" s="2">
        <f t="shared" si="141"/>
        <v>0</v>
      </c>
      <c r="Q1487" s="2">
        <f t="shared" si="142"/>
        <v>0</v>
      </c>
      <c r="R1487" s="2">
        <f t="shared" si="143"/>
        <v>0</v>
      </c>
    </row>
    <row r="1488" spans="1:18" x14ac:dyDescent="0.35">
      <c r="A1488" s="2" t="s">
        <v>192</v>
      </c>
      <c r="B1488" s="2" t="str">
        <f t="shared" si="138"/>
        <v>SPA21XXX</v>
      </c>
      <c r="C1488" s="2" t="s">
        <v>14</v>
      </c>
      <c r="D1488" s="2">
        <v>57422.43</v>
      </c>
      <c r="E1488" s="2">
        <v>1</v>
      </c>
      <c r="F1488" s="2">
        <v>1.32</v>
      </c>
      <c r="G1488" s="2">
        <v>0</v>
      </c>
      <c r="H1488" s="2">
        <v>1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f t="shared" si="139"/>
        <v>57422.43</v>
      </c>
      <c r="O1488" s="2">
        <f t="shared" si="140"/>
        <v>57422.43</v>
      </c>
      <c r="P1488" s="2">
        <f t="shared" si="141"/>
        <v>0</v>
      </c>
      <c r="Q1488" s="2">
        <f t="shared" si="142"/>
        <v>0</v>
      </c>
      <c r="R1488" s="2">
        <f t="shared" si="143"/>
        <v>0</v>
      </c>
    </row>
    <row r="1489" spans="1:18" x14ac:dyDescent="0.35">
      <c r="A1489" s="2" t="s">
        <v>192</v>
      </c>
      <c r="B1489" s="2" t="str">
        <f t="shared" si="138"/>
        <v>SPA21XXX</v>
      </c>
      <c r="C1489" s="2" t="s">
        <v>15</v>
      </c>
      <c r="D1489" s="2">
        <v>34403.120000000003</v>
      </c>
      <c r="E1489" s="2">
        <v>4</v>
      </c>
      <c r="F1489" s="2">
        <v>5.26</v>
      </c>
      <c r="G1489" s="2">
        <v>0</v>
      </c>
      <c r="H1489" s="2">
        <v>2</v>
      </c>
      <c r="I1489" s="2">
        <v>0</v>
      </c>
      <c r="J1489" s="2">
        <v>0</v>
      </c>
      <c r="K1489" s="2">
        <v>1</v>
      </c>
      <c r="L1489" s="2">
        <v>0</v>
      </c>
      <c r="M1489" s="2">
        <v>0</v>
      </c>
      <c r="N1489" s="2">
        <f t="shared" si="139"/>
        <v>137612.48000000001</v>
      </c>
      <c r="O1489" s="2">
        <f t="shared" si="140"/>
        <v>68806.240000000005</v>
      </c>
      <c r="P1489" s="2">
        <f t="shared" si="141"/>
        <v>34403.120000000003</v>
      </c>
      <c r="Q1489" s="2">
        <f t="shared" si="142"/>
        <v>0</v>
      </c>
      <c r="R1489" s="2">
        <f t="shared" si="143"/>
        <v>0</v>
      </c>
    </row>
    <row r="1490" spans="1:18" x14ac:dyDescent="0.35">
      <c r="A1490" s="2" t="s">
        <v>192</v>
      </c>
      <c r="B1490" s="2" t="str">
        <f t="shared" si="138"/>
        <v>SPA21XXX</v>
      </c>
      <c r="C1490" s="2" t="s">
        <v>16</v>
      </c>
      <c r="D1490" s="2">
        <v>21726.06</v>
      </c>
      <c r="E1490" s="2">
        <v>4</v>
      </c>
      <c r="F1490" s="2">
        <v>5.26</v>
      </c>
      <c r="G1490" s="2">
        <v>0</v>
      </c>
      <c r="H1490" s="2">
        <v>2</v>
      </c>
      <c r="I1490" s="2">
        <v>0</v>
      </c>
      <c r="J1490" s="2">
        <v>0</v>
      </c>
      <c r="K1490" s="2">
        <v>2</v>
      </c>
      <c r="L1490" s="2">
        <v>0</v>
      </c>
      <c r="M1490" s="2">
        <v>0</v>
      </c>
      <c r="N1490" s="2">
        <f t="shared" si="139"/>
        <v>86904.24</v>
      </c>
      <c r="O1490" s="2">
        <f t="shared" si="140"/>
        <v>43452.12</v>
      </c>
      <c r="P1490" s="2">
        <f t="shared" si="141"/>
        <v>43452.12</v>
      </c>
      <c r="Q1490" s="2">
        <f t="shared" si="142"/>
        <v>0</v>
      </c>
      <c r="R1490" s="2">
        <f t="shared" si="143"/>
        <v>0</v>
      </c>
    </row>
    <row r="1491" spans="1:18" x14ac:dyDescent="0.35">
      <c r="A1491" s="2" t="s">
        <v>192</v>
      </c>
      <c r="B1491" s="2" t="str">
        <f t="shared" si="138"/>
        <v>SPA21XXX</v>
      </c>
      <c r="C1491" s="2" t="s">
        <v>747</v>
      </c>
      <c r="D1491" s="2">
        <v>16044.4</v>
      </c>
      <c r="E1491" s="2">
        <v>3</v>
      </c>
      <c r="F1491" s="2">
        <v>3.95</v>
      </c>
      <c r="G1491" s="2">
        <v>0</v>
      </c>
      <c r="H1491" s="2">
        <v>3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f t="shared" si="139"/>
        <v>48133.2</v>
      </c>
      <c r="O1491" s="2">
        <f t="shared" si="140"/>
        <v>48133.2</v>
      </c>
      <c r="P1491" s="2">
        <f t="shared" si="141"/>
        <v>0</v>
      </c>
      <c r="Q1491" s="2">
        <f t="shared" si="142"/>
        <v>0</v>
      </c>
      <c r="R1491" s="2">
        <f t="shared" si="143"/>
        <v>0</v>
      </c>
    </row>
    <row r="1492" spans="1:18" x14ac:dyDescent="0.35">
      <c r="A1492" s="2" t="s">
        <v>192</v>
      </c>
      <c r="B1492" s="2" t="str">
        <f t="shared" si="138"/>
        <v>SPA21XXX</v>
      </c>
      <c r="C1492" s="2" t="s">
        <v>17</v>
      </c>
      <c r="D1492" s="2">
        <v>11618.47</v>
      </c>
      <c r="E1492" s="2">
        <v>7</v>
      </c>
      <c r="F1492" s="2">
        <v>9.2100000000000009</v>
      </c>
      <c r="G1492" s="2">
        <v>0</v>
      </c>
      <c r="H1492" s="2">
        <v>5</v>
      </c>
      <c r="I1492" s="2">
        <v>0</v>
      </c>
      <c r="J1492" s="2">
        <v>0</v>
      </c>
      <c r="K1492" s="2">
        <v>0</v>
      </c>
      <c r="L1492" s="2">
        <v>2</v>
      </c>
      <c r="M1492" s="2">
        <v>0</v>
      </c>
      <c r="N1492" s="2">
        <f t="shared" si="139"/>
        <v>81329.289999999994</v>
      </c>
      <c r="O1492" s="2">
        <f t="shared" si="140"/>
        <v>58092.35</v>
      </c>
      <c r="P1492" s="2">
        <f t="shared" si="141"/>
        <v>0</v>
      </c>
      <c r="Q1492" s="2">
        <f t="shared" si="142"/>
        <v>23236.94</v>
      </c>
      <c r="R1492" s="2">
        <f t="shared" si="143"/>
        <v>0</v>
      </c>
    </row>
    <row r="1493" spans="1:18" x14ac:dyDescent="0.35">
      <c r="A1493" s="2" t="s">
        <v>192</v>
      </c>
      <c r="B1493" s="2" t="str">
        <f t="shared" si="138"/>
        <v>SPA21XXX</v>
      </c>
      <c r="C1493" s="2" t="s">
        <v>18</v>
      </c>
      <c r="D1493" s="2">
        <v>6995.18</v>
      </c>
      <c r="E1493" s="2">
        <v>39</v>
      </c>
      <c r="F1493" s="2">
        <v>51.32</v>
      </c>
      <c r="G1493" s="2">
        <v>13</v>
      </c>
      <c r="H1493" s="2">
        <v>22</v>
      </c>
      <c r="I1493" s="2">
        <v>0</v>
      </c>
      <c r="J1493" s="2">
        <v>0</v>
      </c>
      <c r="K1493" s="2">
        <v>11</v>
      </c>
      <c r="L1493" s="2">
        <v>12</v>
      </c>
      <c r="M1493" s="2">
        <v>0</v>
      </c>
      <c r="N1493" s="2">
        <f t="shared" si="139"/>
        <v>272812.02</v>
      </c>
      <c r="O1493" s="2">
        <f t="shared" si="140"/>
        <v>244831.30000000002</v>
      </c>
      <c r="P1493" s="2">
        <f t="shared" si="141"/>
        <v>76946.98000000001</v>
      </c>
      <c r="Q1493" s="2">
        <f t="shared" si="142"/>
        <v>83942.16</v>
      </c>
      <c r="R1493" s="2">
        <f t="shared" si="143"/>
        <v>0</v>
      </c>
    </row>
    <row r="1494" spans="1:18" x14ac:dyDescent="0.35">
      <c r="A1494" s="2" t="s">
        <v>192</v>
      </c>
      <c r="B1494" s="2" t="str">
        <f t="shared" si="138"/>
        <v>SPA21XXX</v>
      </c>
      <c r="C1494" s="2" t="s">
        <v>19</v>
      </c>
      <c r="D1494" s="2">
        <v>3551.25</v>
      </c>
      <c r="E1494" s="2">
        <v>17</v>
      </c>
      <c r="F1494" s="2">
        <v>22.37</v>
      </c>
      <c r="G1494" s="2">
        <v>4</v>
      </c>
      <c r="H1494" s="2">
        <v>13</v>
      </c>
      <c r="I1494" s="2">
        <v>0</v>
      </c>
      <c r="J1494" s="2">
        <v>0</v>
      </c>
      <c r="K1494" s="2">
        <v>4</v>
      </c>
      <c r="L1494" s="2">
        <v>5</v>
      </c>
      <c r="M1494" s="2">
        <v>0</v>
      </c>
      <c r="N1494" s="2">
        <f t="shared" si="139"/>
        <v>60371.25</v>
      </c>
      <c r="O1494" s="2">
        <f t="shared" si="140"/>
        <v>60371.25</v>
      </c>
      <c r="P1494" s="2">
        <f t="shared" si="141"/>
        <v>14205</v>
      </c>
      <c r="Q1494" s="2">
        <f t="shared" si="142"/>
        <v>17756.25</v>
      </c>
      <c r="R1494" s="2">
        <f t="shared" si="143"/>
        <v>0</v>
      </c>
    </row>
    <row r="1495" spans="1:18" x14ac:dyDescent="0.35">
      <c r="A1495" s="2" t="s">
        <v>192</v>
      </c>
      <c r="B1495" s="2" t="str">
        <f t="shared" si="138"/>
        <v>SPA21XXX</v>
      </c>
      <c r="C1495" s="2" t="s">
        <v>20</v>
      </c>
      <c r="D1495" s="2">
        <v>2439.77</v>
      </c>
      <c r="E1495" s="2">
        <v>1</v>
      </c>
      <c r="F1495" s="2">
        <v>1.32</v>
      </c>
      <c r="G1495" s="2">
        <v>0</v>
      </c>
      <c r="H1495" s="2">
        <v>1</v>
      </c>
      <c r="I1495" s="2">
        <v>0</v>
      </c>
      <c r="J1495" s="2">
        <v>0</v>
      </c>
      <c r="K1495" s="2">
        <v>0</v>
      </c>
      <c r="L1495" s="2">
        <v>1</v>
      </c>
      <c r="M1495" s="2">
        <v>0</v>
      </c>
      <c r="N1495" s="2">
        <f t="shared" si="139"/>
        <v>2439.77</v>
      </c>
      <c r="O1495" s="2">
        <f t="shared" si="140"/>
        <v>2439.77</v>
      </c>
      <c r="P1495" s="2">
        <f t="shared" si="141"/>
        <v>0</v>
      </c>
      <c r="Q1495" s="2">
        <f t="shared" si="142"/>
        <v>2439.77</v>
      </c>
      <c r="R1495" s="2">
        <f t="shared" si="143"/>
        <v>0</v>
      </c>
    </row>
    <row r="1496" spans="1:18" x14ac:dyDescent="0.35">
      <c r="A1496" s="2" t="s">
        <v>193</v>
      </c>
      <c r="B1496" s="2" t="str">
        <f t="shared" si="138"/>
        <v>SPA21XXX</v>
      </c>
      <c r="C1496" s="2" t="s">
        <v>13</v>
      </c>
      <c r="D1496" s="2">
        <v>133000</v>
      </c>
      <c r="E1496" s="2">
        <v>2</v>
      </c>
      <c r="F1496" s="2">
        <v>10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f t="shared" si="139"/>
        <v>266000</v>
      </c>
      <c r="O1496" s="2">
        <f t="shared" si="140"/>
        <v>0</v>
      </c>
      <c r="P1496" s="2">
        <f t="shared" si="141"/>
        <v>0</v>
      </c>
      <c r="Q1496" s="2">
        <f t="shared" si="142"/>
        <v>0</v>
      </c>
      <c r="R1496" s="2">
        <f t="shared" si="143"/>
        <v>0</v>
      </c>
    </row>
    <row r="1497" spans="1:18" x14ac:dyDescent="0.35">
      <c r="A1497" s="2" t="s">
        <v>193</v>
      </c>
      <c r="B1497" s="2" t="str">
        <f t="shared" si="138"/>
        <v>SPA21XXX</v>
      </c>
      <c r="C1497" s="2" t="s">
        <v>14</v>
      </c>
      <c r="D1497" s="2">
        <v>55750</v>
      </c>
      <c r="E1497" s="2">
        <v>8</v>
      </c>
      <c r="F1497" s="2">
        <v>40</v>
      </c>
      <c r="G1497" s="2">
        <v>0</v>
      </c>
      <c r="H1497" s="2">
        <v>2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f t="shared" si="139"/>
        <v>446000</v>
      </c>
      <c r="O1497" s="2">
        <f t="shared" si="140"/>
        <v>111500</v>
      </c>
      <c r="P1497" s="2">
        <f t="shared" si="141"/>
        <v>0</v>
      </c>
      <c r="Q1497" s="2">
        <f t="shared" si="142"/>
        <v>0</v>
      </c>
      <c r="R1497" s="2">
        <f t="shared" si="143"/>
        <v>0</v>
      </c>
    </row>
    <row r="1498" spans="1:18" x14ac:dyDescent="0.35">
      <c r="A1498" s="2" t="s">
        <v>193</v>
      </c>
      <c r="B1498" s="2" t="str">
        <f t="shared" si="138"/>
        <v>SPA21XXX</v>
      </c>
      <c r="C1498" s="2" t="s">
        <v>15</v>
      </c>
      <c r="D1498" s="2">
        <v>41500</v>
      </c>
      <c r="E1498" s="2">
        <v>4</v>
      </c>
      <c r="F1498" s="2">
        <v>20</v>
      </c>
      <c r="G1498" s="2">
        <v>0</v>
      </c>
      <c r="H1498" s="2">
        <v>3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f t="shared" si="139"/>
        <v>166000</v>
      </c>
      <c r="O1498" s="2">
        <f t="shared" si="140"/>
        <v>124500</v>
      </c>
      <c r="P1498" s="2">
        <f t="shared" si="141"/>
        <v>0</v>
      </c>
      <c r="Q1498" s="2">
        <f t="shared" si="142"/>
        <v>0</v>
      </c>
      <c r="R1498" s="2">
        <f t="shared" si="143"/>
        <v>0</v>
      </c>
    </row>
    <row r="1499" spans="1:18" x14ac:dyDescent="0.35">
      <c r="A1499" s="2" t="s">
        <v>193</v>
      </c>
      <c r="B1499" s="2" t="str">
        <f t="shared" si="138"/>
        <v>SPA21XXX</v>
      </c>
      <c r="C1499" s="2" t="s">
        <v>16</v>
      </c>
      <c r="D1499" s="2">
        <v>20500</v>
      </c>
      <c r="E1499" s="2">
        <v>2</v>
      </c>
      <c r="F1499" s="2">
        <v>10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f t="shared" si="139"/>
        <v>41000</v>
      </c>
      <c r="O1499" s="2">
        <f t="shared" si="140"/>
        <v>0</v>
      </c>
      <c r="P1499" s="2">
        <f t="shared" si="141"/>
        <v>0</v>
      </c>
      <c r="Q1499" s="2">
        <f t="shared" si="142"/>
        <v>0</v>
      </c>
      <c r="R1499" s="2">
        <f t="shared" si="143"/>
        <v>0</v>
      </c>
    </row>
    <row r="1500" spans="1:18" x14ac:dyDescent="0.35">
      <c r="A1500" s="2" t="s">
        <v>193</v>
      </c>
      <c r="B1500" s="2" t="str">
        <f t="shared" si="138"/>
        <v>SPA21XXX</v>
      </c>
      <c r="C1500" s="2" t="s">
        <v>747</v>
      </c>
      <c r="D1500" s="2">
        <v>17500</v>
      </c>
      <c r="E1500" s="2">
        <v>2</v>
      </c>
      <c r="F1500" s="2">
        <v>10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f t="shared" si="139"/>
        <v>35000</v>
      </c>
      <c r="O1500" s="2">
        <f t="shared" si="140"/>
        <v>0</v>
      </c>
      <c r="P1500" s="2">
        <f t="shared" si="141"/>
        <v>0</v>
      </c>
      <c r="Q1500" s="2">
        <f t="shared" si="142"/>
        <v>0</v>
      </c>
      <c r="R1500" s="2">
        <f t="shared" si="143"/>
        <v>0</v>
      </c>
    </row>
    <row r="1501" spans="1:18" x14ac:dyDescent="0.35">
      <c r="A1501" s="2" t="s">
        <v>193</v>
      </c>
      <c r="B1501" s="2" t="str">
        <f t="shared" si="138"/>
        <v>SPA21XXX</v>
      </c>
      <c r="C1501" s="2" t="s">
        <v>17</v>
      </c>
      <c r="D1501" s="2">
        <v>12700</v>
      </c>
      <c r="E1501" s="2">
        <v>1</v>
      </c>
      <c r="F1501" s="2">
        <v>5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f t="shared" si="139"/>
        <v>12700</v>
      </c>
      <c r="O1501" s="2">
        <f t="shared" si="140"/>
        <v>0</v>
      </c>
      <c r="P1501" s="2">
        <f t="shared" si="141"/>
        <v>0</v>
      </c>
      <c r="Q1501" s="2">
        <f t="shared" si="142"/>
        <v>0</v>
      </c>
      <c r="R1501" s="2">
        <f t="shared" si="143"/>
        <v>0</v>
      </c>
    </row>
    <row r="1502" spans="1:18" x14ac:dyDescent="0.35">
      <c r="A1502" s="2" t="s">
        <v>193</v>
      </c>
      <c r="B1502" s="2" t="str">
        <f t="shared" si="138"/>
        <v>SPA21XXX</v>
      </c>
      <c r="C1502" s="2" t="s">
        <v>18</v>
      </c>
      <c r="D1502" s="2">
        <v>6000</v>
      </c>
      <c r="E1502" s="2">
        <v>1</v>
      </c>
      <c r="F1502" s="2">
        <v>5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f t="shared" si="139"/>
        <v>6000</v>
      </c>
      <c r="O1502" s="2">
        <f t="shared" si="140"/>
        <v>0</v>
      </c>
      <c r="P1502" s="2">
        <f t="shared" si="141"/>
        <v>0</v>
      </c>
      <c r="Q1502" s="2">
        <f t="shared" si="142"/>
        <v>0</v>
      </c>
      <c r="R1502" s="2">
        <f t="shared" si="143"/>
        <v>0</v>
      </c>
    </row>
    <row r="1503" spans="1:18" x14ac:dyDescent="0.35">
      <c r="A1503" s="2" t="s">
        <v>193</v>
      </c>
      <c r="B1503" s="2" t="str">
        <f t="shared" si="138"/>
        <v>SPA21XXX</v>
      </c>
      <c r="C1503" s="2" t="s">
        <v>19</v>
      </c>
      <c r="D1503" s="2">
        <v>0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f t="shared" si="139"/>
        <v>0</v>
      </c>
      <c r="O1503" s="2">
        <f t="shared" si="140"/>
        <v>0</v>
      </c>
      <c r="P1503" s="2">
        <f t="shared" si="141"/>
        <v>0</v>
      </c>
      <c r="Q1503" s="2">
        <f t="shared" si="142"/>
        <v>0</v>
      </c>
      <c r="R1503" s="2">
        <f t="shared" si="143"/>
        <v>0</v>
      </c>
    </row>
    <row r="1504" spans="1:18" x14ac:dyDescent="0.35">
      <c r="A1504" s="2" t="s">
        <v>193</v>
      </c>
      <c r="B1504" s="2" t="str">
        <f t="shared" si="138"/>
        <v>SPA21XXX</v>
      </c>
      <c r="C1504" s="2" t="s">
        <v>20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f t="shared" si="139"/>
        <v>0</v>
      </c>
      <c r="O1504" s="2">
        <f t="shared" si="140"/>
        <v>0</v>
      </c>
      <c r="P1504" s="2">
        <f t="shared" si="141"/>
        <v>0</v>
      </c>
      <c r="Q1504" s="2">
        <f t="shared" si="142"/>
        <v>0</v>
      </c>
      <c r="R1504" s="2">
        <f t="shared" si="143"/>
        <v>0</v>
      </c>
    </row>
    <row r="1505" spans="1:18" x14ac:dyDescent="0.35">
      <c r="A1505" s="2" t="s">
        <v>194</v>
      </c>
      <c r="B1505" s="2" t="str">
        <f t="shared" si="138"/>
        <v>SPA21XXX</v>
      </c>
      <c r="C1505" s="2" t="s">
        <v>13</v>
      </c>
      <c r="N1505" s="2">
        <f t="shared" si="139"/>
        <v>0</v>
      </c>
      <c r="O1505" s="2">
        <f t="shared" si="140"/>
        <v>0</v>
      </c>
      <c r="P1505" s="2">
        <f t="shared" si="141"/>
        <v>0</v>
      </c>
      <c r="Q1505" s="2">
        <f t="shared" si="142"/>
        <v>0</v>
      </c>
      <c r="R1505" s="2">
        <f t="shared" si="143"/>
        <v>0</v>
      </c>
    </row>
    <row r="1506" spans="1:18" x14ac:dyDescent="0.35">
      <c r="A1506" s="2" t="s">
        <v>194</v>
      </c>
      <c r="B1506" s="2" t="str">
        <f t="shared" si="138"/>
        <v>SPA21XXX</v>
      </c>
      <c r="C1506" s="2" t="s">
        <v>14</v>
      </c>
      <c r="N1506" s="2">
        <f t="shared" si="139"/>
        <v>0</v>
      </c>
      <c r="O1506" s="2">
        <f t="shared" si="140"/>
        <v>0</v>
      </c>
      <c r="P1506" s="2">
        <f t="shared" si="141"/>
        <v>0</v>
      </c>
      <c r="Q1506" s="2">
        <f t="shared" si="142"/>
        <v>0</v>
      </c>
      <c r="R1506" s="2">
        <f t="shared" si="143"/>
        <v>0</v>
      </c>
    </row>
    <row r="1507" spans="1:18" x14ac:dyDescent="0.35">
      <c r="A1507" s="2" t="s">
        <v>194</v>
      </c>
      <c r="B1507" s="2" t="str">
        <f t="shared" si="138"/>
        <v>SPA21XXX</v>
      </c>
      <c r="C1507" s="2" t="s">
        <v>15</v>
      </c>
      <c r="N1507" s="2">
        <f t="shared" si="139"/>
        <v>0</v>
      </c>
      <c r="O1507" s="2">
        <f t="shared" si="140"/>
        <v>0</v>
      </c>
      <c r="P1507" s="2">
        <f t="shared" si="141"/>
        <v>0</v>
      </c>
      <c r="Q1507" s="2">
        <f t="shared" si="142"/>
        <v>0</v>
      </c>
      <c r="R1507" s="2">
        <f t="shared" si="143"/>
        <v>0</v>
      </c>
    </row>
    <row r="1508" spans="1:18" x14ac:dyDescent="0.35">
      <c r="A1508" s="2" t="s">
        <v>194</v>
      </c>
      <c r="B1508" s="2" t="str">
        <f t="shared" si="138"/>
        <v>SPA21XXX</v>
      </c>
      <c r="C1508" s="2" t="s">
        <v>16</v>
      </c>
      <c r="N1508" s="2">
        <f t="shared" si="139"/>
        <v>0</v>
      </c>
      <c r="O1508" s="2">
        <f t="shared" si="140"/>
        <v>0</v>
      </c>
      <c r="P1508" s="2">
        <f t="shared" si="141"/>
        <v>0</v>
      </c>
      <c r="Q1508" s="2">
        <f t="shared" si="142"/>
        <v>0</v>
      </c>
      <c r="R1508" s="2">
        <f t="shared" si="143"/>
        <v>0</v>
      </c>
    </row>
    <row r="1509" spans="1:18" x14ac:dyDescent="0.35">
      <c r="A1509" s="2" t="s">
        <v>194</v>
      </c>
      <c r="B1509" s="2" t="str">
        <f t="shared" si="138"/>
        <v>SPA21XXX</v>
      </c>
      <c r="C1509" s="2" t="s">
        <v>747</v>
      </c>
      <c r="N1509" s="2">
        <f t="shared" si="139"/>
        <v>0</v>
      </c>
      <c r="O1509" s="2">
        <f t="shared" si="140"/>
        <v>0</v>
      </c>
      <c r="P1509" s="2">
        <f t="shared" si="141"/>
        <v>0</v>
      </c>
      <c r="Q1509" s="2">
        <f t="shared" si="142"/>
        <v>0</v>
      </c>
      <c r="R1509" s="2">
        <f t="shared" si="143"/>
        <v>0</v>
      </c>
    </row>
    <row r="1510" spans="1:18" x14ac:dyDescent="0.35">
      <c r="A1510" s="2" t="s">
        <v>194</v>
      </c>
      <c r="B1510" s="2" t="str">
        <f t="shared" si="138"/>
        <v>SPA21XXX</v>
      </c>
      <c r="C1510" s="2" t="s">
        <v>17</v>
      </c>
      <c r="N1510" s="2">
        <f t="shared" si="139"/>
        <v>0</v>
      </c>
      <c r="O1510" s="2">
        <f t="shared" si="140"/>
        <v>0</v>
      </c>
      <c r="P1510" s="2">
        <f t="shared" si="141"/>
        <v>0</v>
      </c>
      <c r="Q1510" s="2">
        <f t="shared" si="142"/>
        <v>0</v>
      </c>
      <c r="R1510" s="2">
        <f t="shared" si="143"/>
        <v>0</v>
      </c>
    </row>
    <row r="1511" spans="1:18" x14ac:dyDescent="0.35">
      <c r="A1511" s="2" t="s">
        <v>194</v>
      </c>
      <c r="B1511" s="2" t="str">
        <f t="shared" si="138"/>
        <v>SPA21XXX</v>
      </c>
      <c r="C1511" s="2" t="s">
        <v>18</v>
      </c>
      <c r="N1511" s="2">
        <f t="shared" si="139"/>
        <v>0</v>
      </c>
      <c r="O1511" s="2">
        <f t="shared" si="140"/>
        <v>0</v>
      </c>
      <c r="P1511" s="2">
        <f t="shared" si="141"/>
        <v>0</v>
      </c>
      <c r="Q1511" s="2">
        <f t="shared" si="142"/>
        <v>0</v>
      </c>
      <c r="R1511" s="2">
        <f t="shared" si="143"/>
        <v>0</v>
      </c>
    </row>
    <row r="1512" spans="1:18" x14ac:dyDescent="0.35">
      <c r="A1512" s="2" t="s">
        <v>194</v>
      </c>
      <c r="B1512" s="2" t="str">
        <f t="shared" si="138"/>
        <v>SPA21XXX</v>
      </c>
      <c r="C1512" s="2" t="s">
        <v>19</v>
      </c>
      <c r="N1512" s="2">
        <f t="shared" si="139"/>
        <v>0</v>
      </c>
      <c r="O1512" s="2">
        <f t="shared" si="140"/>
        <v>0</v>
      </c>
      <c r="P1512" s="2">
        <f t="shared" si="141"/>
        <v>0</v>
      </c>
      <c r="Q1512" s="2">
        <f t="shared" si="142"/>
        <v>0</v>
      </c>
      <c r="R1512" s="2">
        <f t="shared" si="143"/>
        <v>0</v>
      </c>
    </row>
    <row r="1513" spans="1:18" x14ac:dyDescent="0.35">
      <c r="A1513" s="2" t="s">
        <v>194</v>
      </c>
      <c r="B1513" s="2" t="str">
        <f t="shared" si="138"/>
        <v>SPA21XXX</v>
      </c>
      <c r="C1513" s="2" t="s">
        <v>20</v>
      </c>
      <c r="N1513" s="2">
        <f t="shared" si="139"/>
        <v>0</v>
      </c>
      <c r="O1513" s="2">
        <f t="shared" si="140"/>
        <v>0</v>
      </c>
      <c r="P1513" s="2">
        <f t="shared" si="141"/>
        <v>0</v>
      </c>
      <c r="Q1513" s="2">
        <f t="shared" si="142"/>
        <v>0</v>
      </c>
      <c r="R1513" s="2">
        <f t="shared" si="143"/>
        <v>0</v>
      </c>
    </row>
    <row r="1514" spans="1:18" x14ac:dyDescent="0.35">
      <c r="A1514" s="2" t="s">
        <v>195</v>
      </c>
      <c r="B1514" s="2" t="str">
        <f t="shared" si="138"/>
        <v>SPA21XXX</v>
      </c>
      <c r="C1514" s="2" t="s">
        <v>13</v>
      </c>
      <c r="N1514" s="2">
        <f t="shared" si="139"/>
        <v>0</v>
      </c>
      <c r="O1514" s="2">
        <f t="shared" si="140"/>
        <v>0</v>
      </c>
      <c r="P1514" s="2">
        <f t="shared" si="141"/>
        <v>0</v>
      </c>
      <c r="Q1514" s="2">
        <f t="shared" si="142"/>
        <v>0</v>
      </c>
      <c r="R1514" s="2">
        <f t="shared" si="143"/>
        <v>0</v>
      </c>
    </row>
    <row r="1515" spans="1:18" x14ac:dyDescent="0.35">
      <c r="A1515" s="2" t="s">
        <v>195</v>
      </c>
      <c r="B1515" s="2" t="str">
        <f t="shared" si="138"/>
        <v>SPA21XXX</v>
      </c>
      <c r="C1515" s="2" t="s">
        <v>14</v>
      </c>
      <c r="N1515" s="2">
        <f t="shared" si="139"/>
        <v>0</v>
      </c>
      <c r="O1515" s="2">
        <f t="shared" si="140"/>
        <v>0</v>
      </c>
      <c r="P1515" s="2">
        <f t="shared" si="141"/>
        <v>0</v>
      </c>
      <c r="Q1515" s="2">
        <f t="shared" si="142"/>
        <v>0</v>
      </c>
      <c r="R1515" s="2">
        <f t="shared" si="143"/>
        <v>0</v>
      </c>
    </row>
    <row r="1516" spans="1:18" x14ac:dyDescent="0.35">
      <c r="A1516" s="2" t="s">
        <v>195</v>
      </c>
      <c r="B1516" s="2" t="str">
        <f t="shared" si="138"/>
        <v>SPA21XXX</v>
      </c>
      <c r="C1516" s="2" t="s">
        <v>15</v>
      </c>
      <c r="D1516" s="2">
        <v>2400</v>
      </c>
      <c r="E1516" s="2">
        <v>8</v>
      </c>
      <c r="F1516" s="2">
        <v>100</v>
      </c>
      <c r="H1516" s="2">
        <v>8</v>
      </c>
      <c r="N1516" s="2">
        <f t="shared" si="139"/>
        <v>19200</v>
      </c>
      <c r="O1516" s="2">
        <f t="shared" si="140"/>
        <v>19200</v>
      </c>
      <c r="P1516" s="2">
        <f t="shared" si="141"/>
        <v>0</v>
      </c>
      <c r="Q1516" s="2">
        <f t="shared" si="142"/>
        <v>0</v>
      </c>
      <c r="R1516" s="2">
        <f t="shared" si="143"/>
        <v>0</v>
      </c>
    </row>
    <row r="1517" spans="1:18" x14ac:dyDescent="0.35">
      <c r="A1517" s="2" t="s">
        <v>195</v>
      </c>
      <c r="B1517" s="2" t="str">
        <f t="shared" si="138"/>
        <v>SPA21XXX</v>
      </c>
      <c r="C1517" s="2" t="s">
        <v>16</v>
      </c>
      <c r="N1517" s="2">
        <f t="shared" si="139"/>
        <v>0</v>
      </c>
      <c r="O1517" s="2">
        <f t="shared" si="140"/>
        <v>0</v>
      </c>
      <c r="P1517" s="2">
        <f t="shared" si="141"/>
        <v>0</v>
      </c>
      <c r="Q1517" s="2">
        <f t="shared" si="142"/>
        <v>0</v>
      </c>
      <c r="R1517" s="2">
        <f t="shared" si="143"/>
        <v>0</v>
      </c>
    </row>
    <row r="1518" spans="1:18" x14ac:dyDescent="0.35">
      <c r="A1518" s="2" t="s">
        <v>195</v>
      </c>
      <c r="B1518" s="2" t="str">
        <f t="shared" si="138"/>
        <v>SPA21XXX</v>
      </c>
      <c r="C1518" s="2" t="s">
        <v>747</v>
      </c>
      <c r="N1518" s="2">
        <f t="shared" si="139"/>
        <v>0</v>
      </c>
      <c r="O1518" s="2">
        <f t="shared" si="140"/>
        <v>0</v>
      </c>
      <c r="P1518" s="2">
        <f t="shared" si="141"/>
        <v>0</v>
      </c>
      <c r="Q1518" s="2">
        <f t="shared" si="142"/>
        <v>0</v>
      </c>
      <c r="R1518" s="2">
        <f t="shared" si="143"/>
        <v>0</v>
      </c>
    </row>
    <row r="1519" spans="1:18" x14ac:dyDescent="0.35">
      <c r="A1519" s="2" t="s">
        <v>195</v>
      </c>
      <c r="B1519" s="2" t="str">
        <f t="shared" si="138"/>
        <v>SPA21XXX</v>
      </c>
      <c r="C1519" s="2" t="s">
        <v>17</v>
      </c>
      <c r="N1519" s="2">
        <f t="shared" si="139"/>
        <v>0</v>
      </c>
      <c r="O1519" s="2">
        <f t="shared" si="140"/>
        <v>0</v>
      </c>
      <c r="P1519" s="2">
        <f t="shared" si="141"/>
        <v>0</v>
      </c>
      <c r="Q1519" s="2">
        <f t="shared" si="142"/>
        <v>0</v>
      </c>
      <c r="R1519" s="2">
        <f t="shared" si="143"/>
        <v>0</v>
      </c>
    </row>
    <row r="1520" spans="1:18" x14ac:dyDescent="0.35">
      <c r="A1520" s="2" t="s">
        <v>195</v>
      </c>
      <c r="B1520" s="2" t="str">
        <f t="shared" si="138"/>
        <v>SPA21XXX</v>
      </c>
      <c r="C1520" s="2" t="s">
        <v>18</v>
      </c>
      <c r="N1520" s="2">
        <f t="shared" si="139"/>
        <v>0</v>
      </c>
      <c r="O1520" s="2">
        <f t="shared" si="140"/>
        <v>0</v>
      </c>
      <c r="P1520" s="2">
        <f t="shared" si="141"/>
        <v>0</v>
      </c>
      <c r="Q1520" s="2">
        <f t="shared" si="142"/>
        <v>0</v>
      </c>
      <c r="R1520" s="2">
        <f t="shared" si="143"/>
        <v>0</v>
      </c>
    </row>
    <row r="1521" spans="1:18" x14ac:dyDescent="0.35">
      <c r="A1521" s="2" t="s">
        <v>195</v>
      </c>
      <c r="B1521" s="2" t="str">
        <f t="shared" si="138"/>
        <v>SPA21XXX</v>
      </c>
      <c r="C1521" s="2" t="s">
        <v>19</v>
      </c>
      <c r="N1521" s="2">
        <f t="shared" si="139"/>
        <v>0</v>
      </c>
      <c r="O1521" s="2">
        <f t="shared" si="140"/>
        <v>0</v>
      </c>
      <c r="P1521" s="2">
        <f t="shared" si="141"/>
        <v>0</v>
      </c>
      <c r="Q1521" s="2">
        <f t="shared" si="142"/>
        <v>0</v>
      </c>
      <c r="R1521" s="2">
        <f t="shared" si="143"/>
        <v>0</v>
      </c>
    </row>
    <row r="1522" spans="1:18" x14ac:dyDescent="0.35">
      <c r="A1522" s="2" t="s">
        <v>195</v>
      </c>
      <c r="B1522" s="2" t="str">
        <f t="shared" si="138"/>
        <v>SPA21XXX</v>
      </c>
      <c r="C1522" s="2" t="s">
        <v>20</v>
      </c>
      <c r="N1522" s="2">
        <f t="shared" si="139"/>
        <v>0</v>
      </c>
      <c r="O1522" s="2">
        <f t="shared" si="140"/>
        <v>0</v>
      </c>
      <c r="P1522" s="2">
        <f t="shared" si="141"/>
        <v>0</v>
      </c>
      <c r="Q1522" s="2">
        <f t="shared" si="142"/>
        <v>0</v>
      </c>
      <c r="R1522" s="2">
        <f t="shared" si="143"/>
        <v>0</v>
      </c>
    </row>
    <row r="1523" spans="1:18" x14ac:dyDescent="0.35">
      <c r="A1523" s="2" t="s">
        <v>196</v>
      </c>
      <c r="B1523" s="2" t="str">
        <f t="shared" si="138"/>
        <v>SPA21XXX</v>
      </c>
      <c r="C1523" s="2" t="s">
        <v>13</v>
      </c>
      <c r="D1523" s="2">
        <v>213725</v>
      </c>
      <c r="E1523" s="2">
        <v>2</v>
      </c>
      <c r="F1523" s="2">
        <v>5.71</v>
      </c>
      <c r="G1523" s="2">
        <v>2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1</v>
      </c>
      <c r="N1523" s="2">
        <f t="shared" si="139"/>
        <v>427450</v>
      </c>
      <c r="O1523" s="2">
        <f t="shared" si="140"/>
        <v>427450</v>
      </c>
      <c r="P1523" s="2">
        <f t="shared" si="141"/>
        <v>0</v>
      </c>
      <c r="Q1523" s="2">
        <f t="shared" si="142"/>
        <v>0</v>
      </c>
      <c r="R1523" s="2">
        <f t="shared" si="143"/>
        <v>213725</v>
      </c>
    </row>
    <row r="1524" spans="1:18" x14ac:dyDescent="0.35">
      <c r="A1524" s="2" t="s">
        <v>196</v>
      </c>
      <c r="B1524" s="2" t="str">
        <f t="shared" si="138"/>
        <v>SPA21XXX</v>
      </c>
      <c r="C1524" s="2" t="s">
        <v>14</v>
      </c>
      <c r="D1524" s="2">
        <v>62292</v>
      </c>
      <c r="E1524" s="2">
        <v>1</v>
      </c>
      <c r="F1524" s="2">
        <v>2.86</v>
      </c>
      <c r="G1524" s="2">
        <v>0</v>
      </c>
      <c r="H1524" s="2">
        <v>1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f t="shared" si="139"/>
        <v>62292</v>
      </c>
      <c r="O1524" s="2">
        <f t="shared" si="140"/>
        <v>62292</v>
      </c>
      <c r="P1524" s="2">
        <f t="shared" si="141"/>
        <v>0</v>
      </c>
      <c r="Q1524" s="2">
        <f t="shared" si="142"/>
        <v>0</v>
      </c>
      <c r="R1524" s="2">
        <f t="shared" si="143"/>
        <v>0</v>
      </c>
    </row>
    <row r="1525" spans="1:18" x14ac:dyDescent="0.35">
      <c r="A1525" s="2" t="s">
        <v>196</v>
      </c>
      <c r="B1525" s="2" t="str">
        <f t="shared" si="138"/>
        <v>SPA21XXX</v>
      </c>
      <c r="C1525" s="2" t="s">
        <v>15</v>
      </c>
      <c r="D1525" s="2">
        <v>41452</v>
      </c>
      <c r="E1525" s="2">
        <v>3</v>
      </c>
      <c r="F1525" s="2">
        <v>8.57</v>
      </c>
      <c r="G1525" s="2">
        <v>2</v>
      </c>
      <c r="H1525" s="2">
        <v>1</v>
      </c>
      <c r="I1525" s="2">
        <v>0</v>
      </c>
      <c r="J1525" s="2">
        <v>0</v>
      </c>
      <c r="K1525" s="2">
        <v>1</v>
      </c>
      <c r="L1525" s="2">
        <v>0</v>
      </c>
      <c r="M1525" s="2">
        <v>0</v>
      </c>
      <c r="N1525" s="2">
        <f t="shared" si="139"/>
        <v>124356</v>
      </c>
      <c r="O1525" s="2">
        <f t="shared" si="140"/>
        <v>124356</v>
      </c>
      <c r="P1525" s="2">
        <f t="shared" si="141"/>
        <v>41452</v>
      </c>
      <c r="Q1525" s="2">
        <f t="shared" si="142"/>
        <v>0</v>
      </c>
      <c r="R1525" s="2">
        <f t="shared" si="143"/>
        <v>0</v>
      </c>
    </row>
    <row r="1526" spans="1:18" x14ac:dyDescent="0.35">
      <c r="A1526" s="2" t="s">
        <v>196</v>
      </c>
      <c r="B1526" s="2" t="str">
        <f t="shared" si="138"/>
        <v>SPA21XXX</v>
      </c>
      <c r="C1526" s="2" t="s">
        <v>16</v>
      </c>
      <c r="D1526" s="2">
        <v>20745</v>
      </c>
      <c r="E1526" s="2">
        <v>4</v>
      </c>
      <c r="F1526" s="2">
        <v>11.43</v>
      </c>
      <c r="G1526" s="2">
        <v>3</v>
      </c>
      <c r="H1526" s="2">
        <v>1</v>
      </c>
      <c r="I1526" s="2">
        <v>0</v>
      </c>
      <c r="J1526" s="2">
        <v>0</v>
      </c>
      <c r="K1526" s="2">
        <v>1</v>
      </c>
      <c r="L1526" s="2">
        <v>0</v>
      </c>
      <c r="M1526" s="2">
        <v>0</v>
      </c>
      <c r="N1526" s="2">
        <f t="shared" si="139"/>
        <v>82980</v>
      </c>
      <c r="O1526" s="2">
        <f t="shared" si="140"/>
        <v>82980</v>
      </c>
      <c r="P1526" s="2">
        <f t="shared" si="141"/>
        <v>20745</v>
      </c>
      <c r="Q1526" s="2">
        <f t="shared" si="142"/>
        <v>0</v>
      </c>
      <c r="R1526" s="2">
        <f t="shared" si="143"/>
        <v>0</v>
      </c>
    </row>
    <row r="1527" spans="1:18" x14ac:dyDescent="0.35">
      <c r="A1527" s="2" t="s">
        <v>196</v>
      </c>
      <c r="B1527" s="2" t="str">
        <f t="shared" si="138"/>
        <v>SPA21XXX</v>
      </c>
      <c r="C1527" s="2" t="s">
        <v>747</v>
      </c>
      <c r="D1527" s="2">
        <v>178378</v>
      </c>
      <c r="E1527" s="2">
        <v>6</v>
      </c>
      <c r="F1527" s="2">
        <v>17.14</v>
      </c>
      <c r="G1527" s="2">
        <v>3</v>
      </c>
      <c r="H1527" s="2">
        <v>3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f t="shared" si="139"/>
        <v>1070268</v>
      </c>
      <c r="O1527" s="2">
        <f t="shared" si="140"/>
        <v>1070268</v>
      </c>
      <c r="P1527" s="2">
        <f t="shared" si="141"/>
        <v>0</v>
      </c>
      <c r="Q1527" s="2">
        <f t="shared" si="142"/>
        <v>0</v>
      </c>
      <c r="R1527" s="2">
        <f t="shared" si="143"/>
        <v>0</v>
      </c>
    </row>
    <row r="1528" spans="1:18" x14ac:dyDescent="0.35">
      <c r="A1528" s="2" t="s">
        <v>196</v>
      </c>
      <c r="B1528" s="2" t="str">
        <f t="shared" si="138"/>
        <v>SPA21XXX</v>
      </c>
      <c r="C1528" s="2" t="s">
        <v>17</v>
      </c>
      <c r="D1528" s="2">
        <v>12944</v>
      </c>
      <c r="E1528" s="2">
        <v>14</v>
      </c>
      <c r="F1528" s="2">
        <v>40</v>
      </c>
      <c r="G1528" s="2">
        <v>10</v>
      </c>
      <c r="H1528" s="2">
        <v>4</v>
      </c>
      <c r="I1528" s="2">
        <v>0</v>
      </c>
      <c r="J1528" s="2">
        <v>0</v>
      </c>
      <c r="K1528" s="2">
        <v>1</v>
      </c>
      <c r="L1528" s="2">
        <v>0</v>
      </c>
      <c r="M1528" s="2">
        <v>0</v>
      </c>
      <c r="N1528" s="2">
        <f t="shared" si="139"/>
        <v>181216</v>
      </c>
      <c r="O1528" s="2">
        <f t="shared" si="140"/>
        <v>181216</v>
      </c>
      <c r="P1528" s="2">
        <f t="shared" si="141"/>
        <v>12944</v>
      </c>
      <c r="Q1528" s="2">
        <f t="shared" si="142"/>
        <v>0</v>
      </c>
      <c r="R1528" s="2">
        <f t="shared" si="143"/>
        <v>0</v>
      </c>
    </row>
    <row r="1529" spans="1:18" x14ac:dyDescent="0.35">
      <c r="A1529" s="2" t="s">
        <v>196</v>
      </c>
      <c r="B1529" s="2" t="str">
        <f t="shared" si="138"/>
        <v>SPA21XXX</v>
      </c>
      <c r="C1529" s="2" t="s">
        <v>18</v>
      </c>
      <c r="D1529" s="2">
        <v>9277</v>
      </c>
      <c r="E1529" s="2">
        <v>4</v>
      </c>
      <c r="F1529" s="2">
        <v>11.43</v>
      </c>
      <c r="G1529" s="2">
        <v>4</v>
      </c>
      <c r="H1529" s="2">
        <v>0</v>
      </c>
      <c r="I1529" s="2">
        <v>0</v>
      </c>
      <c r="J1529" s="2">
        <v>0</v>
      </c>
      <c r="K1529" s="2">
        <v>1</v>
      </c>
      <c r="L1529" s="2">
        <v>0</v>
      </c>
      <c r="M1529" s="2">
        <v>0</v>
      </c>
      <c r="N1529" s="2">
        <f t="shared" si="139"/>
        <v>37108</v>
      </c>
      <c r="O1529" s="2">
        <f t="shared" si="140"/>
        <v>37108</v>
      </c>
      <c r="P1529" s="2">
        <f t="shared" si="141"/>
        <v>9277</v>
      </c>
      <c r="Q1529" s="2">
        <f t="shared" si="142"/>
        <v>0</v>
      </c>
      <c r="R1529" s="2">
        <f t="shared" si="143"/>
        <v>0</v>
      </c>
    </row>
    <row r="1530" spans="1:18" x14ac:dyDescent="0.35">
      <c r="A1530" s="2" t="s">
        <v>196</v>
      </c>
      <c r="B1530" s="2" t="str">
        <f t="shared" si="138"/>
        <v>SPA21XXX</v>
      </c>
      <c r="C1530" s="2" t="s">
        <v>19</v>
      </c>
      <c r="D1530" s="2">
        <v>2630</v>
      </c>
      <c r="E1530" s="2">
        <v>1</v>
      </c>
      <c r="F1530" s="2">
        <v>2.86</v>
      </c>
      <c r="G1530" s="2">
        <v>1</v>
      </c>
      <c r="H1530" s="2">
        <v>0</v>
      </c>
      <c r="I1530" s="2">
        <v>0</v>
      </c>
      <c r="J1530" s="2">
        <v>0</v>
      </c>
      <c r="K1530" s="2">
        <v>1</v>
      </c>
      <c r="L1530" s="2">
        <v>0</v>
      </c>
      <c r="M1530" s="2">
        <v>0</v>
      </c>
      <c r="N1530" s="2">
        <f t="shared" si="139"/>
        <v>2630</v>
      </c>
      <c r="O1530" s="2">
        <f t="shared" si="140"/>
        <v>2630</v>
      </c>
      <c r="P1530" s="2">
        <f t="shared" si="141"/>
        <v>2630</v>
      </c>
      <c r="Q1530" s="2">
        <f t="shared" si="142"/>
        <v>0</v>
      </c>
      <c r="R1530" s="2">
        <f t="shared" si="143"/>
        <v>0</v>
      </c>
    </row>
    <row r="1531" spans="1:18" x14ac:dyDescent="0.35">
      <c r="A1531" s="2" t="s">
        <v>196</v>
      </c>
      <c r="B1531" s="2" t="str">
        <f t="shared" si="138"/>
        <v>SPA21XXX</v>
      </c>
      <c r="C1531" s="2" t="s">
        <v>20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f t="shared" si="139"/>
        <v>0</v>
      </c>
      <c r="O1531" s="2">
        <f t="shared" si="140"/>
        <v>0</v>
      </c>
      <c r="P1531" s="2">
        <f t="shared" si="141"/>
        <v>0</v>
      </c>
      <c r="Q1531" s="2">
        <f t="shared" si="142"/>
        <v>0</v>
      </c>
      <c r="R1531" s="2">
        <f t="shared" si="143"/>
        <v>0</v>
      </c>
    </row>
    <row r="1532" spans="1:18" x14ac:dyDescent="0.35">
      <c r="A1532" s="2" t="s">
        <v>197</v>
      </c>
      <c r="B1532" s="2" t="str">
        <f t="shared" si="138"/>
        <v>SPA21XXX</v>
      </c>
      <c r="C1532" s="2" t="s">
        <v>13</v>
      </c>
      <c r="D1532" s="2">
        <v>85388</v>
      </c>
      <c r="E1532" s="2">
        <v>1</v>
      </c>
      <c r="F1532" s="2">
        <v>3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f t="shared" si="139"/>
        <v>85388</v>
      </c>
      <c r="O1532" s="2">
        <f t="shared" si="140"/>
        <v>0</v>
      </c>
      <c r="P1532" s="2">
        <f t="shared" si="141"/>
        <v>0</v>
      </c>
      <c r="Q1532" s="2">
        <f t="shared" si="142"/>
        <v>0</v>
      </c>
      <c r="R1532" s="2">
        <f t="shared" si="143"/>
        <v>0</v>
      </c>
    </row>
    <row r="1533" spans="1:18" x14ac:dyDescent="0.35">
      <c r="A1533" s="2" t="s">
        <v>197</v>
      </c>
      <c r="B1533" s="2" t="str">
        <f t="shared" si="138"/>
        <v>SPA21XXX</v>
      </c>
      <c r="C1533" s="2" t="s">
        <v>14</v>
      </c>
      <c r="D1533" s="2">
        <v>0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f t="shared" si="139"/>
        <v>0</v>
      </c>
      <c r="O1533" s="2">
        <f t="shared" si="140"/>
        <v>0</v>
      </c>
      <c r="P1533" s="2">
        <f t="shared" si="141"/>
        <v>0</v>
      </c>
      <c r="Q1533" s="2">
        <f t="shared" si="142"/>
        <v>0</v>
      </c>
      <c r="R1533" s="2">
        <f t="shared" si="143"/>
        <v>0</v>
      </c>
    </row>
    <row r="1534" spans="1:18" x14ac:dyDescent="0.35">
      <c r="A1534" s="2" t="s">
        <v>197</v>
      </c>
      <c r="B1534" s="2" t="str">
        <f t="shared" si="138"/>
        <v>SPA21XXX</v>
      </c>
      <c r="C1534" s="2" t="s">
        <v>15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f t="shared" si="139"/>
        <v>0</v>
      </c>
      <c r="O1534" s="2">
        <f t="shared" si="140"/>
        <v>0</v>
      </c>
      <c r="P1534" s="2">
        <f t="shared" si="141"/>
        <v>0</v>
      </c>
      <c r="Q1534" s="2">
        <f t="shared" si="142"/>
        <v>0</v>
      </c>
      <c r="R1534" s="2">
        <f t="shared" si="143"/>
        <v>0</v>
      </c>
    </row>
    <row r="1535" spans="1:18" x14ac:dyDescent="0.35">
      <c r="A1535" s="2" t="s">
        <v>197</v>
      </c>
      <c r="B1535" s="2" t="str">
        <f t="shared" si="138"/>
        <v>SPA21XXX</v>
      </c>
      <c r="C1535" s="2" t="s">
        <v>16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f t="shared" si="139"/>
        <v>0</v>
      </c>
      <c r="O1535" s="2">
        <f t="shared" si="140"/>
        <v>0</v>
      </c>
      <c r="P1535" s="2">
        <f t="shared" si="141"/>
        <v>0</v>
      </c>
      <c r="Q1535" s="2">
        <f t="shared" si="142"/>
        <v>0</v>
      </c>
      <c r="R1535" s="2">
        <f t="shared" si="143"/>
        <v>0</v>
      </c>
    </row>
    <row r="1536" spans="1:18" x14ac:dyDescent="0.35">
      <c r="A1536" s="2" t="s">
        <v>197</v>
      </c>
      <c r="B1536" s="2" t="str">
        <f t="shared" si="138"/>
        <v>SPA21XXX</v>
      </c>
      <c r="C1536" s="2" t="s">
        <v>747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f t="shared" si="139"/>
        <v>0</v>
      </c>
      <c r="O1536" s="2">
        <f t="shared" si="140"/>
        <v>0</v>
      </c>
      <c r="P1536" s="2">
        <f t="shared" si="141"/>
        <v>0</v>
      </c>
      <c r="Q1536" s="2">
        <f t="shared" si="142"/>
        <v>0</v>
      </c>
      <c r="R1536" s="2">
        <f t="shared" si="143"/>
        <v>0</v>
      </c>
    </row>
    <row r="1537" spans="1:18" x14ac:dyDescent="0.35">
      <c r="A1537" s="2" t="s">
        <v>197</v>
      </c>
      <c r="B1537" s="2" t="str">
        <f t="shared" si="138"/>
        <v>SPA21XXX</v>
      </c>
      <c r="C1537" s="2" t="s">
        <v>17</v>
      </c>
      <c r="D1537" s="2">
        <v>14778</v>
      </c>
      <c r="E1537" s="2">
        <v>1</v>
      </c>
      <c r="F1537" s="2">
        <v>3</v>
      </c>
      <c r="G1537" s="2">
        <v>0</v>
      </c>
      <c r="H1537" s="2">
        <v>1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f t="shared" si="139"/>
        <v>14778</v>
      </c>
      <c r="O1537" s="2">
        <f t="shared" si="140"/>
        <v>14778</v>
      </c>
      <c r="P1537" s="2">
        <f t="shared" si="141"/>
        <v>0</v>
      </c>
      <c r="Q1537" s="2">
        <f t="shared" si="142"/>
        <v>0</v>
      </c>
      <c r="R1537" s="2">
        <f t="shared" si="143"/>
        <v>0</v>
      </c>
    </row>
    <row r="1538" spans="1:18" x14ac:dyDescent="0.35">
      <c r="A1538" s="2" t="s">
        <v>197</v>
      </c>
      <c r="B1538" s="2" t="str">
        <f t="shared" ref="B1538:B1601" si="144">REPLACE(A1538,6,3,"XXX")</f>
        <v>SPA21XXX</v>
      </c>
      <c r="C1538" s="2" t="s">
        <v>18</v>
      </c>
      <c r="D1538" s="2">
        <v>6103</v>
      </c>
      <c r="E1538" s="2">
        <v>2</v>
      </c>
      <c r="F1538" s="2">
        <v>6</v>
      </c>
      <c r="G1538" s="2">
        <v>0</v>
      </c>
      <c r="H1538" s="2">
        <v>1</v>
      </c>
      <c r="I1538" s="2">
        <v>0</v>
      </c>
      <c r="J1538" s="2">
        <v>0</v>
      </c>
      <c r="K1538" s="2">
        <v>1</v>
      </c>
      <c r="L1538" s="2">
        <v>0</v>
      </c>
      <c r="M1538" s="2">
        <v>0</v>
      </c>
      <c r="N1538" s="2">
        <f t="shared" ref="N1538:N1601" si="145">E1538*$D1538</f>
        <v>12206</v>
      </c>
      <c r="O1538" s="2">
        <f t="shared" ref="O1538:O1601" si="146">SUM(G1538:J1538)*$D1538</f>
        <v>6103</v>
      </c>
      <c r="P1538" s="2">
        <f t="shared" ref="P1538:P1601" si="147">K1538*$D1538</f>
        <v>6103</v>
      </c>
      <c r="Q1538" s="2">
        <f t="shared" ref="Q1538:Q1601" si="148">L1538*$D1538</f>
        <v>0</v>
      </c>
      <c r="R1538" s="2">
        <f t="shared" ref="R1538:R1601" si="149">M1538*$D1538</f>
        <v>0</v>
      </c>
    </row>
    <row r="1539" spans="1:18" x14ac:dyDescent="0.35">
      <c r="A1539" s="2" t="s">
        <v>197</v>
      </c>
      <c r="B1539" s="2" t="str">
        <f t="shared" si="144"/>
        <v>SPA21XXX</v>
      </c>
      <c r="C1539" s="2" t="s">
        <v>19</v>
      </c>
      <c r="D1539" s="2">
        <v>3533</v>
      </c>
      <c r="E1539" s="2">
        <v>10</v>
      </c>
      <c r="F1539" s="2">
        <v>29</v>
      </c>
      <c r="G1539" s="2">
        <v>8</v>
      </c>
      <c r="H1539" s="2">
        <v>1</v>
      </c>
      <c r="I1539" s="2">
        <v>0</v>
      </c>
      <c r="J1539" s="2">
        <v>0</v>
      </c>
      <c r="K1539" s="2">
        <v>0</v>
      </c>
      <c r="L1539" s="2">
        <v>1</v>
      </c>
      <c r="M1539" s="2">
        <v>0</v>
      </c>
      <c r="N1539" s="2">
        <f t="shared" si="145"/>
        <v>35330</v>
      </c>
      <c r="O1539" s="2">
        <f t="shared" si="146"/>
        <v>31797</v>
      </c>
      <c r="P1539" s="2">
        <f t="shared" si="147"/>
        <v>0</v>
      </c>
      <c r="Q1539" s="2">
        <f t="shared" si="148"/>
        <v>3533</v>
      </c>
      <c r="R1539" s="2">
        <f t="shared" si="149"/>
        <v>0</v>
      </c>
    </row>
    <row r="1540" spans="1:18" x14ac:dyDescent="0.35">
      <c r="A1540" s="2" t="s">
        <v>197</v>
      </c>
      <c r="B1540" s="2" t="str">
        <f t="shared" si="144"/>
        <v>SPA21XXX</v>
      </c>
      <c r="C1540" s="2" t="s">
        <v>20</v>
      </c>
      <c r="D1540" s="2">
        <v>1157</v>
      </c>
      <c r="E1540" s="2">
        <v>20</v>
      </c>
      <c r="F1540" s="2">
        <v>59</v>
      </c>
      <c r="G1540" s="2">
        <v>16</v>
      </c>
      <c r="H1540" s="2">
        <v>2</v>
      </c>
      <c r="I1540" s="2">
        <v>0</v>
      </c>
      <c r="J1540" s="2">
        <v>0</v>
      </c>
      <c r="K1540" s="2">
        <v>0</v>
      </c>
      <c r="L1540" s="2">
        <v>1</v>
      </c>
      <c r="M1540" s="2">
        <v>0</v>
      </c>
      <c r="N1540" s="2">
        <f t="shared" si="145"/>
        <v>23140</v>
      </c>
      <c r="O1540" s="2">
        <f t="shared" si="146"/>
        <v>20826</v>
      </c>
      <c r="P1540" s="2">
        <f t="shared" si="147"/>
        <v>0</v>
      </c>
      <c r="Q1540" s="2">
        <f t="shared" si="148"/>
        <v>1157</v>
      </c>
      <c r="R1540" s="2">
        <f t="shared" si="149"/>
        <v>0</v>
      </c>
    </row>
    <row r="1541" spans="1:18" x14ac:dyDescent="0.35">
      <c r="A1541" s="2" t="s">
        <v>198</v>
      </c>
      <c r="B1541" s="2" t="str">
        <f t="shared" si="144"/>
        <v>SPA21XXX</v>
      </c>
      <c r="C1541" s="2" t="s">
        <v>13</v>
      </c>
      <c r="N1541" s="2">
        <f t="shared" si="145"/>
        <v>0</v>
      </c>
      <c r="O1541" s="2">
        <f t="shared" si="146"/>
        <v>0</v>
      </c>
      <c r="P1541" s="2">
        <f t="shared" si="147"/>
        <v>0</v>
      </c>
      <c r="Q1541" s="2">
        <f t="shared" si="148"/>
        <v>0</v>
      </c>
      <c r="R1541" s="2">
        <f t="shared" si="149"/>
        <v>0</v>
      </c>
    </row>
    <row r="1542" spans="1:18" x14ac:dyDescent="0.35">
      <c r="A1542" s="2" t="s">
        <v>198</v>
      </c>
      <c r="B1542" s="2" t="str">
        <f t="shared" si="144"/>
        <v>SPA21XXX</v>
      </c>
      <c r="C1542" s="2" t="s">
        <v>14</v>
      </c>
      <c r="N1542" s="2">
        <f t="shared" si="145"/>
        <v>0</v>
      </c>
      <c r="O1542" s="2">
        <f t="shared" si="146"/>
        <v>0</v>
      </c>
      <c r="P1542" s="2">
        <f t="shared" si="147"/>
        <v>0</v>
      </c>
      <c r="Q1542" s="2">
        <f t="shared" si="148"/>
        <v>0</v>
      </c>
      <c r="R1542" s="2">
        <f t="shared" si="149"/>
        <v>0</v>
      </c>
    </row>
    <row r="1543" spans="1:18" x14ac:dyDescent="0.35">
      <c r="A1543" s="2" t="s">
        <v>198</v>
      </c>
      <c r="B1543" s="2" t="str">
        <f t="shared" si="144"/>
        <v>SPA21XXX</v>
      </c>
      <c r="C1543" s="2" t="s">
        <v>15</v>
      </c>
      <c r="N1543" s="2">
        <f t="shared" si="145"/>
        <v>0</v>
      </c>
      <c r="O1543" s="2">
        <f t="shared" si="146"/>
        <v>0</v>
      </c>
      <c r="P1543" s="2">
        <f t="shared" si="147"/>
        <v>0</v>
      </c>
      <c r="Q1543" s="2">
        <f t="shared" si="148"/>
        <v>0</v>
      </c>
      <c r="R1543" s="2">
        <f t="shared" si="149"/>
        <v>0</v>
      </c>
    </row>
    <row r="1544" spans="1:18" x14ac:dyDescent="0.35">
      <c r="A1544" s="2" t="s">
        <v>198</v>
      </c>
      <c r="B1544" s="2" t="str">
        <f t="shared" si="144"/>
        <v>SPA21XXX</v>
      </c>
      <c r="C1544" s="2" t="s">
        <v>16</v>
      </c>
      <c r="N1544" s="2">
        <f t="shared" si="145"/>
        <v>0</v>
      </c>
      <c r="O1544" s="2">
        <f t="shared" si="146"/>
        <v>0</v>
      </c>
      <c r="P1544" s="2">
        <f t="shared" si="147"/>
        <v>0</v>
      </c>
      <c r="Q1544" s="2">
        <f t="shared" si="148"/>
        <v>0</v>
      </c>
      <c r="R1544" s="2">
        <f t="shared" si="149"/>
        <v>0</v>
      </c>
    </row>
    <row r="1545" spans="1:18" x14ac:dyDescent="0.35">
      <c r="A1545" s="2" t="s">
        <v>198</v>
      </c>
      <c r="B1545" s="2" t="str">
        <f t="shared" si="144"/>
        <v>SPA21XXX</v>
      </c>
      <c r="C1545" s="2" t="s">
        <v>747</v>
      </c>
      <c r="N1545" s="2">
        <f t="shared" si="145"/>
        <v>0</v>
      </c>
      <c r="O1545" s="2">
        <f t="shared" si="146"/>
        <v>0</v>
      </c>
      <c r="P1545" s="2">
        <f t="shared" si="147"/>
        <v>0</v>
      </c>
      <c r="Q1545" s="2">
        <f t="shared" si="148"/>
        <v>0</v>
      </c>
      <c r="R1545" s="2">
        <f t="shared" si="149"/>
        <v>0</v>
      </c>
    </row>
    <row r="1546" spans="1:18" x14ac:dyDescent="0.35">
      <c r="A1546" s="2" t="s">
        <v>198</v>
      </c>
      <c r="B1546" s="2" t="str">
        <f t="shared" si="144"/>
        <v>SPA21XXX</v>
      </c>
      <c r="C1546" s="2" t="s">
        <v>17</v>
      </c>
      <c r="D1546" s="2">
        <v>13578.04</v>
      </c>
      <c r="E1546" s="2">
        <v>2</v>
      </c>
      <c r="F1546" s="2">
        <v>18.18</v>
      </c>
      <c r="H1546" s="2">
        <v>2</v>
      </c>
      <c r="N1546" s="2">
        <f t="shared" si="145"/>
        <v>27156.080000000002</v>
      </c>
      <c r="O1546" s="2">
        <f t="shared" si="146"/>
        <v>27156.080000000002</v>
      </c>
      <c r="P1546" s="2">
        <f t="shared" si="147"/>
        <v>0</v>
      </c>
      <c r="Q1546" s="2">
        <f t="shared" si="148"/>
        <v>0</v>
      </c>
      <c r="R1546" s="2">
        <f t="shared" si="149"/>
        <v>0</v>
      </c>
    </row>
    <row r="1547" spans="1:18" x14ac:dyDescent="0.35">
      <c r="A1547" s="2" t="s">
        <v>198</v>
      </c>
      <c r="B1547" s="2" t="str">
        <f t="shared" si="144"/>
        <v>SPA21XXX</v>
      </c>
      <c r="C1547" s="2" t="s">
        <v>18</v>
      </c>
      <c r="D1547" s="2">
        <v>6636.48</v>
      </c>
      <c r="E1547" s="2">
        <v>4</v>
      </c>
      <c r="F1547" s="2">
        <v>36.36</v>
      </c>
      <c r="H1547" s="2">
        <v>4</v>
      </c>
      <c r="K1547" s="2">
        <v>1</v>
      </c>
      <c r="N1547" s="2">
        <f t="shared" si="145"/>
        <v>26545.919999999998</v>
      </c>
      <c r="O1547" s="2">
        <f t="shared" si="146"/>
        <v>26545.919999999998</v>
      </c>
      <c r="P1547" s="2">
        <f t="shared" si="147"/>
        <v>6636.48</v>
      </c>
      <c r="Q1547" s="2">
        <f t="shared" si="148"/>
        <v>0</v>
      </c>
      <c r="R1547" s="2">
        <f t="shared" si="149"/>
        <v>0</v>
      </c>
    </row>
    <row r="1548" spans="1:18" x14ac:dyDescent="0.35">
      <c r="A1548" s="2" t="s">
        <v>198</v>
      </c>
      <c r="B1548" s="2" t="str">
        <f t="shared" si="144"/>
        <v>SPA21XXX</v>
      </c>
      <c r="C1548" s="2" t="s">
        <v>19</v>
      </c>
      <c r="D1548" s="2">
        <v>4328.9799999999996</v>
      </c>
      <c r="E1548" s="2">
        <v>5</v>
      </c>
      <c r="F1548" s="2">
        <v>45.45</v>
      </c>
      <c r="G1548" s="2">
        <v>1</v>
      </c>
      <c r="H1548" s="2">
        <v>4</v>
      </c>
      <c r="K1548" s="2">
        <v>1</v>
      </c>
      <c r="L1548" s="2">
        <v>1</v>
      </c>
      <c r="N1548" s="2">
        <f t="shared" si="145"/>
        <v>21644.899999999998</v>
      </c>
      <c r="O1548" s="2">
        <f t="shared" si="146"/>
        <v>21644.899999999998</v>
      </c>
      <c r="P1548" s="2">
        <f t="shared" si="147"/>
        <v>4328.9799999999996</v>
      </c>
      <c r="Q1548" s="2">
        <f t="shared" si="148"/>
        <v>4328.9799999999996</v>
      </c>
      <c r="R1548" s="2">
        <f t="shared" si="149"/>
        <v>0</v>
      </c>
    </row>
    <row r="1549" spans="1:18" x14ac:dyDescent="0.35">
      <c r="A1549" s="2" t="s">
        <v>198</v>
      </c>
      <c r="B1549" s="2" t="str">
        <f t="shared" si="144"/>
        <v>SPA21XXX</v>
      </c>
      <c r="C1549" s="2" t="s">
        <v>20</v>
      </c>
      <c r="N1549" s="2">
        <f t="shared" si="145"/>
        <v>0</v>
      </c>
      <c r="O1549" s="2">
        <f t="shared" si="146"/>
        <v>0</v>
      </c>
      <c r="P1549" s="2">
        <f t="shared" si="147"/>
        <v>0</v>
      </c>
      <c r="Q1549" s="2">
        <f t="shared" si="148"/>
        <v>0</v>
      </c>
      <c r="R1549" s="2">
        <f t="shared" si="149"/>
        <v>0</v>
      </c>
    </row>
    <row r="1550" spans="1:18" x14ac:dyDescent="0.35">
      <c r="A1550" s="2" t="s">
        <v>199</v>
      </c>
      <c r="B1550" s="2" t="str">
        <f t="shared" si="144"/>
        <v>SPA21XXX</v>
      </c>
      <c r="C1550" s="2" t="s">
        <v>13</v>
      </c>
      <c r="N1550" s="2">
        <f t="shared" si="145"/>
        <v>0</v>
      </c>
      <c r="O1550" s="2">
        <f t="shared" si="146"/>
        <v>0</v>
      </c>
      <c r="P1550" s="2">
        <f t="shared" si="147"/>
        <v>0</v>
      </c>
      <c r="Q1550" s="2">
        <f t="shared" si="148"/>
        <v>0</v>
      </c>
      <c r="R1550" s="2">
        <f t="shared" si="149"/>
        <v>0</v>
      </c>
    </row>
    <row r="1551" spans="1:18" x14ac:dyDescent="0.35">
      <c r="A1551" s="2" t="s">
        <v>199</v>
      </c>
      <c r="B1551" s="2" t="str">
        <f t="shared" si="144"/>
        <v>SPA21XXX</v>
      </c>
      <c r="C1551" s="2" t="s">
        <v>14</v>
      </c>
      <c r="N1551" s="2">
        <f t="shared" si="145"/>
        <v>0</v>
      </c>
      <c r="O1551" s="2">
        <f t="shared" si="146"/>
        <v>0</v>
      </c>
      <c r="P1551" s="2">
        <f t="shared" si="147"/>
        <v>0</v>
      </c>
      <c r="Q1551" s="2">
        <f t="shared" si="148"/>
        <v>0</v>
      </c>
      <c r="R1551" s="2">
        <f t="shared" si="149"/>
        <v>0</v>
      </c>
    </row>
    <row r="1552" spans="1:18" x14ac:dyDescent="0.35">
      <c r="A1552" s="2" t="s">
        <v>199</v>
      </c>
      <c r="B1552" s="2" t="str">
        <f t="shared" si="144"/>
        <v>SPA21XXX</v>
      </c>
      <c r="C1552" s="2" t="s">
        <v>15</v>
      </c>
      <c r="N1552" s="2">
        <f t="shared" si="145"/>
        <v>0</v>
      </c>
      <c r="O1552" s="2">
        <f t="shared" si="146"/>
        <v>0</v>
      </c>
      <c r="P1552" s="2">
        <f t="shared" si="147"/>
        <v>0</v>
      </c>
      <c r="Q1552" s="2">
        <f t="shared" si="148"/>
        <v>0</v>
      </c>
      <c r="R1552" s="2">
        <f t="shared" si="149"/>
        <v>0</v>
      </c>
    </row>
    <row r="1553" spans="1:18" x14ac:dyDescent="0.35">
      <c r="A1553" s="2" t="s">
        <v>199</v>
      </c>
      <c r="B1553" s="2" t="str">
        <f t="shared" si="144"/>
        <v>SPA21XXX</v>
      </c>
      <c r="C1553" s="2" t="s">
        <v>16</v>
      </c>
      <c r="N1553" s="2">
        <f t="shared" si="145"/>
        <v>0</v>
      </c>
      <c r="O1553" s="2">
        <f t="shared" si="146"/>
        <v>0</v>
      </c>
      <c r="P1553" s="2">
        <f t="shared" si="147"/>
        <v>0</v>
      </c>
      <c r="Q1553" s="2">
        <f t="shared" si="148"/>
        <v>0</v>
      </c>
      <c r="R1553" s="2">
        <f t="shared" si="149"/>
        <v>0</v>
      </c>
    </row>
    <row r="1554" spans="1:18" x14ac:dyDescent="0.35">
      <c r="A1554" s="2" t="s">
        <v>199</v>
      </c>
      <c r="B1554" s="2" t="str">
        <f t="shared" si="144"/>
        <v>SPA21XXX</v>
      </c>
      <c r="C1554" s="2" t="s">
        <v>747</v>
      </c>
      <c r="N1554" s="2">
        <f t="shared" si="145"/>
        <v>0</v>
      </c>
      <c r="O1554" s="2">
        <f t="shared" si="146"/>
        <v>0</v>
      </c>
      <c r="P1554" s="2">
        <f t="shared" si="147"/>
        <v>0</v>
      </c>
      <c r="Q1554" s="2">
        <f t="shared" si="148"/>
        <v>0</v>
      </c>
      <c r="R1554" s="2">
        <f t="shared" si="149"/>
        <v>0</v>
      </c>
    </row>
    <row r="1555" spans="1:18" x14ac:dyDescent="0.35">
      <c r="A1555" s="2" t="s">
        <v>199</v>
      </c>
      <c r="B1555" s="2" t="str">
        <f t="shared" si="144"/>
        <v>SPA21XXX</v>
      </c>
      <c r="C1555" s="2" t="s">
        <v>17</v>
      </c>
      <c r="N1555" s="2">
        <f t="shared" si="145"/>
        <v>0</v>
      </c>
      <c r="O1555" s="2">
        <f t="shared" si="146"/>
        <v>0</v>
      </c>
      <c r="P1555" s="2">
        <f t="shared" si="147"/>
        <v>0</v>
      </c>
      <c r="Q1555" s="2">
        <f t="shared" si="148"/>
        <v>0</v>
      </c>
      <c r="R1555" s="2">
        <f t="shared" si="149"/>
        <v>0</v>
      </c>
    </row>
    <row r="1556" spans="1:18" x14ac:dyDescent="0.35">
      <c r="A1556" s="2" t="s">
        <v>199</v>
      </c>
      <c r="B1556" s="2" t="str">
        <f t="shared" si="144"/>
        <v>SPA21XXX</v>
      </c>
      <c r="C1556" s="2" t="s">
        <v>18</v>
      </c>
      <c r="N1556" s="2">
        <f t="shared" si="145"/>
        <v>0</v>
      </c>
      <c r="O1556" s="2">
        <f t="shared" si="146"/>
        <v>0</v>
      </c>
      <c r="P1556" s="2">
        <f t="shared" si="147"/>
        <v>0</v>
      </c>
      <c r="Q1556" s="2">
        <f t="shared" si="148"/>
        <v>0</v>
      </c>
      <c r="R1556" s="2">
        <f t="shared" si="149"/>
        <v>0</v>
      </c>
    </row>
    <row r="1557" spans="1:18" x14ac:dyDescent="0.35">
      <c r="A1557" s="2" t="s">
        <v>199</v>
      </c>
      <c r="B1557" s="2" t="str">
        <f t="shared" si="144"/>
        <v>SPA21XXX</v>
      </c>
      <c r="C1557" s="2" t="s">
        <v>19</v>
      </c>
      <c r="N1557" s="2">
        <f t="shared" si="145"/>
        <v>0</v>
      </c>
      <c r="O1557" s="2">
        <f t="shared" si="146"/>
        <v>0</v>
      </c>
      <c r="P1557" s="2">
        <f t="shared" si="147"/>
        <v>0</v>
      </c>
      <c r="Q1557" s="2">
        <f t="shared" si="148"/>
        <v>0</v>
      </c>
      <c r="R1557" s="2">
        <f t="shared" si="149"/>
        <v>0</v>
      </c>
    </row>
    <row r="1558" spans="1:18" x14ac:dyDescent="0.35">
      <c r="A1558" s="2" t="s">
        <v>199</v>
      </c>
      <c r="B1558" s="2" t="str">
        <f t="shared" si="144"/>
        <v>SPA21XXX</v>
      </c>
      <c r="C1558" s="2" t="s">
        <v>20</v>
      </c>
      <c r="N1558" s="2">
        <f t="shared" si="145"/>
        <v>0</v>
      </c>
      <c r="O1558" s="2">
        <f t="shared" si="146"/>
        <v>0</v>
      </c>
      <c r="P1558" s="2">
        <f t="shared" si="147"/>
        <v>0</v>
      </c>
      <c r="Q1558" s="2">
        <f t="shared" si="148"/>
        <v>0</v>
      </c>
      <c r="R1558" s="2">
        <f t="shared" si="149"/>
        <v>0</v>
      </c>
    </row>
    <row r="1559" spans="1:18" x14ac:dyDescent="0.35">
      <c r="A1559" s="2" t="s">
        <v>200</v>
      </c>
      <c r="B1559" s="2" t="str">
        <f t="shared" si="144"/>
        <v>SPA21XXX</v>
      </c>
      <c r="C1559" s="2" t="s">
        <v>13</v>
      </c>
      <c r="N1559" s="2">
        <f t="shared" si="145"/>
        <v>0</v>
      </c>
      <c r="O1559" s="2">
        <f t="shared" si="146"/>
        <v>0</v>
      </c>
      <c r="P1559" s="2">
        <f t="shared" si="147"/>
        <v>0</v>
      </c>
      <c r="Q1559" s="2">
        <f t="shared" si="148"/>
        <v>0</v>
      </c>
      <c r="R1559" s="2">
        <f t="shared" si="149"/>
        <v>0</v>
      </c>
    </row>
    <row r="1560" spans="1:18" x14ac:dyDescent="0.35">
      <c r="A1560" s="2" t="s">
        <v>200</v>
      </c>
      <c r="B1560" s="2" t="str">
        <f t="shared" si="144"/>
        <v>SPA21XXX</v>
      </c>
      <c r="C1560" s="2" t="s">
        <v>14</v>
      </c>
      <c r="N1560" s="2">
        <f t="shared" si="145"/>
        <v>0</v>
      </c>
      <c r="O1560" s="2">
        <f t="shared" si="146"/>
        <v>0</v>
      </c>
      <c r="P1560" s="2">
        <f t="shared" si="147"/>
        <v>0</v>
      </c>
      <c r="Q1560" s="2">
        <f t="shared" si="148"/>
        <v>0</v>
      </c>
      <c r="R1560" s="2">
        <f t="shared" si="149"/>
        <v>0</v>
      </c>
    </row>
    <row r="1561" spans="1:18" x14ac:dyDescent="0.35">
      <c r="A1561" s="2" t="s">
        <v>200</v>
      </c>
      <c r="B1561" s="2" t="str">
        <f t="shared" si="144"/>
        <v>SPA21XXX</v>
      </c>
      <c r="C1561" s="2" t="s">
        <v>15</v>
      </c>
      <c r="N1561" s="2">
        <f t="shared" si="145"/>
        <v>0</v>
      </c>
      <c r="O1561" s="2">
        <f t="shared" si="146"/>
        <v>0</v>
      </c>
      <c r="P1561" s="2">
        <f t="shared" si="147"/>
        <v>0</v>
      </c>
      <c r="Q1561" s="2">
        <f t="shared" si="148"/>
        <v>0</v>
      </c>
      <c r="R1561" s="2">
        <f t="shared" si="149"/>
        <v>0</v>
      </c>
    </row>
    <row r="1562" spans="1:18" x14ac:dyDescent="0.35">
      <c r="A1562" s="2" t="s">
        <v>200</v>
      </c>
      <c r="B1562" s="2" t="str">
        <f t="shared" si="144"/>
        <v>SPA21XXX</v>
      </c>
      <c r="C1562" s="2" t="s">
        <v>16</v>
      </c>
      <c r="N1562" s="2">
        <f t="shared" si="145"/>
        <v>0</v>
      </c>
      <c r="O1562" s="2">
        <f t="shared" si="146"/>
        <v>0</v>
      </c>
      <c r="P1562" s="2">
        <f t="shared" si="147"/>
        <v>0</v>
      </c>
      <c r="Q1562" s="2">
        <f t="shared" si="148"/>
        <v>0</v>
      </c>
      <c r="R1562" s="2">
        <f t="shared" si="149"/>
        <v>0</v>
      </c>
    </row>
    <row r="1563" spans="1:18" x14ac:dyDescent="0.35">
      <c r="A1563" s="2" t="s">
        <v>200</v>
      </c>
      <c r="B1563" s="2" t="str">
        <f t="shared" si="144"/>
        <v>SPA21XXX</v>
      </c>
      <c r="C1563" s="2" t="s">
        <v>747</v>
      </c>
      <c r="N1563" s="2">
        <f t="shared" si="145"/>
        <v>0</v>
      </c>
      <c r="O1563" s="2">
        <f t="shared" si="146"/>
        <v>0</v>
      </c>
      <c r="P1563" s="2">
        <f t="shared" si="147"/>
        <v>0</v>
      </c>
      <c r="Q1563" s="2">
        <f t="shared" si="148"/>
        <v>0</v>
      </c>
      <c r="R1563" s="2">
        <f t="shared" si="149"/>
        <v>0</v>
      </c>
    </row>
    <row r="1564" spans="1:18" x14ac:dyDescent="0.35">
      <c r="A1564" s="2" t="s">
        <v>200</v>
      </c>
      <c r="B1564" s="2" t="str">
        <f t="shared" si="144"/>
        <v>SPA21XXX</v>
      </c>
      <c r="C1564" s="2" t="s">
        <v>17</v>
      </c>
      <c r="N1564" s="2">
        <f t="shared" si="145"/>
        <v>0</v>
      </c>
      <c r="O1564" s="2">
        <f t="shared" si="146"/>
        <v>0</v>
      </c>
      <c r="P1564" s="2">
        <f t="shared" si="147"/>
        <v>0</v>
      </c>
      <c r="Q1564" s="2">
        <f t="shared" si="148"/>
        <v>0</v>
      </c>
      <c r="R1564" s="2">
        <f t="shared" si="149"/>
        <v>0</v>
      </c>
    </row>
    <row r="1565" spans="1:18" x14ac:dyDescent="0.35">
      <c r="A1565" s="2" t="s">
        <v>200</v>
      </c>
      <c r="B1565" s="2" t="str">
        <f t="shared" si="144"/>
        <v>SPA21XXX</v>
      </c>
      <c r="C1565" s="2" t="s">
        <v>18</v>
      </c>
      <c r="N1565" s="2">
        <f t="shared" si="145"/>
        <v>0</v>
      </c>
      <c r="O1565" s="2">
        <f t="shared" si="146"/>
        <v>0</v>
      </c>
      <c r="P1565" s="2">
        <f t="shared" si="147"/>
        <v>0</v>
      </c>
      <c r="Q1565" s="2">
        <f t="shared" si="148"/>
        <v>0</v>
      </c>
      <c r="R1565" s="2">
        <f t="shared" si="149"/>
        <v>0</v>
      </c>
    </row>
    <row r="1566" spans="1:18" x14ac:dyDescent="0.35">
      <c r="A1566" s="2" t="s">
        <v>200</v>
      </c>
      <c r="B1566" s="2" t="str">
        <f t="shared" si="144"/>
        <v>SPA21XXX</v>
      </c>
      <c r="C1566" s="2" t="s">
        <v>19</v>
      </c>
      <c r="N1566" s="2">
        <f t="shared" si="145"/>
        <v>0</v>
      </c>
      <c r="O1566" s="2">
        <f t="shared" si="146"/>
        <v>0</v>
      </c>
      <c r="P1566" s="2">
        <f t="shared" si="147"/>
        <v>0</v>
      </c>
      <c r="Q1566" s="2">
        <f t="shared" si="148"/>
        <v>0</v>
      </c>
      <c r="R1566" s="2">
        <f t="shared" si="149"/>
        <v>0</v>
      </c>
    </row>
    <row r="1567" spans="1:18" x14ac:dyDescent="0.35">
      <c r="A1567" s="2" t="s">
        <v>200</v>
      </c>
      <c r="B1567" s="2" t="str">
        <f t="shared" si="144"/>
        <v>SPA21XXX</v>
      </c>
      <c r="C1567" s="2" t="s">
        <v>20</v>
      </c>
      <c r="D1567" s="2">
        <v>2400</v>
      </c>
      <c r="E1567" s="2">
        <v>5</v>
      </c>
      <c r="F1567" s="2">
        <v>100</v>
      </c>
      <c r="G1567" s="2">
        <v>2</v>
      </c>
      <c r="H1567" s="2">
        <v>3</v>
      </c>
      <c r="K1567" s="2">
        <v>5</v>
      </c>
      <c r="L1567" s="2">
        <v>3</v>
      </c>
      <c r="N1567" s="2">
        <f t="shared" si="145"/>
        <v>12000</v>
      </c>
      <c r="O1567" s="2">
        <f t="shared" si="146"/>
        <v>12000</v>
      </c>
      <c r="P1567" s="2">
        <f t="shared" si="147"/>
        <v>12000</v>
      </c>
      <c r="Q1567" s="2">
        <f t="shared" si="148"/>
        <v>7200</v>
      </c>
      <c r="R1567" s="2">
        <f t="shared" si="149"/>
        <v>0</v>
      </c>
    </row>
    <row r="1568" spans="1:18" x14ac:dyDescent="0.35">
      <c r="A1568" s="2" t="s">
        <v>201</v>
      </c>
      <c r="B1568" s="2" t="str">
        <f t="shared" si="144"/>
        <v>SPA21XXX</v>
      </c>
      <c r="C1568" s="2" t="s">
        <v>13</v>
      </c>
      <c r="D1568" s="2">
        <v>0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f t="shared" si="145"/>
        <v>0</v>
      </c>
      <c r="O1568" s="2">
        <f t="shared" si="146"/>
        <v>0</v>
      </c>
      <c r="P1568" s="2">
        <f t="shared" si="147"/>
        <v>0</v>
      </c>
      <c r="Q1568" s="2">
        <f t="shared" si="148"/>
        <v>0</v>
      </c>
      <c r="R1568" s="2">
        <f t="shared" si="149"/>
        <v>0</v>
      </c>
    </row>
    <row r="1569" spans="1:18" x14ac:dyDescent="0.35">
      <c r="A1569" s="2" t="s">
        <v>201</v>
      </c>
      <c r="B1569" s="2" t="str">
        <f t="shared" si="144"/>
        <v>SPA21XXX</v>
      </c>
      <c r="C1569" s="2" t="s">
        <v>14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f t="shared" si="145"/>
        <v>0</v>
      </c>
      <c r="O1569" s="2">
        <f t="shared" si="146"/>
        <v>0</v>
      </c>
      <c r="P1569" s="2">
        <f t="shared" si="147"/>
        <v>0</v>
      </c>
      <c r="Q1569" s="2">
        <f t="shared" si="148"/>
        <v>0</v>
      </c>
      <c r="R1569" s="2">
        <f t="shared" si="149"/>
        <v>0</v>
      </c>
    </row>
    <row r="1570" spans="1:18" x14ac:dyDescent="0.35">
      <c r="A1570" s="2" t="s">
        <v>201</v>
      </c>
      <c r="B1570" s="2" t="str">
        <f t="shared" si="144"/>
        <v>SPA21XXX</v>
      </c>
      <c r="C1570" s="2" t="s">
        <v>15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f t="shared" si="145"/>
        <v>0</v>
      </c>
      <c r="O1570" s="2">
        <f t="shared" si="146"/>
        <v>0</v>
      </c>
      <c r="P1570" s="2">
        <f t="shared" si="147"/>
        <v>0</v>
      </c>
      <c r="Q1570" s="2">
        <f t="shared" si="148"/>
        <v>0</v>
      </c>
      <c r="R1570" s="2">
        <f t="shared" si="149"/>
        <v>0</v>
      </c>
    </row>
    <row r="1571" spans="1:18" x14ac:dyDescent="0.35">
      <c r="A1571" s="2" t="s">
        <v>201</v>
      </c>
      <c r="B1571" s="2" t="str">
        <f t="shared" si="144"/>
        <v>SPA21XXX</v>
      </c>
      <c r="C1571" s="2" t="s">
        <v>16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f t="shared" si="145"/>
        <v>0</v>
      </c>
      <c r="O1571" s="2">
        <f t="shared" si="146"/>
        <v>0</v>
      </c>
      <c r="P1571" s="2">
        <f t="shared" si="147"/>
        <v>0</v>
      </c>
      <c r="Q1571" s="2">
        <f t="shared" si="148"/>
        <v>0</v>
      </c>
      <c r="R1571" s="2">
        <f t="shared" si="149"/>
        <v>0</v>
      </c>
    </row>
    <row r="1572" spans="1:18" x14ac:dyDescent="0.35">
      <c r="A1572" s="2" t="s">
        <v>201</v>
      </c>
      <c r="B1572" s="2" t="str">
        <f t="shared" si="144"/>
        <v>SPA21XXX</v>
      </c>
      <c r="C1572" s="2" t="s">
        <v>747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f t="shared" si="145"/>
        <v>0</v>
      </c>
      <c r="O1572" s="2">
        <f t="shared" si="146"/>
        <v>0</v>
      </c>
      <c r="P1572" s="2">
        <f t="shared" si="147"/>
        <v>0</v>
      </c>
      <c r="Q1572" s="2">
        <f t="shared" si="148"/>
        <v>0</v>
      </c>
      <c r="R1572" s="2">
        <f t="shared" si="149"/>
        <v>0</v>
      </c>
    </row>
    <row r="1573" spans="1:18" x14ac:dyDescent="0.35">
      <c r="A1573" s="2" t="s">
        <v>201</v>
      </c>
      <c r="B1573" s="2" t="str">
        <f t="shared" si="144"/>
        <v>SPA21XXX</v>
      </c>
      <c r="C1573" s="2" t="s">
        <v>17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f t="shared" si="145"/>
        <v>0</v>
      </c>
      <c r="O1573" s="2">
        <f t="shared" si="146"/>
        <v>0</v>
      </c>
      <c r="P1573" s="2">
        <f t="shared" si="147"/>
        <v>0</v>
      </c>
      <c r="Q1573" s="2">
        <f t="shared" si="148"/>
        <v>0</v>
      </c>
      <c r="R1573" s="2">
        <f t="shared" si="149"/>
        <v>0</v>
      </c>
    </row>
    <row r="1574" spans="1:18" x14ac:dyDescent="0.35">
      <c r="A1574" s="2" t="s">
        <v>201</v>
      </c>
      <c r="B1574" s="2" t="str">
        <f t="shared" si="144"/>
        <v>SPA21XXX</v>
      </c>
      <c r="C1574" s="2" t="s">
        <v>18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f t="shared" si="145"/>
        <v>0</v>
      </c>
      <c r="O1574" s="2">
        <f t="shared" si="146"/>
        <v>0</v>
      </c>
      <c r="P1574" s="2">
        <f t="shared" si="147"/>
        <v>0</v>
      </c>
      <c r="Q1574" s="2">
        <f t="shared" si="148"/>
        <v>0</v>
      </c>
      <c r="R1574" s="2">
        <f t="shared" si="149"/>
        <v>0</v>
      </c>
    </row>
    <row r="1575" spans="1:18" x14ac:dyDescent="0.35">
      <c r="A1575" s="2" t="s">
        <v>201</v>
      </c>
      <c r="B1575" s="2" t="str">
        <f t="shared" si="144"/>
        <v>SPA21XXX</v>
      </c>
      <c r="C1575" s="2" t="s">
        <v>19</v>
      </c>
      <c r="D1575" s="2">
        <v>1800</v>
      </c>
      <c r="E1575" s="2">
        <v>2</v>
      </c>
      <c r="F1575" s="2">
        <v>100</v>
      </c>
      <c r="G1575" s="2">
        <v>0</v>
      </c>
      <c r="H1575" s="2">
        <v>2</v>
      </c>
      <c r="I1575" s="2">
        <v>0</v>
      </c>
      <c r="J1575" s="2">
        <v>0</v>
      </c>
      <c r="K1575" s="2">
        <v>0</v>
      </c>
      <c r="L1575" s="2">
        <v>1</v>
      </c>
      <c r="M1575" s="2">
        <v>1</v>
      </c>
      <c r="N1575" s="2">
        <f t="shared" si="145"/>
        <v>3600</v>
      </c>
      <c r="O1575" s="2">
        <f t="shared" si="146"/>
        <v>3600</v>
      </c>
      <c r="P1575" s="2">
        <f t="shared" si="147"/>
        <v>0</v>
      </c>
      <c r="Q1575" s="2">
        <f t="shared" si="148"/>
        <v>1800</v>
      </c>
      <c r="R1575" s="2">
        <f t="shared" si="149"/>
        <v>1800</v>
      </c>
    </row>
    <row r="1576" spans="1:18" x14ac:dyDescent="0.35">
      <c r="A1576" s="2" t="s">
        <v>201</v>
      </c>
      <c r="B1576" s="2" t="str">
        <f t="shared" si="144"/>
        <v>SPA21XXX</v>
      </c>
      <c r="C1576" s="2" t="s">
        <v>20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f t="shared" si="145"/>
        <v>0</v>
      </c>
      <c r="O1576" s="2">
        <f t="shared" si="146"/>
        <v>0</v>
      </c>
      <c r="P1576" s="2">
        <f t="shared" si="147"/>
        <v>0</v>
      </c>
      <c r="Q1576" s="2">
        <f t="shared" si="148"/>
        <v>0</v>
      </c>
      <c r="R1576" s="2">
        <f t="shared" si="149"/>
        <v>0</v>
      </c>
    </row>
    <row r="1577" spans="1:18" x14ac:dyDescent="0.35">
      <c r="A1577" s="2" t="s">
        <v>202</v>
      </c>
      <c r="B1577" s="2" t="str">
        <f t="shared" si="144"/>
        <v>SPA21XXX</v>
      </c>
      <c r="C1577" s="2" t="s">
        <v>13</v>
      </c>
      <c r="N1577" s="2">
        <f t="shared" si="145"/>
        <v>0</v>
      </c>
      <c r="O1577" s="2">
        <f t="shared" si="146"/>
        <v>0</v>
      </c>
      <c r="P1577" s="2">
        <f t="shared" si="147"/>
        <v>0</v>
      </c>
      <c r="Q1577" s="2">
        <f t="shared" si="148"/>
        <v>0</v>
      </c>
      <c r="R1577" s="2">
        <f t="shared" si="149"/>
        <v>0</v>
      </c>
    </row>
    <row r="1578" spans="1:18" x14ac:dyDescent="0.35">
      <c r="A1578" s="2" t="s">
        <v>202</v>
      </c>
      <c r="B1578" s="2" t="str">
        <f t="shared" si="144"/>
        <v>SPA21XXX</v>
      </c>
      <c r="C1578" s="2" t="s">
        <v>14</v>
      </c>
      <c r="N1578" s="2">
        <f t="shared" si="145"/>
        <v>0</v>
      </c>
      <c r="O1578" s="2">
        <f t="shared" si="146"/>
        <v>0</v>
      </c>
      <c r="P1578" s="2">
        <f t="shared" si="147"/>
        <v>0</v>
      </c>
      <c r="Q1578" s="2">
        <f t="shared" si="148"/>
        <v>0</v>
      </c>
      <c r="R1578" s="2">
        <f t="shared" si="149"/>
        <v>0</v>
      </c>
    </row>
    <row r="1579" spans="1:18" x14ac:dyDescent="0.35">
      <c r="A1579" s="2" t="s">
        <v>202</v>
      </c>
      <c r="B1579" s="2" t="str">
        <f t="shared" si="144"/>
        <v>SPA21XXX</v>
      </c>
      <c r="C1579" s="2" t="s">
        <v>15</v>
      </c>
      <c r="N1579" s="2">
        <f t="shared" si="145"/>
        <v>0</v>
      </c>
      <c r="O1579" s="2">
        <f t="shared" si="146"/>
        <v>0</v>
      </c>
      <c r="P1579" s="2">
        <f t="shared" si="147"/>
        <v>0</v>
      </c>
      <c r="Q1579" s="2">
        <f t="shared" si="148"/>
        <v>0</v>
      </c>
      <c r="R1579" s="2">
        <f t="shared" si="149"/>
        <v>0</v>
      </c>
    </row>
    <row r="1580" spans="1:18" x14ac:dyDescent="0.35">
      <c r="A1580" s="2" t="s">
        <v>202</v>
      </c>
      <c r="B1580" s="2" t="str">
        <f t="shared" si="144"/>
        <v>SPA21XXX</v>
      </c>
      <c r="C1580" s="2" t="s">
        <v>16</v>
      </c>
      <c r="N1580" s="2">
        <f t="shared" si="145"/>
        <v>0</v>
      </c>
      <c r="O1580" s="2">
        <f t="shared" si="146"/>
        <v>0</v>
      </c>
      <c r="P1580" s="2">
        <f t="shared" si="147"/>
        <v>0</v>
      </c>
      <c r="Q1580" s="2">
        <f t="shared" si="148"/>
        <v>0</v>
      </c>
      <c r="R1580" s="2">
        <f t="shared" si="149"/>
        <v>0</v>
      </c>
    </row>
    <row r="1581" spans="1:18" x14ac:dyDescent="0.35">
      <c r="A1581" s="2" t="s">
        <v>202</v>
      </c>
      <c r="B1581" s="2" t="str">
        <f t="shared" si="144"/>
        <v>SPA21XXX</v>
      </c>
      <c r="C1581" s="2" t="s">
        <v>747</v>
      </c>
      <c r="N1581" s="2">
        <f t="shared" si="145"/>
        <v>0</v>
      </c>
      <c r="O1581" s="2">
        <f t="shared" si="146"/>
        <v>0</v>
      </c>
      <c r="P1581" s="2">
        <f t="shared" si="147"/>
        <v>0</v>
      </c>
      <c r="Q1581" s="2">
        <f t="shared" si="148"/>
        <v>0</v>
      </c>
      <c r="R1581" s="2">
        <f t="shared" si="149"/>
        <v>0</v>
      </c>
    </row>
    <row r="1582" spans="1:18" x14ac:dyDescent="0.35">
      <c r="A1582" s="2" t="s">
        <v>202</v>
      </c>
      <c r="B1582" s="2" t="str">
        <f t="shared" si="144"/>
        <v>SPA21XXX</v>
      </c>
      <c r="C1582" s="2" t="s">
        <v>17</v>
      </c>
      <c r="N1582" s="2">
        <f t="shared" si="145"/>
        <v>0</v>
      </c>
      <c r="O1582" s="2">
        <f t="shared" si="146"/>
        <v>0</v>
      </c>
      <c r="P1582" s="2">
        <f t="shared" si="147"/>
        <v>0</v>
      </c>
      <c r="Q1582" s="2">
        <f t="shared" si="148"/>
        <v>0</v>
      </c>
      <c r="R1582" s="2">
        <f t="shared" si="149"/>
        <v>0</v>
      </c>
    </row>
    <row r="1583" spans="1:18" x14ac:dyDescent="0.35">
      <c r="A1583" s="2" t="s">
        <v>202</v>
      </c>
      <c r="B1583" s="2" t="str">
        <f t="shared" si="144"/>
        <v>SPA21XXX</v>
      </c>
      <c r="C1583" s="2" t="s">
        <v>18</v>
      </c>
      <c r="N1583" s="2">
        <f t="shared" si="145"/>
        <v>0</v>
      </c>
      <c r="O1583" s="2">
        <f t="shared" si="146"/>
        <v>0</v>
      </c>
      <c r="P1583" s="2">
        <f t="shared" si="147"/>
        <v>0</v>
      </c>
      <c r="Q1583" s="2">
        <f t="shared" si="148"/>
        <v>0</v>
      </c>
      <c r="R1583" s="2">
        <f t="shared" si="149"/>
        <v>0</v>
      </c>
    </row>
    <row r="1584" spans="1:18" x14ac:dyDescent="0.35">
      <c r="A1584" s="2" t="s">
        <v>202</v>
      </c>
      <c r="B1584" s="2" t="str">
        <f t="shared" si="144"/>
        <v>SPA21XXX</v>
      </c>
      <c r="C1584" s="2" t="s">
        <v>19</v>
      </c>
      <c r="N1584" s="2">
        <f t="shared" si="145"/>
        <v>0</v>
      </c>
      <c r="O1584" s="2">
        <f t="shared" si="146"/>
        <v>0</v>
      </c>
      <c r="P1584" s="2">
        <f t="shared" si="147"/>
        <v>0</v>
      </c>
      <c r="Q1584" s="2">
        <f t="shared" si="148"/>
        <v>0</v>
      </c>
      <c r="R1584" s="2">
        <f t="shared" si="149"/>
        <v>0</v>
      </c>
    </row>
    <row r="1585" spans="1:18" x14ac:dyDescent="0.35">
      <c r="A1585" s="2" t="s">
        <v>202</v>
      </c>
      <c r="B1585" s="2" t="str">
        <f t="shared" si="144"/>
        <v>SPA21XXX</v>
      </c>
      <c r="C1585" s="2" t="s">
        <v>20</v>
      </c>
      <c r="N1585" s="2">
        <f t="shared" si="145"/>
        <v>0</v>
      </c>
      <c r="O1585" s="2">
        <f t="shared" si="146"/>
        <v>0</v>
      </c>
      <c r="P1585" s="2">
        <f t="shared" si="147"/>
        <v>0</v>
      </c>
      <c r="Q1585" s="2">
        <f t="shared" si="148"/>
        <v>0</v>
      </c>
      <c r="R1585" s="2">
        <f t="shared" si="149"/>
        <v>0</v>
      </c>
    </row>
    <row r="1586" spans="1:18" x14ac:dyDescent="0.35">
      <c r="A1586" s="2" t="s">
        <v>203</v>
      </c>
      <c r="B1586" s="2" t="str">
        <f t="shared" si="144"/>
        <v>SPA21XXX</v>
      </c>
      <c r="C1586" s="2" t="s">
        <v>13</v>
      </c>
      <c r="N1586" s="2">
        <f t="shared" si="145"/>
        <v>0</v>
      </c>
      <c r="O1586" s="2">
        <f t="shared" si="146"/>
        <v>0</v>
      </c>
      <c r="P1586" s="2">
        <f t="shared" si="147"/>
        <v>0</v>
      </c>
      <c r="Q1586" s="2">
        <f t="shared" si="148"/>
        <v>0</v>
      </c>
      <c r="R1586" s="2">
        <f t="shared" si="149"/>
        <v>0</v>
      </c>
    </row>
    <row r="1587" spans="1:18" x14ac:dyDescent="0.35">
      <c r="A1587" s="2" t="s">
        <v>203</v>
      </c>
      <c r="B1587" s="2" t="str">
        <f t="shared" si="144"/>
        <v>SPA21XXX</v>
      </c>
      <c r="C1587" s="2" t="s">
        <v>14</v>
      </c>
      <c r="N1587" s="2">
        <f t="shared" si="145"/>
        <v>0</v>
      </c>
      <c r="O1587" s="2">
        <f t="shared" si="146"/>
        <v>0</v>
      </c>
      <c r="P1587" s="2">
        <f t="shared" si="147"/>
        <v>0</v>
      </c>
      <c r="Q1587" s="2">
        <f t="shared" si="148"/>
        <v>0</v>
      </c>
      <c r="R1587" s="2">
        <f t="shared" si="149"/>
        <v>0</v>
      </c>
    </row>
    <row r="1588" spans="1:18" x14ac:dyDescent="0.35">
      <c r="A1588" s="2" t="s">
        <v>203</v>
      </c>
      <c r="B1588" s="2" t="str">
        <f t="shared" si="144"/>
        <v>SPA21XXX</v>
      </c>
      <c r="C1588" s="2" t="s">
        <v>15</v>
      </c>
      <c r="N1588" s="2">
        <f t="shared" si="145"/>
        <v>0</v>
      </c>
      <c r="O1588" s="2">
        <f t="shared" si="146"/>
        <v>0</v>
      </c>
      <c r="P1588" s="2">
        <f t="shared" si="147"/>
        <v>0</v>
      </c>
      <c r="Q1588" s="2">
        <f t="shared" si="148"/>
        <v>0</v>
      </c>
      <c r="R1588" s="2">
        <f t="shared" si="149"/>
        <v>0</v>
      </c>
    </row>
    <row r="1589" spans="1:18" x14ac:dyDescent="0.35">
      <c r="A1589" s="2" t="s">
        <v>203</v>
      </c>
      <c r="B1589" s="2" t="str">
        <f t="shared" si="144"/>
        <v>SPA21XXX</v>
      </c>
      <c r="C1589" s="2" t="s">
        <v>16</v>
      </c>
      <c r="N1589" s="2">
        <f t="shared" si="145"/>
        <v>0</v>
      </c>
      <c r="O1589" s="2">
        <f t="shared" si="146"/>
        <v>0</v>
      </c>
      <c r="P1589" s="2">
        <f t="shared" si="147"/>
        <v>0</v>
      </c>
      <c r="Q1589" s="2">
        <f t="shared" si="148"/>
        <v>0</v>
      </c>
      <c r="R1589" s="2">
        <f t="shared" si="149"/>
        <v>0</v>
      </c>
    </row>
    <row r="1590" spans="1:18" x14ac:dyDescent="0.35">
      <c r="A1590" s="2" t="s">
        <v>203</v>
      </c>
      <c r="B1590" s="2" t="str">
        <f t="shared" si="144"/>
        <v>SPA21XXX</v>
      </c>
      <c r="C1590" s="2" t="s">
        <v>747</v>
      </c>
      <c r="N1590" s="2">
        <f t="shared" si="145"/>
        <v>0</v>
      </c>
      <c r="O1590" s="2">
        <f t="shared" si="146"/>
        <v>0</v>
      </c>
      <c r="P1590" s="2">
        <f t="shared" si="147"/>
        <v>0</v>
      </c>
      <c r="Q1590" s="2">
        <f t="shared" si="148"/>
        <v>0</v>
      </c>
      <c r="R1590" s="2">
        <f t="shared" si="149"/>
        <v>0</v>
      </c>
    </row>
    <row r="1591" spans="1:18" x14ac:dyDescent="0.35">
      <c r="A1591" s="2" t="s">
        <v>203</v>
      </c>
      <c r="B1591" s="2" t="str">
        <f t="shared" si="144"/>
        <v>SPA21XXX</v>
      </c>
      <c r="C1591" s="2" t="s">
        <v>17</v>
      </c>
      <c r="N1591" s="2">
        <f t="shared" si="145"/>
        <v>0</v>
      </c>
      <c r="O1591" s="2">
        <f t="shared" si="146"/>
        <v>0</v>
      </c>
      <c r="P1591" s="2">
        <f t="shared" si="147"/>
        <v>0</v>
      </c>
      <c r="Q1591" s="2">
        <f t="shared" si="148"/>
        <v>0</v>
      </c>
      <c r="R1591" s="2">
        <f t="shared" si="149"/>
        <v>0</v>
      </c>
    </row>
    <row r="1592" spans="1:18" x14ac:dyDescent="0.35">
      <c r="A1592" s="2" t="s">
        <v>203</v>
      </c>
      <c r="B1592" s="2" t="str">
        <f t="shared" si="144"/>
        <v>SPA21XXX</v>
      </c>
      <c r="C1592" s="2" t="s">
        <v>18</v>
      </c>
      <c r="N1592" s="2">
        <f t="shared" si="145"/>
        <v>0</v>
      </c>
      <c r="O1592" s="2">
        <f t="shared" si="146"/>
        <v>0</v>
      </c>
      <c r="P1592" s="2">
        <f t="shared" si="147"/>
        <v>0</v>
      </c>
      <c r="Q1592" s="2">
        <f t="shared" si="148"/>
        <v>0</v>
      </c>
      <c r="R1592" s="2">
        <f t="shared" si="149"/>
        <v>0</v>
      </c>
    </row>
    <row r="1593" spans="1:18" x14ac:dyDescent="0.35">
      <c r="A1593" s="2" t="s">
        <v>203</v>
      </c>
      <c r="B1593" s="2" t="str">
        <f t="shared" si="144"/>
        <v>SPA21XXX</v>
      </c>
      <c r="C1593" s="2" t="s">
        <v>19</v>
      </c>
      <c r="N1593" s="2">
        <f t="shared" si="145"/>
        <v>0</v>
      </c>
      <c r="O1593" s="2">
        <f t="shared" si="146"/>
        <v>0</v>
      </c>
      <c r="P1593" s="2">
        <f t="shared" si="147"/>
        <v>0</v>
      </c>
      <c r="Q1593" s="2">
        <f t="shared" si="148"/>
        <v>0</v>
      </c>
      <c r="R1593" s="2">
        <f t="shared" si="149"/>
        <v>0</v>
      </c>
    </row>
    <row r="1594" spans="1:18" x14ac:dyDescent="0.35">
      <c r="A1594" s="2" t="s">
        <v>203</v>
      </c>
      <c r="B1594" s="2" t="str">
        <f t="shared" si="144"/>
        <v>SPA21XXX</v>
      </c>
      <c r="C1594" s="2" t="s">
        <v>20</v>
      </c>
      <c r="N1594" s="2">
        <f t="shared" si="145"/>
        <v>0</v>
      </c>
      <c r="O1594" s="2">
        <f t="shared" si="146"/>
        <v>0</v>
      </c>
      <c r="P1594" s="2">
        <f t="shared" si="147"/>
        <v>0</v>
      </c>
      <c r="Q1594" s="2">
        <f t="shared" si="148"/>
        <v>0</v>
      </c>
      <c r="R1594" s="2">
        <f t="shared" si="149"/>
        <v>0</v>
      </c>
    </row>
    <row r="1595" spans="1:18" x14ac:dyDescent="0.35">
      <c r="A1595" s="2" t="s">
        <v>204</v>
      </c>
      <c r="B1595" s="2" t="str">
        <f t="shared" si="144"/>
        <v>SPA21XXX</v>
      </c>
      <c r="C1595" s="2" t="s">
        <v>13</v>
      </c>
      <c r="D1595" s="2">
        <v>3000</v>
      </c>
      <c r="E1595" s="2">
        <v>1</v>
      </c>
      <c r="F1595" s="2">
        <v>8.33</v>
      </c>
      <c r="G1595" s="2">
        <v>10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f t="shared" si="145"/>
        <v>3000</v>
      </c>
      <c r="O1595" s="2">
        <f t="shared" si="146"/>
        <v>30000</v>
      </c>
      <c r="P1595" s="2">
        <f t="shared" si="147"/>
        <v>0</v>
      </c>
      <c r="Q1595" s="2">
        <f t="shared" si="148"/>
        <v>0</v>
      </c>
      <c r="R1595" s="2">
        <f t="shared" si="149"/>
        <v>0</v>
      </c>
    </row>
    <row r="1596" spans="1:18" x14ac:dyDescent="0.35">
      <c r="A1596" s="2" t="s">
        <v>204</v>
      </c>
      <c r="B1596" s="2" t="str">
        <f t="shared" si="144"/>
        <v>SPA21XXX</v>
      </c>
      <c r="C1596" s="2" t="s">
        <v>14</v>
      </c>
      <c r="D1596" s="2">
        <v>56250</v>
      </c>
      <c r="E1596" s="2">
        <v>3</v>
      </c>
      <c r="F1596" s="2">
        <v>25</v>
      </c>
      <c r="G1596" s="2">
        <v>2</v>
      </c>
      <c r="H1596" s="2">
        <v>1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f t="shared" si="145"/>
        <v>168750</v>
      </c>
      <c r="O1596" s="2">
        <f t="shared" si="146"/>
        <v>168750</v>
      </c>
      <c r="P1596" s="2">
        <f t="shared" si="147"/>
        <v>0</v>
      </c>
      <c r="Q1596" s="2">
        <f t="shared" si="148"/>
        <v>0</v>
      </c>
      <c r="R1596" s="2">
        <f t="shared" si="149"/>
        <v>0</v>
      </c>
    </row>
    <row r="1597" spans="1:18" x14ac:dyDescent="0.35">
      <c r="A1597" s="2" t="s">
        <v>204</v>
      </c>
      <c r="B1597" s="2" t="str">
        <f t="shared" si="144"/>
        <v>SPA21XXX</v>
      </c>
      <c r="C1597" s="2" t="s">
        <v>15</v>
      </c>
      <c r="D1597" s="2">
        <v>45000</v>
      </c>
      <c r="E1597" s="2">
        <v>9</v>
      </c>
      <c r="F1597" s="2">
        <v>75</v>
      </c>
      <c r="G1597" s="2">
        <v>7</v>
      </c>
      <c r="H1597" s="2">
        <v>2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f t="shared" si="145"/>
        <v>405000</v>
      </c>
      <c r="O1597" s="2">
        <f t="shared" si="146"/>
        <v>405000</v>
      </c>
      <c r="P1597" s="2">
        <f t="shared" si="147"/>
        <v>0</v>
      </c>
      <c r="Q1597" s="2">
        <f t="shared" si="148"/>
        <v>0</v>
      </c>
      <c r="R1597" s="2">
        <f t="shared" si="149"/>
        <v>0</v>
      </c>
    </row>
    <row r="1598" spans="1:18" x14ac:dyDescent="0.35">
      <c r="A1598" s="2" t="s">
        <v>204</v>
      </c>
      <c r="B1598" s="2" t="str">
        <f t="shared" si="144"/>
        <v>SPA21XXX</v>
      </c>
      <c r="C1598" s="2" t="s">
        <v>16</v>
      </c>
      <c r="D1598" s="2">
        <v>0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f t="shared" si="145"/>
        <v>0</v>
      </c>
      <c r="O1598" s="2">
        <f t="shared" si="146"/>
        <v>0</v>
      </c>
      <c r="P1598" s="2">
        <f t="shared" si="147"/>
        <v>0</v>
      </c>
      <c r="Q1598" s="2">
        <f t="shared" si="148"/>
        <v>0</v>
      </c>
      <c r="R1598" s="2">
        <f t="shared" si="149"/>
        <v>0</v>
      </c>
    </row>
    <row r="1599" spans="1:18" x14ac:dyDescent="0.35">
      <c r="A1599" s="2" t="s">
        <v>204</v>
      </c>
      <c r="B1599" s="2" t="str">
        <f t="shared" si="144"/>
        <v>SPA21XXX</v>
      </c>
      <c r="C1599" s="2" t="s">
        <v>747</v>
      </c>
      <c r="D1599" s="2">
        <v>0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f t="shared" si="145"/>
        <v>0</v>
      </c>
      <c r="O1599" s="2">
        <f t="shared" si="146"/>
        <v>0</v>
      </c>
      <c r="P1599" s="2">
        <f t="shared" si="147"/>
        <v>0</v>
      </c>
      <c r="Q1599" s="2">
        <f t="shared" si="148"/>
        <v>0</v>
      </c>
      <c r="R1599" s="2">
        <f t="shared" si="149"/>
        <v>0</v>
      </c>
    </row>
    <row r="1600" spans="1:18" x14ac:dyDescent="0.35">
      <c r="A1600" s="2" t="s">
        <v>204</v>
      </c>
      <c r="B1600" s="2" t="str">
        <f t="shared" si="144"/>
        <v>SPA21XXX</v>
      </c>
      <c r="C1600" s="2" t="s">
        <v>17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f t="shared" si="145"/>
        <v>0</v>
      </c>
      <c r="O1600" s="2">
        <f t="shared" si="146"/>
        <v>0</v>
      </c>
      <c r="P1600" s="2">
        <f t="shared" si="147"/>
        <v>0</v>
      </c>
      <c r="Q1600" s="2">
        <f t="shared" si="148"/>
        <v>0</v>
      </c>
      <c r="R1600" s="2">
        <f t="shared" si="149"/>
        <v>0</v>
      </c>
    </row>
    <row r="1601" spans="1:18" x14ac:dyDescent="0.35">
      <c r="A1601" s="2" t="s">
        <v>204</v>
      </c>
      <c r="B1601" s="2" t="str">
        <f t="shared" si="144"/>
        <v>SPA21XXX</v>
      </c>
      <c r="C1601" s="2" t="s">
        <v>18</v>
      </c>
      <c r="D1601" s="2">
        <v>0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f t="shared" si="145"/>
        <v>0</v>
      </c>
      <c r="O1601" s="2">
        <f t="shared" si="146"/>
        <v>0</v>
      </c>
      <c r="P1601" s="2">
        <f t="shared" si="147"/>
        <v>0</v>
      </c>
      <c r="Q1601" s="2">
        <f t="shared" si="148"/>
        <v>0</v>
      </c>
      <c r="R1601" s="2">
        <f t="shared" si="149"/>
        <v>0</v>
      </c>
    </row>
    <row r="1602" spans="1:18" x14ac:dyDescent="0.35">
      <c r="A1602" s="2" t="s">
        <v>204</v>
      </c>
      <c r="B1602" s="2" t="str">
        <f t="shared" ref="B1602:B1665" si="150">REPLACE(A1602,6,3,"XXX")</f>
        <v>SPA21XXX</v>
      </c>
      <c r="C1602" s="2" t="s">
        <v>19</v>
      </c>
      <c r="D1602" s="2">
        <v>0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f t="shared" ref="N1602:N1665" si="151">E1602*$D1602</f>
        <v>0</v>
      </c>
      <c r="O1602" s="2">
        <f t="shared" ref="O1602:O1665" si="152">SUM(G1602:J1602)*$D1602</f>
        <v>0</v>
      </c>
      <c r="P1602" s="2">
        <f t="shared" ref="P1602:P1665" si="153">K1602*$D1602</f>
        <v>0</v>
      </c>
      <c r="Q1602" s="2">
        <f t="shared" ref="Q1602:Q1665" si="154">L1602*$D1602</f>
        <v>0</v>
      </c>
      <c r="R1602" s="2">
        <f t="shared" ref="R1602:R1665" si="155">M1602*$D1602</f>
        <v>0</v>
      </c>
    </row>
    <row r="1603" spans="1:18" x14ac:dyDescent="0.35">
      <c r="A1603" s="2" t="s">
        <v>204</v>
      </c>
      <c r="B1603" s="2" t="str">
        <f t="shared" si="150"/>
        <v>SPA21XXX</v>
      </c>
      <c r="C1603" s="2" t="s">
        <v>20</v>
      </c>
      <c r="D1603" s="2">
        <v>0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f t="shared" si="151"/>
        <v>0</v>
      </c>
      <c r="O1603" s="2">
        <f t="shared" si="152"/>
        <v>0</v>
      </c>
      <c r="P1603" s="2">
        <f t="shared" si="153"/>
        <v>0</v>
      </c>
      <c r="Q1603" s="2">
        <f t="shared" si="154"/>
        <v>0</v>
      </c>
      <c r="R1603" s="2">
        <f t="shared" si="155"/>
        <v>0</v>
      </c>
    </row>
    <row r="1604" spans="1:18" x14ac:dyDescent="0.35">
      <c r="A1604" s="2" t="s">
        <v>205</v>
      </c>
      <c r="B1604" s="2" t="str">
        <f t="shared" si="150"/>
        <v>SPA21XXX</v>
      </c>
      <c r="C1604" s="2" t="s">
        <v>13</v>
      </c>
      <c r="N1604" s="2">
        <f t="shared" si="151"/>
        <v>0</v>
      </c>
      <c r="O1604" s="2">
        <f t="shared" si="152"/>
        <v>0</v>
      </c>
      <c r="P1604" s="2">
        <f t="shared" si="153"/>
        <v>0</v>
      </c>
      <c r="Q1604" s="2">
        <f t="shared" si="154"/>
        <v>0</v>
      </c>
      <c r="R1604" s="2">
        <f t="shared" si="155"/>
        <v>0</v>
      </c>
    </row>
    <row r="1605" spans="1:18" x14ac:dyDescent="0.35">
      <c r="A1605" s="2" t="s">
        <v>205</v>
      </c>
      <c r="B1605" s="2" t="str">
        <f t="shared" si="150"/>
        <v>SPA21XXX</v>
      </c>
      <c r="C1605" s="2" t="s">
        <v>14</v>
      </c>
      <c r="N1605" s="2">
        <f t="shared" si="151"/>
        <v>0</v>
      </c>
      <c r="O1605" s="2">
        <f t="shared" si="152"/>
        <v>0</v>
      </c>
      <c r="P1605" s="2">
        <f t="shared" si="153"/>
        <v>0</v>
      </c>
      <c r="Q1605" s="2">
        <f t="shared" si="154"/>
        <v>0</v>
      </c>
      <c r="R1605" s="2">
        <f t="shared" si="155"/>
        <v>0</v>
      </c>
    </row>
    <row r="1606" spans="1:18" x14ac:dyDescent="0.35">
      <c r="A1606" s="2" t="s">
        <v>205</v>
      </c>
      <c r="B1606" s="2" t="str">
        <f t="shared" si="150"/>
        <v>SPA21XXX</v>
      </c>
      <c r="C1606" s="2" t="s">
        <v>15</v>
      </c>
      <c r="N1606" s="2">
        <f t="shared" si="151"/>
        <v>0</v>
      </c>
      <c r="O1606" s="2">
        <f t="shared" si="152"/>
        <v>0</v>
      </c>
      <c r="P1606" s="2">
        <f t="shared" si="153"/>
        <v>0</v>
      </c>
      <c r="Q1606" s="2">
        <f t="shared" si="154"/>
        <v>0</v>
      </c>
      <c r="R1606" s="2">
        <f t="shared" si="155"/>
        <v>0</v>
      </c>
    </row>
    <row r="1607" spans="1:18" x14ac:dyDescent="0.35">
      <c r="A1607" s="2" t="s">
        <v>205</v>
      </c>
      <c r="B1607" s="2" t="str">
        <f t="shared" si="150"/>
        <v>SPA21XXX</v>
      </c>
      <c r="C1607" s="2" t="s">
        <v>16</v>
      </c>
      <c r="N1607" s="2">
        <f t="shared" si="151"/>
        <v>0</v>
      </c>
      <c r="O1607" s="2">
        <f t="shared" si="152"/>
        <v>0</v>
      </c>
      <c r="P1607" s="2">
        <f t="shared" si="153"/>
        <v>0</v>
      </c>
      <c r="Q1607" s="2">
        <f t="shared" si="154"/>
        <v>0</v>
      </c>
      <c r="R1607" s="2">
        <f t="shared" si="155"/>
        <v>0</v>
      </c>
    </row>
    <row r="1608" spans="1:18" x14ac:dyDescent="0.35">
      <c r="A1608" s="2" t="s">
        <v>205</v>
      </c>
      <c r="B1608" s="2" t="str">
        <f t="shared" si="150"/>
        <v>SPA21XXX</v>
      </c>
      <c r="C1608" s="2" t="s">
        <v>747</v>
      </c>
      <c r="N1608" s="2">
        <f t="shared" si="151"/>
        <v>0</v>
      </c>
      <c r="O1608" s="2">
        <f t="shared" si="152"/>
        <v>0</v>
      </c>
      <c r="P1608" s="2">
        <f t="shared" si="153"/>
        <v>0</v>
      </c>
      <c r="Q1608" s="2">
        <f t="shared" si="154"/>
        <v>0</v>
      </c>
      <c r="R1608" s="2">
        <f t="shared" si="155"/>
        <v>0</v>
      </c>
    </row>
    <row r="1609" spans="1:18" x14ac:dyDescent="0.35">
      <c r="A1609" s="2" t="s">
        <v>205</v>
      </c>
      <c r="B1609" s="2" t="str">
        <f t="shared" si="150"/>
        <v>SPA21XXX</v>
      </c>
      <c r="C1609" s="2" t="s">
        <v>17</v>
      </c>
      <c r="N1609" s="2">
        <f t="shared" si="151"/>
        <v>0</v>
      </c>
      <c r="O1609" s="2">
        <f t="shared" si="152"/>
        <v>0</v>
      </c>
      <c r="P1609" s="2">
        <f t="shared" si="153"/>
        <v>0</v>
      </c>
      <c r="Q1609" s="2">
        <f t="shared" si="154"/>
        <v>0</v>
      </c>
      <c r="R1609" s="2">
        <f t="shared" si="155"/>
        <v>0</v>
      </c>
    </row>
    <row r="1610" spans="1:18" x14ac:dyDescent="0.35">
      <c r="A1610" s="2" t="s">
        <v>205</v>
      </c>
      <c r="B1610" s="2" t="str">
        <f t="shared" si="150"/>
        <v>SPA21XXX</v>
      </c>
      <c r="C1610" s="2" t="s">
        <v>18</v>
      </c>
      <c r="N1610" s="2">
        <f t="shared" si="151"/>
        <v>0</v>
      </c>
      <c r="O1610" s="2">
        <f t="shared" si="152"/>
        <v>0</v>
      </c>
      <c r="P1610" s="2">
        <f t="shared" si="153"/>
        <v>0</v>
      </c>
      <c r="Q1610" s="2">
        <f t="shared" si="154"/>
        <v>0</v>
      </c>
      <c r="R1610" s="2">
        <f t="shared" si="155"/>
        <v>0</v>
      </c>
    </row>
    <row r="1611" spans="1:18" x14ac:dyDescent="0.35">
      <c r="A1611" s="2" t="s">
        <v>205</v>
      </c>
      <c r="B1611" s="2" t="str">
        <f t="shared" si="150"/>
        <v>SPA21XXX</v>
      </c>
      <c r="C1611" s="2" t="s">
        <v>19</v>
      </c>
      <c r="N1611" s="2">
        <f t="shared" si="151"/>
        <v>0</v>
      </c>
      <c r="O1611" s="2">
        <f t="shared" si="152"/>
        <v>0</v>
      </c>
      <c r="P1611" s="2">
        <f t="shared" si="153"/>
        <v>0</v>
      </c>
      <c r="Q1611" s="2">
        <f t="shared" si="154"/>
        <v>0</v>
      </c>
      <c r="R1611" s="2">
        <f t="shared" si="155"/>
        <v>0</v>
      </c>
    </row>
    <row r="1612" spans="1:18" x14ac:dyDescent="0.35">
      <c r="A1612" s="2" t="s">
        <v>205</v>
      </c>
      <c r="B1612" s="2" t="str">
        <f t="shared" si="150"/>
        <v>SPA21XXX</v>
      </c>
      <c r="C1612" s="2" t="s">
        <v>20</v>
      </c>
      <c r="N1612" s="2">
        <f t="shared" si="151"/>
        <v>0</v>
      </c>
      <c r="O1612" s="2">
        <f t="shared" si="152"/>
        <v>0</v>
      </c>
      <c r="P1612" s="2">
        <f t="shared" si="153"/>
        <v>0</v>
      </c>
      <c r="Q1612" s="2">
        <f t="shared" si="154"/>
        <v>0</v>
      </c>
      <c r="R1612" s="2">
        <f t="shared" si="155"/>
        <v>0</v>
      </c>
    </row>
    <row r="1613" spans="1:18" x14ac:dyDescent="0.35">
      <c r="A1613" s="2" t="s">
        <v>206</v>
      </c>
      <c r="B1613" s="2" t="str">
        <f t="shared" si="150"/>
        <v>SPA21XXX</v>
      </c>
      <c r="C1613" s="2" t="s">
        <v>13</v>
      </c>
      <c r="D1613" s="2">
        <v>0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f t="shared" si="151"/>
        <v>0</v>
      </c>
      <c r="O1613" s="2">
        <f t="shared" si="152"/>
        <v>0</v>
      </c>
      <c r="P1613" s="2">
        <f t="shared" si="153"/>
        <v>0</v>
      </c>
      <c r="Q1613" s="2">
        <f t="shared" si="154"/>
        <v>0</v>
      </c>
      <c r="R1613" s="2">
        <f t="shared" si="155"/>
        <v>0</v>
      </c>
    </row>
    <row r="1614" spans="1:18" x14ac:dyDescent="0.35">
      <c r="A1614" s="2" t="s">
        <v>206</v>
      </c>
      <c r="B1614" s="2" t="str">
        <f t="shared" si="150"/>
        <v>SPA21XXX</v>
      </c>
      <c r="C1614" s="2" t="s">
        <v>14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f t="shared" si="151"/>
        <v>0</v>
      </c>
      <c r="O1614" s="2">
        <f t="shared" si="152"/>
        <v>0</v>
      </c>
      <c r="P1614" s="2">
        <f t="shared" si="153"/>
        <v>0</v>
      </c>
      <c r="Q1614" s="2">
        <f t="shared" si="154"/>
        <v>0</v>
      </c>
      <c r="R1614" s="2">
        <f t="shared" si="155"/>
        <v>0</v>
      </c>
    </row>
    <row r="1615" spans="1:18" x14ac:dyDescent="0.35">
      <c r="A1615" s="2" t="s">
        <v>206</v>
      </c>
      <c r="B1615" s="2" t="str">
        <f t="shared" si="150"/>
        <v>SPA21XXX</v>
      </c>
      <c r="C1615" s="2" t="s">
        <v>15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f t="shared" si="151"/>
        <v>0</v>
      </c>
      <c r="O1615" s="2">
        <f t="shared" si="152"/>
        <v>0</v>
      </c>
      <c r="P1615" s="2">
        <f t="shared" si="153"/>
        <v>0</v>
      </c>
      <c r="Q1615" s="2">
        <f t="shared" si="154"/>
        <v>0</v>
      </c>
      <c r="R1615" s="2">
        <f t="shared" si="155"/>
        <v>0</v>
      </c>
    </row>
    <row r="1616" spans="1:18" x14ac:dyDescent="0.35">
      <c r="A1616" s="2" t="s">
        <v>206</v>
      </c>
      <c r="B1616" s="2" t="str">
        <f t="shared" si="150"/>
        <v>SPA21XXX</v>
      </c>
      <c r="C1616" s="2" t="s">
        <v>16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f t="shared" si="151"/>
        <v>0</v>
      </c>
      <c r="O1616" s="2">
        <f t="shared" si="152"/>
        <v>0</v>
      </c>
      <c r="P1616" s="2">
        <f t="shared" si="153"/>
        <v>0</v>
      </c>
      <c r="Q1616" s="2">
        <f t="shared" si="154"/>
        <v>0</v>
      </c>
      <c r="R1616" s="2">
        <f t="shared" si="155"/>
        <v>0</v>
      </c>
    </row>
    <row r="1617" spans="1:18" x14ac:dyDescent="0.35">
      <c r="A1617" s="2" t="s">
        <v>206</v>
      </c>
      <c r="B1617" s="2" t="str">
        <f t="shared" si="150"/>
        <v>SPA21XXX</v>
      </c>
      <c r="C1617" s="2" t="s">
        <v>747</v>
      </c>
      <c r="D1617" s="2">
        <v>0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f t="shared" si="151"/>
        <v>0</v>
      </c>
      <c r="O1617" s="2">
        <f t="shared" si="152"/>
        <v>0</v>
      </c>
      <c r="P1617" s="2">
        <f t="shared" si="153"/>
        <v>0</v>
      </c>
      <c r="Q1617" s="2">
        <f t="shared" si="154"/>
        <v>0</v>
      </c>
      <c r="R1617" s="2">
        <f t="shared" si="155"/>
        <v>0</v>
      </c>
    </row>
    <row r="1618" spans="1:18" x14ac:dyDescent="0.35">
      <c r="A1618" s="2" t="s">
        <v>206</v>
      </c>
      <c r="B1618" s="2" t="str">
        <f t="shared" si="150"/>
        <v>SPA21XXX</v>
      </c>
      <c r="C1618" s="2" t="s">
        <v>17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f t="shared" si="151"/>
        <v>0</v>
      </c>
      <c r="O1618" s="2">
        <f t="shared" si="152"/>
        <v>0</v>
      </c>
      <c r="P1618" s="2">
        <f t="shared" si="153"/>
        <v>0</v>
      </c>
      <c r="Q1618" s="2">
        <f t="shared" si="154"/>
        <v>0</v>
      </c>
      <c r="R1618" s="2">
        <f t="shared" si="155"/>
        <v>0</v>
      </c>
    </row>
    <row r="1619" spans="1:18" x14ac:dyDescent="0.35">
      <c r="A1619" s="2" t="s">
        <v>206</v>
      </c>
      <c r="B1619" s="2" t="str">
        <f t="shared" si="150"/>
        <v>SPA21XXX</v>
      </c>
      <c r="C1619" s="2" t="s">
        <v>18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f t="shared" si="151"/>
        <v>0</v>
      </c>
      <c r="O1619" s="2">
        <f t="shared" si="152"/>
        <v>0</v>
      </c>
      <c r="P1619" s="2">
        <f t="shared" si="153"/>
        <v>0</v>
      </c>
      <c r="Q1619" s="2">
        <f t="shared" si="154"/>
        <v>0</v>
      </c>
      <c r="R1619" s="2">
        <f t="shared" si="155"/>
        <v>0</v>
      </c>
    </row>
    <row r="1620" spans="1:18" x14ac:dyDescent="0.35">
      <c r="A1620" s="2" t="s">
        <v>206</v>
      </c>
      <c r="B1620" s="2" t="str">
        <f t="shared" si="150"/>
        <v>SPA21XXX</v>
      </c>
      <c r="C1620" s="2" t="s">
        <v>19</v>
      </c>
      <c r="D1620" s="2">
        <v>4000</v>
      </c>
      <c r="E1620" s="2">
        <v>6</v>
      </c>
      <c r="F1620" s="2">
        <v>100</v>
      </c>
      <c r="G1620" s="2">
        <v>1</v>
      </c>
      <c r="H1620" s="2">
        <v>2</v>
      </c>
      <c r="I1620" s="2">
        <v>3</v>
      </c>
      <c r="J1620" s="2">
        <v>0</v>
      </c>
      <c r="K1620" s="2">
        <v>5</v>
      </c>
      <c r="L1620" s="2">
        <v>2</v>
      </c>
      <c r="M1620" s="2">
        <v>0</v>
      </c>
      <c r="N1620" s="2">
        <f t="shared" si="151"/>
        <v>24000</v>
      </c>
      <c r="O1620" s="2">
        <f t="shared" si="152"/>
        <v>24000</v>
      </c>
      <c r="P1620" s="2">
        <f t="shared" si="153"/>
        <v>20000</v>
      </c>
      <c r="Q1620" s="2">
        <f t="shared" si="154"/>
        <v>8000</v>
      </c>
      <c r="R1620" s="2">
        <f t="shared" si="155"/>
        <v>0</v>
      </c>
    </row>
    <row r="1621" spans="1:18" x14ac:dyDescent="0.35">
      <c r="A1621" s="2" t="s">
        <v>206</v>
      </c>
      <c r="B1621" s="2" t="str">
        <f t="shared" si="150"/>
        <v>SPA21XXX</v>
      </c>
      <c r="C1621" s="2" t="s">
        <v>20</v>
      </c>
      <c r="D1621" s="2">
        <v>0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f t="shared" si="151"/>
        <v>0</v>
      </c>
      <c r="O1621" s="2">
        <f t="shared" si="152"/>
        <v>0</v>
      </c>
      <c r="P1621" s="2">
        <f t="shared" si="153"/>
        <v>0</v>
      </c>
      <c r="Q1621" s="2">
        <f t="shared" si="154"/>
        <v>0</v>
      </c>
      <c r="R1621" s="2">
        <f t="shared" si="155"/>
        <v>0</v>
      </c>
    </row>
    <row r="1622" spans="1:18" x14ac:dyDescent="0.35">
      <c r="A1622" s="2" t="s">
        <v>207</v>
      </c>
      <c r="B1622" s="2" t="str">
        <f t="shared" si="150"/>
        <v>SPA21XXX</v>
      </c>
      <c r="C1622" s="2" t="s">
        <v>13</v>
      </c>
      <c r="N1622" s="2">
        <f t="shared" si="151"/>
        <v>0</v>
      </c>
      <c r="O1622" s="2">
        <f t="shared" si="152"/>
        <v>0</v>
      </c>
      <c r="P1622" s="2">
        <f t="shared" si="153"/>
        <v>0</v>
      </c>
      <c r="Q1622" s="2">
        <f t="shared" si="154"/>
        <v>0</v>
      </c>
      <c r="R1622" s="2">
        <f t="shared" si="155"/>
        <v>0</v>
      </c>
    </row>
    <row r="1623" spans="1:18" x14ac:dyDescent="0.35">
      <c r="A1623" s="2" t="s">
        <v>207</v>
      </c>
      <c r="B1623" s="2" t="str">
        <f t="shared" si="150"/>
        <v>SPA21XXX</v>
      </c>
      <c r="C1623" s="2" t="s">
        <v>14</v>
      </c>
      <c r="N1623" s="2">
        <f t="shared" si="151"/>
        <v>0</v>
      </c>
      <c r="O1623" s="2">
        <f t="shared" si="152"/>
        <v>0</v>
      </c>
      <c r="P1623" s="2">
        <f t="shared" si="153"/>
        <v>0</v>
      </c>
      <c r="Q1623" s="2">
        <f t="shared" si="154"/>
        <v>0</v>
      </c>
      <c r="R1623" s="2">
        <f t="shared" si="155"/>
        <v>0</v>
      </c>
    </row>
    <row r="1624" spans="1:18" x14ac:dyDescent="0.35">
      <c r="A1624" s="2" t="s">
        <v>207</v>
      </c>
      <c r="B1624" s="2" t="str">
        <f t="shared" si="150"/>
        <v>SPA21XXX</v>
      </c>
      <c r="C1624" s="2" t="s">
        <v>15</v>
      </c>
      <c r="N1624" s="2">
        <f t="shared" si="151"/>
        <v>0</v>
      </c>
      <c r="O1624" s="2">
        <f t="shared" si="152"/>
        <v>0</v>
      </c>
      <c r="P1624" s="2">
        <f t="shared" si="153"/>
        <v>0</v>
      </c>
      <c r="Q1624" s="2">
        <f t="shared" si="154"/>
        <v>0</v>
      </c>
      <c r="R1624" s="2">
        <f t="shared" si="155"/>
        <v>0</v>
      </c>
    </row>
    <row r="1625" spans="1:18" x14ac:dyDescent="0.35">
      <c r="A1625" s="2" t="s">
        <v>207</v>
      </c>
      <c r="B1625" s="2" t="str">
        <f t="shared" si="150"/>
        <v>SPA21XXX</v>
      </c>
      <c r="C1625" s="2" t="s">
        <v>16</v>
      </c>
      <c r="N1625" s="2">
        <f t="shared" si="151"/>
        <v>0</v>
      </c>
      <c r="O1625" s="2">
        <f t="shared" si="152"/>
        <v>0</v>
      </c>
      <c r="P1625" s="2">
        <f t="shared" si="153"/>
        <v>0</v>
      </c>
      <c r="Q1625" s="2">
        <f t="shared" si="154"/>
        <v>0</v>
      </c>
      <c r="R1625" s="2">
        <f t="shared" si="155"/>
        <v>0</v>
      </c>
    </row>
    <row r="1626" spans="1:18" x14ac:dyDescent="0.35">
      <c r="A1626" s="2" t="s">
        <v>207</v>
      </c>
      <c r="B1626" s="2" t="str">
        <f t="shared" si="150"/>
        <v>SPA21XXX</v>
      </c>
      <c r="C1626" s="2" t="s">
        <v>747</v>
      </c>
      <c r="N1626" s="2">
        <f t="shared" si="151"/>
        <v>0</v>
      </c>
      <c r="O1626" s="2">
        <f t="shared" si="152"/>
        <v>0</v>
      </c>
      <c r="P1626" s="2">
        <f t="shared" si="153"/>
        <v>0</v>
      </c>
      <c r="Q1626" s="2">
        <f t="shared" si="154"/>
        <v>0</v>
      </c>
      <c r="R1626" s="2">
        <f t="shared" si="155"/>
        <v>0</v>
      </c>
    </row>
    <row r="1627" spans="1:18" x14ac:dyDescent="0.35">
      <c r="A1627" s="2" t="s">
        <v>207</v>
      </c>
      <c r="B1627" s="2" t="str">
        <f t="shared" si="150"/>
        <v>SPA21XXX</v>
      </c>
      <c r="C1627" s="2" t="s">
        <v>17</v>
      </c>
      <c r="N1627" s="2">
        <f t="shared" si="151"/>
        <v>0</v>
      </c>
      <c r="O1627" s="2">
        <f t="shared" si="152"/>
        <v>0</v>
      </c>
      <c r="P1627" s="2">
        <f t="shared" si="153"/>
        <v>0</v>
      </c>
      <c r="Q1627" s="2">
        <f t="shared" si="154"/>
        <v>0</v>
      </c>
      <c r="R1627" s="2">
        <f t="shared" si="155"/>
        <v>0</v>
      </c>
    </row>
    <row r="1628" spans="1:18" x14ac:dyDescent="0.35">
      <c r="A1628" s="2" t="s">
        <v>207</v>
      </c>
      <c r="B1628" s="2" t="str">
        <f t="shared" si="150"/>
        <v>SPA21XXX</v>
      </c>
      <c r="C1628" s="2" t="s">
        <v>18</v>
      </c>
      <c r="N1628" s="2">
        <f t="shared" si="151"/>
        <v>0</v>
      </c>
      <c r="O1628" s="2">
        <f t="shared" si="152"/>
        <v>0</v>
      </c>
      <c r="P1628" s="2">
        <f t="shared" si="153"/>
        <v>0</v>
      </c>
      <c r="Q1628" s="2">
        <f t="shared" si="154"/>
        <v>0</v>
      </c>
      <c r="R1628" s="2">
        <f t="shared" si="155"/>
        <v>0</v>
      </c>
    </row>
    <row r="1629" spans="1:18" x14ac:dyDescent="0.35">
      <c r="A1629" s="2" t="s">
        <v>207</v>
      </c>
      <c r="B1629" s="2" t="str">
        <f t="shared" si="150"/>
        <v>SPA21XXX</v>
      </c>
      <c r="C1629" s="2" t="s">
        <v>19</v>
      </c>
      <c r="N1629" s="2">
        <f t="shared" si="151"/>
        <v>0</v>
      </c>
      <c r="O1629" s="2">
        <f t="shared" si="152"/>
        <v>0</v>
      </c>
      <c r="P1629" s="2">
        <f t="shared" si="153"/>
        <v>0</v>
      </c>
      <c r="Q1629" s="2">
        <f t="shared" si="154"/>
        <v>0</v>
      </c>
      <c r="R1629" s="2">
        <f t="shared" si="155"/>
        <v>0</v>
      </c>
    </row>
    <row r="1630" spans="1:18" x14ac:dyDescent="0.35">
      <c r="A1630" s="2" t="s">
        <v>207</v>
      </c>
      <c r="B1630" s="2" t="str">
        <f t="shared" si="150"/>
        <v>SPA21XXX</v>
      </c>
      <c r="C1630" s="2" t="s">
        <v>20</v>
      </c>
      <c r="N1630" s="2">
        <f t="shared" si="151"/>
        <v>0</v>
      </c>
      <c r="O1630" s="2">
        <f t="shared" si="152"/>
        <v>0</v>
      </c>
      <c r="P1630" s="2">
        <f t="shared" si="153"/>
        <v>0</v>
      </c>
      <c r="Q1630" s="2">
        <f t="shared" si="154"/>
        <v>0</v>
      </c>
      <c r="R1630" s="2">
        <f t="shared" si="155"/>
        <v>0</v>
      </c>
    </row>
    <row r="1631" spans="1:18" x14ac:dyDescent="0.35">
      <c r="A1631" s="2" t="s">
        <v>208</v>
      </c>
      <c r="B1631" s="2" t="str">
        <f t="shared" si="150"/>
        <v>SPA21XXX</v>
      </c>
      <c r="C1631" s="2" t="s">
        <v>13</v>
      </c>
      <c r="D1631" s="2">
        <v>117417.95</v>
      </c>
      <c r="E1631" s="2">
        <v>6</v>
      </c>
      <c r="F1631" s="2">
        <v>3.8</v>
      </c>
      <c r="G1631" s="2">
        <v>0</v>
      </c>
      <c r="H1631" s="2">
        <v>1</v>
      </c>
      <c r="I1631" s="2">
        <v>0</v>
      </c>
      <c r="J1631" s="2">
        <v>0</v>
      </c>
      <c r="K1631" s="2">
        <v>0</v>
      </c>
      <c r="L1631" s="2">
        <v>1</v>
      </c>
      <c r="M1631" s="2">
        <v>0</v>
      </c>
      <c r="N1631" s="2">
        <f t="shared" si="151"/>
        <v>704507.7</v>
      </c>
      <c r="O1631" s="2">
        <f t="shared" si="152"/>
        <v>117417.95</v>
      </c>
      <c r="P1631" s="2">
        <f t="shared" si="153"/>
        <v>0</v>
      </c>
      <c r="Q1631" s="2">
        <f t="shared" si="154"/>
        <v>117417.95</v>
      </c>
      <c r="R1631" s="2">
        <f t="shared" si="155"/>
        <v>0</v>
      </c>
    </row>
    <row r="1632" spans="1:18" x14ac:dyDescent="0.35">
      <c r="A1632" s="2" t="s">
        <v>208</v>
      </c>
      <c r="B1632" s="2" t="str">
        <f t="shared" si="150"/>
        <v>SPA21XXX</v>
      </c>
      <c r="C1632" s="2" t="s">
        <v>14</v>
      </c>
      <c r="D1632" s="2">
        <v>60188.09</v>
      </c>
      <c r="E1632" s="2">
        <v>7</v>
      </c>
      <c r="F1632" s="2">
        <v>4.43</v>
      </c>
      <c r="G1632" s="2">
        <v>1</v>
      </c>
      <c r="H1632" s="2">
        <v>2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f t="shared" si="151"/>
        <v>421316.63</v>
      </c>
      <c r="O1632" s="2">
        <f t="shared" si="152"/>
        <v>180564.27</v>
      </c>
      <c r="P1632" s="2">
        <f t="shared" si="153"/>
        <v>0</v>
      </c>
      <c r="Q1632" s="2">
        <f t="shared" si="154"/>
        <v>0</v>
      </c>
      <c r="R1632" s="2">
        <f t="shared" si="155"/>
        <v>0</v>
      </c>
    </row>
    <row r="1633" spans="1:18" x14ac:dyDescent="0.35">
      <c r="A1633" s="2" t="s">
        <v>208</v>
      </c>
      <c r="B1633" s="2" t="str">
        <f t="shared" si="150"/>
        <v>SPA21XXX</v>
      </c>
      <c r="C1633" s="2" t="s">
        <v>15</v>
      </c>
      <c r="D1633" s="2">
        <v>29787.87</v>
      </c>
      <c r="E1633" s="2">
        <v>11</v>
      </c>
      <c r="F1633" s="2">
        <v>6.96</v>
      </c>
      <c r="G1633" s="2">
        <v>1</v>
      </c>
      <c r="H1633" s="2">
        <v>3</v>
      </c>
      <c r="I1633" s="2">
        <v>0</v>
      </c>
      <c r="J1633" s="2">
        <v>0</v>
      </c>
      <c r="K1633" s="2">
        <v>1</v>
      </c>
      <c r="L1633" s="2">
        <v>3</v>
      </c>
      <c r="M1633" s="2">
        <v>0</v>
      </c>
      <c r="N1633" s="2">
        <f t="shared" si="151"/>
        <v>327666.57</v>
      </c>
      <c r="O1633" s="2">
        <f t="shared" si="152"/>
        <v>119151.48</v>
      </c>
      <c r="P1633" s="2">
        <f t="shared" si="153"/>
        <v>29787.87</v>
      </c>
      <c r="Q1633" s="2">
        <f t="shared" si="154"/>
        <v>89363.61</v>
      </c>
      <c r="R1633" s="2">
        <f t="shared" si="155"/>
        <v>0</v>
      </c>
    </row>
    <row r="1634" spans="1:18" x14ac:dyDescent="0.35">
      <c r="A1634" s="2" t="s">
        <v>208</v>
      </c>
      <c r="B1634" s="2" t="str">
        <f t="shared" si="150"/>
        <v>SPA21XXX</v>
      </c>
      <c r="C1634" s="2" t="s">
        <v>16</v>
      </c>
      <c r="D1634" s="2">
        <v>22178.74</v>
      </c>
      <c r="E1634" s="2">
        <v>9</v>
      </c>
      <c r="F1634" s="2">
        <v>5.7</v>
      </c>
      <c r="G1634" s="2">
        <v>6</v>
      </c>
      <c r="H1634" s="2">
        <v>0</v>
      </c>
      <c r="I1634" s="2">
        <v>0</v>
      </c>
      <c r="J1634" s="2">
        <v>0</v>
      </c>
      <c r="K1634" s="2">
        <v>0</v>
      </c>
      <c r="L1634" s="2">
        <v>1</v>
      </c>
      <c r="M1634" s="2">
        <v>0</v>
      </c>
      <c r="N1634" s="2">
        <f t="shared" si="151"/>
        <v>199608.66</v>
      </c>
      <c r="O1634" s="2">
        <f t="shared" si="152"/>
        <v>133072.44</v>
      </c>
      <c r="P1634" s="2">
        <f t="shared" si="153"/>
        <v>0</v>
      </c>
      <c r="Q1634" s="2">
        <f t="shared" si="154"/>
        <v>22178.74</v>
      </c>
      <c r="R1634" s="2">
        <f t="shared" si="155"/>
        <v>0</v>
      </c>
    </row>
    <row r="1635" spans="1:18" x14ac:dyDescent="0.35">
      <c r="A1635" s="2" t="s">
        <v>208</v>
      </c>
      <c r="B1635" s="2" t="str">
        <f t="shared" si="150"/>
        <v>SPA21XXX</v>
      </c>
      <c r="C1635" s="2" t="s">
        <v>747</v>
      </c>
      <c r="D1635" s="2">
        <v>16742.13</v>
      </c>
      <c r="E1635" s="2">
        <v>11</v>
      </c>
      <c r="F1635" s="2">
        <v>6.96</v>
      </c>
      <c r="G1635" s="2">
        <v>7</v>
      </c>
      <c r="H1635" s="2">
        <v>2</v>
      </c>
      <c r="I1635" s="2">
        <v>0</v>
      </c>
      <c r="J1635" s="2">
        <v>0</v>
      </c>
      <c r="K1635" s="2">
        <v>0</v>
      </c>
      <c r="L1635" s="2">
        <v>2</v>
      </c>
      <c r="M1635" s="2">
        <v>0</v>
      </c>
      <c r="N1635" s="2">
        <f t="shared" si="151"/>
        <v>184163.43000000002</v>
      </c>
      <c r="O1635" s="2">
        <f t="shared" si="152"/>
        <v>150679.17000000001</v>
      </c>
      <c r="P1635" s="2">
        <f t="shared" si="153"/>
        <v>0</v>
      </c>
      <c r="Q1635" s="2">
        <f t="shared" si="154"/>
        <v>33484.26</v>
      </c>
      <c r="R1635" s="2">
        <f t="shared" si="155"/>
        <v>0</v>
      </c>
    </row>
    <row r="1636" spans="1:18" x14ac:dyDescent="0.35">
      <c r="A1636" s="2" t="s">
        <v>208</v>
      </c>
      <c r="B1636" s="2" t="str">
        <f t="shared" si="150"/>
        <v>SPA21XXX</v>
      </c>
      <c r="C1636" s="2" t="s">
        <v>17</v>
      </c>
      <c r="D1636" s="2">
        <v>12481.3</v>
      </c>
      <c r="E1636" s="2">
        <v>18</v>
      </c>
      <c r="F1636" s="2">
        <v>11.39</v>
      </c>
      <c r="G1636" s="2">
        <v>7</v>
      </c>
      <c r="H1636" s="2">
        <v>5</v>
      </c>
      <c r="I1636" s="2">
        <v>0</v>
      </c>
      <c r="J1636" s="2">
        <v>0</v>
      </c>
      <c r="K1636" s="2">
        <v>0</v>
      </c>
      <c r="L1636" s="2">
        <v>5</v>
      </c>
      <c r="M1636" s="2">
        <v>0</v>
      </c>
      <c r="N1636" s="2">
        <f t="shared" si="151"/>
        <v>224663.4</v>
      </c>
      <c r="O1636" s="2">
        <f t="shared" si="152"/>
        <v>149775.59999999998</v>
      </c>
      <c r="P1636" s="2">
        <f t="shared" si="153"/>
        <v>0</v>
      </c>
      <c r="Q1636" s="2">
        <f t="shared" si="154"/>
        <v>62406.5</v>
      </c>
      <c r="R1636" s="2">
        <f t="shared" si="155"/>
        <v>0</v>
      </c>
    </row>
    <row r="1637" spans="1:18" x14ac:dyDescent="0.35">
      <c r="A1637" s="2" t="s">
        <v>208</v>
      </c>
      <c r="B1637" s="2" t="str">
        <f t="shared" si="150"/>
        <v>SPA21XXX</v>
      </c>
      <c r="C1637" s="2" t="s">
        <v>18</v>
      </c>
      <c r="D1637" s="2">
        <v>6390.51</v>
      </c>
      <c r="E1637" s="2">
        <v>46</v>
      </c>
      <c r="F1637" s="2">
        <v>29.11</v>
      </c>
      <c r="G1637" s="2">
        <v>26</v>
      </c>
      <c r="H1637" s="2">
        <v>17</v>
      </c>
      <c r="I1637" s="2">
        <v>0</v>
      </c>
      <c r="J1637" s="2">
        <v>0</v>
      </c>
      <c r="K1637" s="2">
        <v>3</v>
      </c>
      <c r="L1637" s="2">
        <v>17</v>
      </c>
      <c r="M1637" s="2">
        <v>0</v>
      </c>
      <c r="N1637" s="2">
        <f t="shared" si="151"/>
        <v>293963.46000000002</v>
      </c>
      <c r="O1637" s="2">
        <f t="shared" si="152"/>
        <v>274791.93</v>
      </c>
      <c r="P1637" s="2">
        <f t="shared" si="153"/>
        <v>19171.53</v>
      </c>
      <c r="Q1637" s="2">
        <f t="shared" si="154"/>
        <v>108638.67</v>
      </c>
      <c r="R1637" s="2">
        <f t="shared" si="155"/>
        <v>0</v>
      </c>
    </row>
    <row r="1638" spans="1:18" x14ac:dyDescent="0.35">
      <c r="A1638" s="2" t="s">
        <v>208</v>
      </c>
      <c r="B1638" s="2" t="str">
        <f t="shared" si="150"/>
        <v>SPA21XXX</v>
      </c>
      <c r="C1638" s="2" t="s">
        <v>19</v>
      </c>
      <c r="D1638" s="2">
        <v>3841.03</v>
      </c>
      <c r="E1638" s="2">
        <v>29</v>
      </c>
      <c r="F1638" s="2">
        <v>18.350000000000001</v>
      </c>
      <c r="G1638" s="2">
        <v>16</v>
      </c>
      <c r="H1638" s="2">
        <v>8</v>
      </c>
      <c r="I1638" s="2">
        <v>0</v>
      </c>
      <c r="J1638" s="2">
        <v>0</v>
      </c>
      <c r="K1638" s="2">
        <v>1</v>
      </c>
      <c r="L1638" s="2">
        <v>3</v>
      </c>
      <c r="M1638" s="2">
        <v>0</v>
      </c>
      <c r="N1638" s="2">
        <f t="shared" si="151"/>
        <v>111389.87000000001</v>
      </c>
      <c r="O1638" s="2">
        <f t="shared" si="152"/>
        <v>92184.72</v>
      </c>
      <c r="P1638" s="2">
        <f t="shared" si="153"/>
        <v>3841.03</v>
      </c>
      <c r="Q1638" s="2">
        <f t="shared" si="154"/>
        <v>11523.09</v>
      </c>
      <c r="R1638" s="2">
        <f t="shared" si="155"/>
        <v>0</v>
      </c>
    </row>
    <row r="1639" spans="1:18" x14ac:dyDescent="0.35">
      <c r="A1639" s="2" t="s">
        <v>208</v>
      </c>
      <c r="B1639" s="2" t="str">
        <f t="shared" si="150"/>
        <v>SPA21XXX</v>
      </c>
      <c r="C1639" s="2" t="s">
        <v>20</v>
      </c>
      <c r="D1639" s="2">
        <v>1038.6099999999999</v>
      </c>
      <c r="E1639" s="2">
        <v>21</v>
      </c>
      <c r="F1639" s="2">
        <v>13.3</v>
      </c>
      <c r="G1639" s="2">
        <v>16</v>
      </c>
      <c r="H1639" s="2">
        <v>0</v>
      </c>
      <c r="I1639" s="2">
        <v>0</v>
      </c>
      <c r="J1639" s="2">
        <v>0</v>
      </c>
      <c r="K1639" s="2">
        <v>0</v>
      </c>
      <c r="L1639" s="2">
        <v>2</v>
      </c>
      <c r="M1639" s="2">
        <v>0</v>
      </c>
      <c r="N1639" s="2">
        <f t="shared" si="151"/>
        <v>21810.809999999998</v>
      </c>
      <c r="O1639" s="2">
        <f t="shared" si="152"/>
        <v>16617.759999999998</v>
      </c>
      <c r="P1639" s="2">
        <f t="shared" si="153"/>
        <v>0</v>
      </c>
      <c r="Q1639" s="2">
        <f t="shared" si="154"/>
        <v>2077.2199999999998</v>
      </c>
      <c r="R1639" s="2">
        <f t="shared" si="155"/>
        <v>0</v>
      </c>
    </row>
    <row r="1640" spans="1:18" x14ac:dyDescent="0.35">
      <c r="A1640" s="2" t="s">
        <v>209</v>
      </c>
      <c r="B1640" s="2" t="str">
        <f t="shared" si="150"/>
        <v>SPA21XXX</v>
      </c>
      <c r="C1640" s="2" t="s">
        <v>13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f t="shared" si="151"/>
        <v>0</v>
      </c>
      <c r="O1640" s="2">
        <f t="shared" si="152"/>
        <v>0</v>
      </c>
      <c r="P1640" s="2">
        <f t="shared" si="153"/>
        <v>0</v>
      </c>
      <c r="Q1640" s="2">
        <f t="shared" si="154"/>
        <v>0</v>
      </c>
      <c r="R1640" s="2">
        <f t="shared" si="155"/>
        <v>0</v>
      </c>
    </row>
    <row r="1641" spans="1:18" x14ac:dyDescent="0.35">
      <c r="A1641" s="2" t="s">
        <v>209</v>
      </c>
      <c r="B1641" s="2" t="str">
        <f t="shared" si="150"/>
        <v>SPA21XXX</v>
      </c>
      <c r="C1641" s="2" t="s">
        <v>14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f t="shared" si="151"/>
        <v>0</v>
      </c>
      <c r="O1641" s="2">
        <f t="shared" si="152"/>
        <v>0</v>
      </c>
      <c r="P1641" s="2">
        <f t="shared" si="153"/>
        <v>0</v>
      </c>
      <c r="Q1641" s="2">
        <f t="shared" si="154"/>
        <v>0</v>
      </c>
      <c r="R1641" s="2">
        <f t="shared" si="155"/>
        <v>0</v>
      </c>
    </row>
    <row r="1642" spans="1:18" x14ac:dyDescent="0.35">
      <c r="A1642" s="2" t="s">
        <v>209</v>
      </c>
      <c r="B1642" s="2" t="str">
        <f t="shared" si="150"/>
        <v>SPA21XXX</v>
      </c>
      <c r="C1642" s="2" t="s">
        <v>15</v>
      </c>
      <c r="D1642" s="2">
        <v>0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f t="shared" si="151"/>
        <v>0</v>
      </c>
      <c r="O1642" s="2">
        <f t="shared" si="152"/>
        <v>0</v>
      </c>
      <c r="P1642" s="2">
        <f t="shared" si="153"/>
        <v>0</v>
      </c>
      <c r="Q1642" s="2">
        <f t="shared" si="154"/>
        <v>0</v>
      </c>
      <c r="R1642" s="2">
        <f t="shared" si="155"/>
        <v>0</v>
      </c>
    </row>
    <row r="1643" spans="1:18" x14ac:dyDescent="0.35">
      <c r="A1643" s="2" t="s">
        <v>209</v>
      </c>
      <c r="B1643" s="2" t="str">
        <f t="shared" si="150"/>
        <v>SPA21XXX</v>
      </c>
      <c r="C1643" s="2" t="s">
        <v>16</v>
      </c>
      <c r="D1643" s="2">
        <v>0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f t="shared" si="151"/>
        <v>0</v>
      </c>
      <c r="O1643" s="2">
        <f t="shared" si="152"/>
        <v>0</v>
      </c>
      <c r="P1643" s="2">
        <f t="shared" si="153"/>
        <v>0</v>
      </c>
      <c r="Q1643" s="2">
        <f t="shared" si="154"/>
        <v>0</v>
      </c>
      <c r="R1643" s="2">
        <f t="shared" si="155"/>
        <v>0</v>
      </c>
    </row>
    <row r="1644" spans="1:18" x14ac:dyDescent="0.35">
      <c r="A1644" s="2" t="s">
        <v>209</v>
      </c>
      <c r="B1644" s="2" t="str">
        <f t="shared" si="150"/>
        <v>SPA21XXX</v>
      </c>
      <c r="C1644" s="2" t="s">
        <v>747</v>
      </c>
      <c r="D1644" s="2">
        <v>0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f t="shared" si="151"/>
        <v>0</v>
      </c>
      <c r="O1644" s="2">
        <f t="shared" si="152"/>
        <v>0</v>
      </c>
      <c r="P1644" s="2">
        <f t="shared" si="153"/>
        <v>0</v>
      </c>
      <c r="Q1644" s="2">
        <f t="shared" si="154"/>
        <v>0</v>
      </c>
      <c r="R1644" s="2">
        <f t="shared" si="155"/>
        <v>0</v>
      </c>
    </row>
    <row r="1645" spans="1:18" x14ac:dyDescent="0.35">
      <c r="A1645" s="2" t="s">
        <v>209</v>
      </c>
      <c r="B1645" s="2" t="str">
        <f t="shared" si="150"/>
        <v>SPA21XXX</v>
      </c>
      <c r="C1645" s="2" t="s">
        <v>17</v>
      </c>
      <c r="D1645" s="2">
        <v>0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f t="shared" si="151"/>
        <v>0</v>
      </c>
      <c r="O1645" s="2">
        <f t="shared" si="152"/>
        <v>0</v>
      </c>
      <c r="P1645" s="2">
        <f t="shared" si="153"/>
        <v>0</v>
      </c>
      <c r="Q1645" s="2">
        <f t="shared" si="154"/>
        <v>0</v>
      </c>
      <c r="R1645" s="2">
        <f t="shared" si="155"/>
        <v>0</v>
      </c>
    </row>
    <row r="1646" spans="1:18" x14ac:dyDescent="0.35">
      <c r="A1646" s="2" t="s">
        <v>209</v>
      </c>
      <c r="B1646" s="2" t="str">
        <f t="shared" si="150"/>
        <v>SPA21XXX</v>
      </c>
      <c r="C1646" s="2" t="s">
        <v>18</v>
      </c>
      <c r="D1646" s="2">
        <v>0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f t="shared" si="151"/>
        <v>0</v>
      </c>
      <c r="O1646" s="2">
        <f t="shared" si="152"/>
        <v>0</v>
      </c>
      <c r="P1646" s="2">
        <f t="shared" si="153"/>
        <v>0</v>
      </c>
      <c r="Q1646" s="2">
        <f t="shared" si="154"/>
        <v>0</v>
      </c>
      <c r="R1646" s="2">
        <f t="shared" si="155"/>
        <v>0</v>
      </c>
    </row>
    <row r="1647" spans="1:18" x14ac:dyDescent="0.35">
      <c r="A1647" s="2" t="s">
        <v>209</v>
      </c>
      <c r="B1647" s="2" t="str">
        <f t="shared" si="150"/>
        <v>SPA21XXX</v>
      </c>
      <c r="C1647" s="2" t="s">
        <v>19</v>
      </c>
      <c r="D1647" s="2">
        <v>0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f t="shared" si="151"/>
        <v>0</v>
      </c>
      <c r="O1647" s="2">
        <f t="shared" si="152"/>
        <v>0</v>
      </c>
      <c r="P1647" s="2">
        <f t="shared" si="153"/>
        <v>0</v>
      </c>
      <c r="Q1647" s="2">
        <f t="shared" si="154"/>
        <v>0</v>
      </c>
      <c r="R1647" s="2">
        <f t="shared" si="155"/>
        <v>0</v>
      </c>
    </row>
    <row r="1648" spans="1:18" x14ac:dyDescent="0.35">
      <c r="A1648" s="2" t="s">
        <v>209</v>
      </c>
      <c r="B1648" s="2" t="str">
        <f t="shared" si="150"/>
        <v>SPA21XXX</v>
      </c>
      <c r="C1648" s="2" t="s">
        <v>20</v>
      </c>
      <c r="D1648" s="2">
        <v>617</v>
      </c>
      <c r="E1648" s="2">
        <v>6</v>
      </c>
      <c r="F1648" s="2">
        <v>100</v>
      </c>
      <c r="G1648" s="2">
        <v>0</v>
      </c>
      <c r="H1648" s="2">
        <v>6</v>
      </c>
      <c r="I1648" s="2">
        <v>0</v>
      </c>
      <c r="J1648" s="2">
        <v>0</v>
      </c>
      <c r="K1648" s="2">
        <v>3</v>
      </c>
      <c r="L1648" s="2">
        <v>1</v>
      </c>
      <c r="M1648" s="2">
        <v>0</v>
      </c>
      <c r="N1648" s="2">
        <f t="shared" si="151"/>
        <v>3702</v>
      </c>
      <c r="O1648" s="2">
        <f t="shared" si="152"/>
        <v>3702</v>
      </c>
      <c r="P1648" s="2">
        <f t="shared" si="153"/>
        <v>1851</v>
      </c>
      <c r="Q1648" s="2">
        <f t="shared" si="154"/>
        <v>617</v>
      </c>
      <c r="R1648" s="2">
        <f t="shared" si="155"/>
        <v>0</v>
      </c>
    </row>
    <row r="1649" spans="1:18" x14ac:dyDescent="0.35">
      <c r="A1649" s="2" t="s">
        <v>210</v>
      </c>
      <c r="B1649" s="2" t="str">
        <f t="shared" si="150"/>
        <v>SPA21XXX</v>
      </c>
      <c r="C1649" s="2" t="s">
        <v>13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f t="shared" si="151"/>
        <v>0</v>
      </c>
      <c r="O1649" s="2">
        <f t="shared" si="152"/>
        <v>0</v>
      </c>
      <c r="P1649" s="2">
        <f t="shared" si="153"/>
        <v>0</v>
      </c>
      <c r="Q1649" s="2">
        <f t="shared" si="154"/>
        <v>0</v>
      </c>
      <c r="R1649" s="2">
        <f t="shared" si="155"/>
        <v>0</v>
      </c>
    </row>
    <row r="1650" spans="1:18" x14ac:dyDescent="0.35">
      <c r="A1650" s="2" t="s">
        <v>210</v>
      </c>
      <c r="B1650" s="2" t="str">
        <f t="shared" si="150"/>
        <v>SPA21XXX</v>
      </c>
      <c r="C1650" s="2" t="s">
        <v>14</v>
      </c>
      <c r="D1650" s="2">
        <v>0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f t="shared" si="151"/>
        <v>0</v>
      </c>
      <c r="O1650" s="2">
        <f t="shared" si="152"/>
        <v>0</v>
      </c>
      <c r="P1650" s="2">
        <f t="shared" si="153"/>
        <v>0</v>
      </c>
      <c r="Q1650" s="2">
        <f t="shared" si="154"/>
        <v>0</v>
      </c>
      <c r="R1650" s="2">
        <f t="shared" si="155"/>
        <v>0</v>
      </c>
    </row>
    <row r="1651" spans="1:18" x14ac:dyDescent="0.35">
      <c r="A1651" s="2" t="s">
        <v>210</v>
      </c>
      <c r="B1651" s="2" t="str">
        <f t="shared" si="150"/>
        <v>SPA21XXX</v>
      </c>
      <c r="C1651" s="2" t="s">
        <v>15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f t="shared" si="151"/>
        <v>0</v>
      </c>
      <c r="O1651" s="2">
        <f t="shared" si="152"/>
        <v>0</v>
      </c>
      <c r="P1651" s="2">
        <f t="shared" si="153"/>
        <v>0</v>
      </c>
      <c r="Q1651" s="2">
        <f t="shared" si="154"/>
        <v>0</v>
      </c>
      <c r="R1651" s="2">
        <f t="shared" si="155"/>
        <v>0</v>
      </c>
    </row>
    <row r="1652" spans="1:18" x14ac:dyDescent="0.35">
      <c r="A1652" s="2" t="s">
        <v>210</v>
      </c>
      <c r="B1652" s="2" t="str">
        <f t="shared" si="150"/>
        <v>SPA21XXX</v>
      </c>
      <c r="C1652" s="2" t="s">
        <v>16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f t="shared" si="151"/>
        <v>0</v>
      </c>
      <c r="O1652" s="2">
        <f t="shared" si="152"/>
        <v>0</v>
      </c>
      <c r="P1652" s="2">
        <f t="shared" si="153"/>
        <v>0</v>
      </c>
      <c r="Q1652" s="2">
        <f t="shared" si="154"/>
        <v>0</v>
      </c>
      <c r="R1652" s="2">
        <f t="shared" si="155"/>
        <v>0</v>
      </c>
    </row>
    <row r="1653" spans="1:18" x14ac:dyDescent="0.35">
      <c r="A1653" s="2" t="s">
        <v>210</v>
      </c>
      <c r="B1653" s="2" t="str">
        <f t="shared" si="150"/>
        <v>SPA21XXX</v>
      </c>
      <c r="C1653" s="2" t="s">
        <v>747</v>
      </c>
      <c r="D1653" s="2">
        <v>0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f t="shared" si="151"/>
        <v>0</v>
      </c>
      <c r="O1653" s="2">
        <f t="shared" si="152"/>
        <v>0</v>
      </c>
      <c r="P1653" s="2">
        <f t="shared" si="153"/>
        <v>0</v>
      </c>
      <c r="Q1653" s="2">
        <f t="shared" si="154"/>
        <v>0</v>
      </c>
      <c r="R1653" s="2">
        <f t="shared" si="155"/>
        <v>0</v>
      </c>
    </row>
    <row r="1654" spans="1:18" x14ac:dyDescent="0.35">
      <c r="A1654" s="2" t="s">
        <v>210</v>
      </c>
      <c r="B1654" s="2" t="str">
        <f t="shared" si="150"/>
        <v>SPA21XXX</v>
      </c>
      <c r="C1654" s="2" t="s">
        <v>17</v>
      </c>
      <c r="D1654" s="2">
        <v>12500</v>
      </c>
      <c r="E1654" s="2">
        <v>1</v>
      </c>
      <c r="F1654" s="2">
        <v>25</v>
      </c>
      <c r="G1654" s="2">
        <v>0</v>
      </c>
      <c r="H1654" s="2">
        <v>1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f t="shared" si="151"/>
        <v>12500</v>
      </c>
      <c r="O1654" s="2">
        <f t="shared" si="152"/>
        <v>12500</v>
      </c>
      <c r="P1654" s="2">
        <f t="shared" si="153"/>
        <v>0</v>
      </c>
      <c r="Q1654" s="2">
        <f t="shared" si="154"/>
        <v>0</v>
      </c>
      <c r="R1654" s="2">
        <f t="shared" si="155"/>
        <v>0</v>
      </c>
    </row>
    <row r="1655" spans="1:18" x14ac:dyDescent="0.35">
      <c r="A1655" s="2" t="s">
        <v>210</v>
      </c>
      <c r="B1655" s="2" t="str">
        <f t="shared" si="150"/>
        <v>SPA21XXX</v>
      </c>
      <c r="C1655" s="2" t="s">
        <v>18</v>
      </c>
      <c r="D1655" s="2">
        <v>7500</v>
      </c>
      <c r="E1655" s="2">
        <v>1</v>
      </c>
      <c r="F1655" s="2">
        <v>25</v>
      </c>
      <c r="G1655" s="2">
        <v>0</v>
      </c>
      <c r="H1655" s="2">
        <v>1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f t="shared" si="151"/>
        <v>7500</v>
      </c>
      <c r="O1655" s="2">
        <f t="shared" si="152"/>
        <v>7500</v>
      </c>
      <c r="P1655" s="2">
        <f t="shared" si="153"/>
        <v>0</v>
      </c>
      <c r="Q1655" s="2">
        <f t="shared" si="154"/>
        <v>0</v>
      </c>
      <c r="R1655" s="2">
        <f t="shared" si="155"/>
        <v>0</v>
      </c>
    </row>
    <row r="1656" spans="1:18" x14ac:dyDescent="0.35">
      <c r="A1656" s="2" t="s">
        <v>210</v>
      </c>
      <c r="B1656" s="2" t="str">
        <f t="shared" si="150"/>
        <v>SPA21XXX</v>
      </c>
      <c r="C1656" s="2" t="s">
        <v>19</v>
      </c>
      <c r="D1656" s="2">
        <v>3000</v>
      </c>
      <c r="E1656" s="2">
        <v>1</v>
      </c>
      <c r="F1656" s="2">
        <v>25</v>
      </c>
      <c r="G1656" s="2">
        <v>0</v>
      </c>
      <c r="H1656" s="2">
        <v>1</v>
      </c>
      <c r="I1656" s="2">
        <v>0</v>
      </c>
      <c r="J1656" s="2">
        <v>0</v>
      </c>
      <c r="K1656" s="2">
        <v>1</v>
      </c>
      <c r="L1656" s="2">
        <v>1</v>
      </c>
      <c r="M1656" s="2">
        <v>0</v>
      </c>
      <c r="N1656" s="2">
        <f t="shared" si="151"/>
        <v>3000</v>
      </c>
      <c r="O1656" s="2">
        <f t="shared" si="152"/>
        <v>3000</v>
      </c>
      <c r="P1656" s="2">
        <f t="shared" si="153"/>
        <v>3000</v>
      </c>
      <c r="Q1656" s="2">
        <f t="shared" si="154"/>
        <v>3000</v>
      </c>
      <c r="R1656" s="2">
        <f t="shared" si="155"/>
        <v>0</v>
      </c>
    </row>
    <row r="1657" spans="1:18" x14ac:dyDescent="0.35">
      <c r="A1657" s="2" t="s">
        <v>210</v>
      </c>
      <c r="B1657" s="2" t="str">
        <f t="shared" si="150"/>
        <v>SPA21XXX</v>
      </c>
      <c r="C1657" s="2" t="s">
        <v>20</v>
      </c>
      <c r="D1657" s="2">
        <v>1000</v>
      </c>
      <c r="E1657" s="2">
        <v>1</v>
      </c>
      <c r="F1657" s="2">
        <v>25</v>
      </c>
      <c r="G1657" s="2">
        <v>0</v>
      </c>
      <c r="H1657" s="2">
        <v>1</v>
      </c>
      <c r="I1657" s="2">
        <v>0</v>
      </c>
      <c r="J1657" s="2">
        <v>0</v>
      </c>
      <c r="K1657" s="2">
        <v>1</v>
      </c>
      <c r="L1657" s="2">
        <v>0</v>
      </c>
      <c r="M1657" s="2">
        <v>1</v>
      </c>
      <c r="N1657" s="2">
        <f t="shared" si="151"/>
        <v>1000</v>
      </c>
      <c r="O1657" s="2">
        <f t="shared" si="152"/>
        <v>1000</v>
      </c>
      <c r="P1657" s="2">
        <f t="shared" si="153"/>
        <v>1000</v>
      </c>
      <c r="Q1657" s="2">
        <f t="shared" si="154"/>
        <v>0</v>
      </c>
      <c r="R1657" s="2">
        <f t="shared" si="155"/>
        <v>1000</v>
      </c>
    </row>
    <row r="1658" spans="1:18" x14ac:dyDescent="0.35">
      <c r="A1658" s="2" t="s">
        <v>364</v>
      </c>
      <c r="B1658" s="2" t="str">
        <f t="shared" si="150"/>
        <v>SPA21XXX</v>
      </c>
      <c r="C1658" s="2" t="s">
        <v>13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f t="shared" si="151"/>
        <v>0</v>
      </c>
      <c r="O1658" s="2">
        <f t="shared" si="152"/>
        <v>0</v>
      </c>
      <c r="P1658" s="2">
        <f t="shared" si="153"/>
        <v>0</v>
      </c>
      <c r="Q1658" s="2">
        <f t="shared" si="154"/>
        <v>0</v>
      </c>
      <c r="R1658" s="2">
        <f t="shared" si="155"/>
        <v>0</v>
      </c>
    </row>
    <row r="1659" spans="1:18" x14ac:dyDescent="0.35">
      <c r="A1659" s="2" t="s">
        <v>364</v>
      </c>
      <c r="B1659" s="2" t="str">
        <f t="shared" si="150"/>
        <v>SPA21XXX</v>
      </c>
      <c r="C1659" s="2" t="s">
        <v>14</v>
      </c>
      <c r="D1659" s="2">
        <v>0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f t="shared" si="151"/>
        <v>0</v>
      </c>
      <c r="O1659" s="2">
        <f t="shared" si="152"/>
        <v>0</v>
      </c>
      <c r="P1659" s="2">
        <f t="shared" si="153"/>
        <v>0</v>
      </c>
      <c r="Q1659" s="2">
        <f t="shared" si="154"/>
        <v>0</v>
      </c>
      <c r="R1659" s="2">
        <f t="shared" si="155"/>
        <v>0</v>
      </c>
    </row>
    <row r="1660" spans="1:18" x14ac:dyDescent="0.35">
      <c r="A1660" s="2" t="s">
        <v>364</v>
      </c>
      <c r="B1660" s="2" t="str">
        <f t="shared" si="150"/>
        <v>SPA21XXX</v>
      </c>
      <c r="C1660" s="2" t="s">
        <v>15</v>
      </c>
      <c r="D1660" s="2">
        <v>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f t="shared" si="151"/>
        <v>0</v>
      </c>
      <c r="O1660" s="2">
        <f t="shared" si="152"/>
        <v>0</v>
      </c>
      <c r="P1660" s="2">
        <f t="shared" si="153"/>
        <v>0</v>
      </c>
      <c r="Q1660" s="2">
        <f t="shared" si="154"/>
        <v>0</v>
      </c>
      <c r="R1660" s="2">
        <f t="shared" si="155"/>
        <v>0</v>
      </c>
    </row>
    <row r="1661" spans="1:18" x14ac:dyDescent="0.35">
      <c r="A1661" s="2" t="s">
        <v>364</v>
      </c>
      <c r="B1661" s="2" t="str">
        <f t="shared" si="150"/>
        <v>SPA21XXX</v>
      </c>
      <c r="C1661" s="2" t="s">
        <v>16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f t="shared" si="151"/>
        <v>0</v>
      </c>
      <c r="O1661" s="2">
        <f t="shared" si="152"/>
        <v>0</v>
      </c>
      <c r="P1661" s="2">
        <f t="shared" si="153"/>
        <v>0</v>
      </c>
      <c r="Q1661" s="2">
        <f t="shared" si="154"/>
        <v>0</v>
      </c>
      <c r="R1661" s="2">
        <f t="shared" si="155"/>
        <v>0</v>
      </c>
    </row>
    <row r="1662" spans="1:18" x14ac:dyDescent="0.35">
      <c r="A1662" s="2" t="s">
        <v>364</v>
      </c>
      <c r="B1662" s="2" t="str">
        <f t="shared" si="150"/>
        <v>SPA21XXX</v>
      </c>
      <c r="C1662" s="2" t="s">
        <v>747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f t="shared" si="151"/>
        <v>0</v>
      </c>
      <c r="O1662" s="2">
        <f t="shared" si="152"/>
        <v>0</v>
      </c>
      <c r="P1662" s="2">
        <f t="shared" si="153"/>
        <v>0</v>
      </c>
      <c r="Q1662" s="2">
        <f t="shared" si="154"/>
        <v>0</v>
      </c>
      <c r="R1662" s="2">
        <f t="shared" si="155"/>
        <v>0</v>
      </c>
    </row>
    <row r="1663" spans="1:18" x14ac:dyDescent="0.35">
      <c r="A1663" s="2" t="s">
        <v>364</v>
      </c>
      <c r="B1663" s="2" t="str">
        <f t="shared" si="150"/>
        <v>SPA21XXX</v>
      </c>
      <c r="C1663" s="2" t="s">
        <v>17</v>
      </c>
      <c r="D1663" s="2">
        <v>0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f t="shared" si="151"/>
        <v>0</v>
      </c>
      <c r="O1663" s="2">
        <f t="shared" si="152"/>
        <v>0</v>
      </c>
      <c r="P1663" s="2">
        <f t="shared" si="153"/>
        <v>0</v>
      </c>
      <c r="Q1663" s="2">
        <f t="shared" si="154"/>
        <v>0</v>
      </c>
      <c r="R1663" s="2">
        <f t="shared" si="155"/>
        <v>0</v>
      </c>
    </row>
    <row r="1664" spans="1:18" x14ac:dyDescent="0.35">
      <c r="A1664" s="2" t="s">
        <v>364</v>
      </c>
      <c r="B1664" s="2" t="str">
        <f t="shared" si="150"/>
        <v>SPA21XXX</v>
      </c>
      <c r="C1664" s="2" t="s">
        <v>18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f t="shared" si="151"/>
        <v>0</v>
      </c>
      <c r="O1664" s="2">
        <f t="shared" si="152"/>
        <v>0</v>
      </c>
      <c r="P1664" s="2">
        <f t="shared" si="153"/>
        <v>0</v>
      </c>
      <c r="Q1664" s="2">
        <f t="shared" si="154"/>
        <v>0</v>
      </c>
      <c r="R1664" s="2">
        <f t="shared" si="155"/>
        <v>0</v>
      </c>
    </row>
    <row r="1665" spans="1:18" x14ac:dyDescent="0.35">
      <c r="A1665" s="2" t="s">
        <v>364</v>
      </c>
      <c r="B1665" s="2" t="str">
        <f t="shared" si="150"/>
        <v>SPA21XXX</v>
      </c>
      <c r="C1665" s="2" t="s">
        <v>19</v>
      </c>
      <c r="D1665" s="2">
        <v>0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f t="shared" si="151"/>
        <v>0</v>
      </c>
      <c r="O1665" s="2">
        <f t="shared" si="152"/>
        <v>0</v>
      </c>
      <c r="P1665" s="2">
        <f t="shared" si="153"/>
        <v>0</v>
      </c>
      <c r="Q1665" s="2">
        <f t="shared" si="154"/>
        <v>0</v>
      </c>
      <c r="R1665" s="2">
        <f t="shared" si="155"/>
        <v>0</v>
      </c>
    </row>
    <row r="1666" spans="1:18" x14ac:dyDescent="0.35">
      <c r="A1666" s="2" t="s">
        <v>364</v>
      </c>
      <c r="B1666" s="2" t="str">
        <f t="shared" ref="B1666:B1729" si="156">REPLACE(A1666,6,3,"XXX")</f>
        <v>SPA21XXX</v>
      </c>
      <c r="C1666" s="2" t="s">
        <v>20</v>
      </c>
      <c r="D1666" s="2">
        <v>3500</v>
      </c>
      <c r="E1666" s="2">
        <v>3</v>
      </c>
      <c r="F1666" s="2">
        <v>100</v>
      </c>
      <c r="G1666" s="2">
        <v>0</v>
      </c>
      <c r="H1666" s="2">
        <v>3</v>
      </c>
      <c r="I1666" s="2">
        <v>0</v>
      </c>
      <c r="J1666" s="2">
        <v>0</v>
      </c>
      <c r="K1666" s="2">
        <v>1</v>
      </c>
      <c r="L1666" s="2">
        <v>0</v>
      </c>
      <c r="M1666" s="2">
        <v>0</v>
      </c>
      <c r="N1666" s="2">
        <f t="shared" ref="N1666:N1729" si="157">E1666*$D1666</f>
        <v>10500</v>
      </c>
      <c r="O1666" s="2">
        <f t="shared" ref="O1666:O1729" si="158">SUM(G1666:J1666)*$D1666</f>
        <v>10500</v>
      </c>
      <c r="P1666" s="2">
        <f t="shared" ref="P1666:P1729" si="159">K1666*$D1666</f>
        <v>3500</v>
      </c>
      <c r="Q1666" s="2">
        <f t="shared" ref="Q1666:Q1729" si="160">L1666*$D1666</f>
        <v>0</v>
      </c>
      <c r="R1666" s="2">
        <f t="shared" ref="R1666:R1729" si="161">M1666*$D1666</f>
        <v>0</v>
      </c>
    </row>
    <row r="1667" spans="1:18" x14ac:dyDescent="0.35">
      <c r="A1667" s="2" t="s">
        <v>211</v>
      </c>
      <c r="B1667" s="2" t="str">
        <f t="shared" si="156"/>
        <v>SPA21XXX</v>
      </c>
      <c r="C1667" s="2" t="s">
        <v>13</v>
      </c>
      <c r="D1667" s="2">
        <v>0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f t="shared" si="157"/>
        <v>0</v>
      </c>
      <c r="O1667" s="2">
        <f t="shared" si="158"/>
        <v>0</v>
      </c>
      <c r="P1667" s="2">
        <f t="shared" si="159"/>
        <v>0</v>
      </c>
      <c r="Q1667" s="2">
        <f t="shared" si="160"/>
        <v>0</v>
      </c>
      <c r="R1667" s="2">
        <f t="shared" si="161"/>
        <v>0</v>
      </c>
    </row>
    <row r="1668" spans="1:18" x14ac:dyDescent="0.35">
      <c r="A1668" s="2" t="s">
        <v>211</v>
      </c>
      <c r="B1668" s="2" t="str">
        <f t="shared" si="156"/>
        <v>SPA21XXX</v>
      </c>
      <c r="C1668" s="2" t="s">
        <v>14</v>
      </c>
      <c r="D1668" s="2">
        <v>0</v>
      </c>
      <c r="E1668" s="2">
        <v>0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f t="shared" si="157"/>
        <v>0</v>
      </c>
      <c r="O1668" s="2">
        <f t="shared" si="158"/>
        <v>0</v>
      </c>
      <c r="P1668" s="2">
        <f t="shared" si="159"/>
        <v>0</v>
      </c>
      <c r="Q1668" s="2">
        <f t="shared" si="160"/>
        <v>0</v>
      </c>
      <c r="R1668" s="2">
        <f t="shared" si="161"/>
        <v>0</v>
      </c>
    </row>
    <row r="1669" spans="1:18" x14ac:dyDescent="0.35">
      <c r="A1669" s="2" t="s">
        <v>211</v>
      </c>
      <c r="B1669" s="2" t="str">
        <f t="shared" si="156"/>
        <v>SPA21XXX</v>
      </c>
      <c r="C1669" s="2" t="s">
        <v>15</v>
      </c>
      <c r="D1669" s="2">
        <v>0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f t="shared" si="157"/>
        <v>0</v>
      </c>
      <c r="O1669" s="2">
        <f t="shared" si="158"/>
        <v>0</v>
      </c>
      <c r="P1669" s="2">
        <f t="shared" si="159"/>
        <v>0</v>
      </c>
      <c r="Q1669" s="2">
        <f t="shared" si="160"/>
        <v>0</v>
      </c>
      <c r="R1669" s="2">
        <f t="shared" si="161"/>
        <v>0</v>
      </c>
    </row>
    <row r="1670" spans="1:18" x14ac:dyDescent="0.35">
      <c r="A1670" s="2" t="s">
        <v>211</v>
      </c>
      <c r="B1670" s="2" t="str">
        <f t="shared" si="156"/>
        <v>SPA21XXX</v>
      </c>
      <c r="C1670" s="2" t="s">
        <v>16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f t="shared" si="157"/>
        <v>0</v>
      </c>
      <c r="O1670" s="2">
        <f t="shared" si="158"/>
        <v>0</v>
      </c>
      <c r="P1670" s="2">
        <f t="shared" si="159"/>
        <v>0</v>
      </c>
      <c r="Q1670" s="2">
        <f t="shared" si="160"/>
        <v>0</v>
      </c>
      <c r="R1670" s="2">
        <f t="shared" si="161"/>
        <v>0</v>
      </c>
    </row>
    <row r="1671" spans="1:18" x14ac:dyDescent="0.35">
      <c r="A1671" s="2" t="s">
        <v>211</v>
      </c>
      <c r="B1671" s="2" t="str">
        <f t="shared" si="156"/>
        <v>SPA21XXX</v>
      </c>
      <c r="C1671" s="2" t="s">
        <v>747</v>
      </c>
      <c r="D1671" s="2">
        <v>0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f t="shared" si="157"/>
        <v>0</v>
      </c>
      <c r="O1671" s="2">
        <f t="shared" si="158"/>
        <v>0</v>
      </c>
      <c r="P1671" s="2">
        <f t="shared" si="159"/>
        <v>0</v>
      </c>
      <c r="Q1671" s="2">
        <f t="shared" si="160"/>
        <v>0</v>
      </c>
      <c r="R1671" s="2">
        <f t="shared" si="161"/>
        <v>0</v>
      </c>
    </row>
    <row r="1672" spans="1:18" x14ac:dyDescent="0.35">
      <c r="A1672" s="2" t="s">
        <v>211</v>
      </c>
      <c r="B1672" s="2" t="str">
        <f t="shared" si="156"/>
        <v>SPA21XXX</v>
      </c>
      <c r="C1672" s="2" t="s">
        <v>17</v>
      </c>
      <c r="D1672" s="2">
        <v>0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f t="shared" si="157"/>
        <v>0</v>
      </c>
      <c r="O1672" s="2">
        <f t="shared" si="158"/>
        <v>0</v>
      </c>
      <c r="P1672" s="2">
        <f t="shared" si="159"/>
        <v>0</v>
      </c>
      <c r="Q1672" s="2">
        <f t="shared" si="160"/>
        <v>0</v>
      </c>
      <c r="R1672" s="2">
        <f t="shared" si="161"/>
        <v>0</v>
      </c>
    </row>
    <row r="1673" spans="1:18" x14ac:dyDescent="0.35">
      <c r="A1673" s="2" t="s">
        <v>211</v>
      </c>
      <c r="B1673" s="2" t="str">
        <f t="shared" si="156"/>
        <v>SPA21XXX</v>
      </c>
      <c r="C1673" s="2" t="s">
        <v>18</v>
      </c>
      <c r="D1673" s="2">
        <v>0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f t="shared" si="157"/>
        <v>0</v>
      </c>
      <c r="O1673" s="2">
        <f t="shared" si="158"/>
        <v>0</v>
      </c>
      <c r="P1673" s="2">
        <f t="shared" si="159"/>
        <v>0</v>
      </c>
      <c r="Q1673" s="2">
        <f t="shared" si="160"/>
        <v>0</v>
      </c>
      <c r="R1673" s="2">
        <f t="shared" si="161"/>
        <v>0</v>
      </c>
    </row>
    <row r="1674" spans="1:18" x14ac:dyDescent="0.35">
      <c r="A1674" s="2" t="s">
        <v>211</v>
      </c>
      <c r="B1674" s="2" t="str">
        <f t="shared" si="156"/>
        <v>SPA21XXX</v>
      </c>
      <c r="C1674" s="2" t="s">
        <v>19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f t="shared" si="157"/>
        <v>0</v>
      </c>
      <c r="O1674" s="2">
        <f t="shared" si="158"/>
        <v>0</v>
      </c>
      <c r="P1674" s="2">
        <f t="shared" si="159"/>
        <v>0</v>
      </c>
      <c r="Q1674" s="2">
        <f t="shared" si="160"/>
        <v>0</v>
      </c>
      <c r="R1674" s="2">
        <f t="shared" si="161"/>
        <v>0</v>
      </c>
    </row>
    <row r="1675" spans="1:18" x14ac:dyDescent="0.35">
      <c r="A1675" s="2" t="s">
        <v>211</v>
      </c>
      <c r="B1675" s="2" t="str">
        <f t="shared" si="156"/>
        <v>SPA21XXX</v>
      </c>
      <c r="C1675" s="2" t="s">
        <v>20</v>
      </c>
      <c r="D1675" s="2">
        <v>2000</v>
      </c>
      <c r="E1675" s="2">
        <v>1</v>
      </c>
      <c r="F1675" s="2">
        <v>100</v>
      </c>
      <c r="G1675" s="2">
        <v>0</v>
      </c>
      <c r="H1675" s="2">
        <v>1</v>
      </c>
      <c r="I1675" s="2">
        <v>0</v>
      </c>
      <c r="J1675" s="2">
        <v>0</v>
      </c>
      <c r="K1675" s="2">
        <v>0</v>
      </c>
      <c r="L1675" s="2">
        <v>1</v>
      </c>
      <c r="M1675" s="2">
        <v>0</v>
      </c>
      <c r="N1675" s="2">
        <f t="shared" si="157"/>
        <v>2000</v>
      </c>
      <c r="O1675" s="2">
        <f t="shared" si="158"/>
        <v>2000</v>
      </c>
      <c r="P1675" s="2">
        <f t="shared" si="159"/>
        <v>0</v>
      </c>
      <c r="Q1675" s="2">
        <f t="shared" si="160"/>
        <v>2000</v>
      </c>
      <c r="R1675" s="2">
        <f t="shared" si="161"/>
        <v>0</v>
      </c>
    </row>
    <row r="1676" spans="1:18" x14ac:dyDescent="0.35">
      <c r="A1676" s="2" t="s">
        <v>212</v>
      </c>
      <c r="B1676" s="2" t="str">
        <f t="shared" si="156"/>
        <v>SPA21XXX</v>
      </c>
      <c r="C1676" s="2" t="s">
        <v>13</v>
      </c>
      <c r="N1676" s="2">
        <f t="shared" si="157"/>
        <v>0</v>
      </c>
      <c r="O1676" s="2">
        <f t="shared" si="158"/>
        <v>0</v>
      </c>
      <c r="P1676" s="2">
        <f t="shared" si="159"/>
        <v>0</v>
      </c>
      <c r="Q1676" s="2">
        <f t="shared" si="160"/>
        <v>0</v>
      </c>
      <c r="R1676" s="2">
        <f t="shared" si="161"/>
        <v>0</v>
      </c>
    </row>
    <row r="1677" spans="1:18" x14ac:dyDescent="0.35">
      <c r="A1677" s="2" t="s">
        <v>212</v>
      </c>
      <c r="B1677" s="2" t="str">
        <f t="shared" si="156"/>
        <v>SPA21XXX</v>
      </c>
      <c r="C1677" s="2" t="s">
        <v>14</v>
      </c>
      <c r="N1677" s="2">
        <f t="shared" si="157"/>
        <v>0</v>
      </c>
      <c r="O1677" s="2">
        <f t="shared" si="158"/>
        <v>0</v>
      </c>
      <c r="P1677" s="2">
        <f t="shared" si="159"/>
        <v>0</v>
      </c>
      <c r="Q1677" s="2">
        <f t="shared" si="160"/>
        <v>0</v>
      </c>
      <c r="R1677" s="2">
        <f t="shared" si="161"/>
        <v>0</v>
      </c>
    </row>
    <row r="1678" spans="1:18" x14ac:dyDescent="0.35">
      <c r="A1678" s="2" t="s">
        <v>212</v>
      </c>
      <c r="B1678" s="2" t="str">
        <f t="shared" si="156"/>
        <v>SPA21XXX</v>
      </c>
      <c r="C1678" s="2" t="s">
        <v>15</v>
      </c>
      <c r="N1678" s="2">
        <f t="shared" si="157"/>
        <v>0</v>
      </c>
      <c r="O1678" s="2">
        <f t="shared" si="158"/>
        <v>0</v>
      </c>
      <c r="P1678" s="2">
        <f t="shared" si="159"/>
        <v>0</v>
      </c>
      <c r="Q1678" s="2">
        <f t="shared" si="160"/>
        <v>0</v>
      </c>
      <c r="R1678" s="2">
        <f t="shared" si="161"/>
        <v>0</v>
      </c>
    </row>
    <row r="1679" spans="1:18" x14ac:dyDescent="0.35">
      <c r="A1679" s="2" t="s">
        <v>212</v>
      </c>
      <c r="B1679" s="2" t="str">
        <f t="shared" si="156"/>
        <v>SPA21XXX</v>
      </c>
      <c r="C1679" s="2" t="s">
        <v>16</v>
      </c>
      <c r="N1679" s="2">
        <f t="shared" si="157"/>
        <v>0</v>
      </c>
      <c r="O1679" s="2">
        <f t="shared" si="158"/>
        <v>0</v>
      </c>
      <c r="P1679" s="2">
        <f t="shared" si="159"/>
        <v>0</v>
      </c>
      <c r="Q1679" s="2">
        <f t="shared" si="160"/>
        <v>0</v>
      </c>
      <c r="R1679" s="2">
        <f t="shared" si="161"/>
        <v>0</v>
      </c>
    </row>
    <row r="1680" spans="1:18" x14ac:dyDescent="0.35">
      <c r="A1680" s="2" t="s">
        <v>212</v>
      </c>
      <c r="B1680" s="2" t="str">
        <f t="shared" si="156"/>
        <v>SPA21XXX</v>
      </c>
      <c r="C1680" s="2" t="s">
        <v>747</v>
      </c>
      <c r="N1680" s="2">
        <f t="shared" si="157"/>
        <v>0</v>
      </c>
      <c r="O1680" s="2">
        <f t="shared" si="158"/>
        <v>0</v>
      </c>
      <c r="P1680" s="2">
        <f t="shared" si="159"/>
        <v>0</v>
      </c>
      <c r="Q1680" s="2">
        <f t="shared" si="160"/>
        <v>0</v>
      </c>
      <c r="R1680" s="2">
        <f t="shared" si="161"/>
        <v>0</v>
      </c>
    </row>
    <row r="1681" spans="1:18" x14ac:dyDescent="0.35">
      <c r="A1681" s="2" t="s">
        <v>212</v>
      </c>
      <c r="B1681" s="2" t="str">
        <f t="shared" si="156"/>
        <v>SPA21XXX</v>
      </c>
      <c r="C1681" s="2" t="s">
        <v>17</v>
      </c>
      <c r="N1681" s="2">
        <f t="shared" si="157"/>
        <v>0</v>
      </c>
      <c r="O1681" s="2">
        <f t="shared" si="158"/>
        <v>0</v>
      </c>
      <c r="P1681" s="2">
        <f t="shared" si="159"/>
        <v>0</v>
      </c>
      <c r="Q1681" s="2">
        <f t="shared" si="160"/>
        <v>0</v>
      </c>
      <c r="R1681" s="2">
        <f t="shared" si="161"/>
        <v>0</v>
      </c>
    </row>
    <row r="1682" spans="1:18" x14ac:dyDescent="0.35">
      <c r="A1682" s="2" t="s">
        <v>212</v>
      </c>
      <c r="B1682" s="2" t="str">
        <f t="shared" si="156"/>
        <v>SPA21XXX</v>
      </c>
      <c r="C1682" s="2" t="s">
        <v>18</v>
      </c>
      <c r="N1682" s="2">
        <f t="shared" si="157"/>
        <v>0</v>
      </c>
      <c r="O1682" s="2">
        <f t="shared" si="158"/>
        <v>0</v>
      </c>
      <c r="P1682" s="2">
        <f t="shared" si="159"/>
        <v>0</v>
      </c>
      <c r="Q1682" s="2">
        <f t="shared" si="160"/>
        <v>0</v>
      </c>
      <c r="R1682" s="2">
        <f t="shared" si="161"/>
        <v>0</v>
      </c>
    </row>
    <row r="1683" spans="1:18" x14ac:dyDescent="0.35">
      <c r="A1683" s="2" t="s">
        <v>212</v>
      </c>
      <c r="B1683" s="2" t="str">
        <f t="shared" si="156"/>
        <v>SPA21XXX</v>
      </c>
      <c r="C1683" s="2" t="s">
        <v>19</v>
      </c>
      <c r="N1683" s="2">
        <f t="shared" si="157"/>
        <v>0</v>
      </c>
      <c r="O1683" s="2">
        <f t="shared" si="158"/>
        <v>0</v>
      </c>
      <c r="P1683" s="2">
        <f t="shared" si="159"/>
        <v>0</v>
      </c>
      <c r="Q1683" s="2">
        <f t="shared" si="160"/>
        <v>0</v>
      </c>
      <c r="R1683" s="2">
        <f t="shared" si="161"/>
        <v>0</v>
      </c>
    </row>
    <row r="1684" spans="1:18" x14ac:dyDescent="0.35">
      <c r="A1684" s="2" t="s">
        <v>212</v>
      </c>
      <c r="B1684" s="2" t="str">
        <f t="shared" si="156"/>
        <v>SPA21XXX</v>
      </c>
      <c r="C1684" s="2" t="s">
        <v>20</v>
      </c>
      <c r="N1684" s="2">
        <f t="shared" si="157"/>
        <v>0</v>
      </c>
      <c r="O1684" s="2">
        <f t="shared" si="158"/>
        <v>0</v>
      </c>
      <c r="P1684" s="2">
        <f t="shared" si="159"/>
        <v>0</v>
      </c>
      <c r="Q1684" s="2">
        <f t="shared" si="160"/>
        <v>0</v>
      </c>
      <c r="R1684" s="2">
        <f t="shared" si="161"/>
        <v>0</v>
      </c>
    </row>
    <row r="1685" spans="1:18" x14ac:dyDescent="0.35">
      <c r="A1685" s="2" t="s">
        <v>213</v>
      </c>
      <c r="B1685" s="2" t="str">
        <f t="shared" si="156"/>
        <v>SPA21XXX</v>
      </c>
      <c r="C1685" s="2" t="s">
        <v>13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f t="shared" si="157"/>
        <v>0</v>
      </c>
      <c r="O1685" s="2">
        <f t="shared" si="158"/>
        <v>0</v>
      </c>
      <c r="P1685" s="2">
        <f t="shared" si="159"/>
        <v>0</v>
      </c>
      <c r="Q1685" s="2">
        <f t="shared" si="160"/>
        <v>0</v>
      </c>
      <c r="R1685" s="2">
        <f t="shared" si="161"/>
        <v>0</v>
      </c>
    </row>
    <row r="1686" spans="1:18" x14ac:dyDescent="0.35">
      <c r="A1686" s="2" t="s">
        <v>213</v>
      </c>
      <c r="B1686" s="2" t="str">
        <f t="shared" si="156"/>
        <v>SPA21XXX</v>
      </c>
      <c r="C1686" s="2" t="s">
        <v>14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f t="shared" si="157"/>
        <v>0</v>
      </c>
      <c r="O1686" s="2">
        <f t="shared" si="158"/>
        <v>0</v>
      </c>
      <c r="P1686" s="2">
        <f t="shared" si="159"/>
        <v>0</v>
      </c>
      <c r="Q1686" s="2">
        <f t="shared" si="160"/>
        <v>0</v>
      </c>
      <c r="R1686" s="2">
        <f t="shared" si="161"/>
        <v>0</v>
      </c>
    </row>
    <row r="1687" spans="1:18" x14ac:dyDescent="0.35">
      <c r="A1687" s="2" t="s">
        <v>213</v>
      </c>
      <c r="B1687" s="2" t="str">
        <f t="shared" si="156"/>
        <v>SPA21XXX</v>
      </c>
      <c r="C1687" s="2" t="s">
        <v>15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f t="shared" si="157"/>
        <v>0</v>
      </c>
      <c r="O1687" s="2">
        <f t="shared" si="158"/>
        <v>0</v>
      </c>
      <c r="P1687" s="2">
        <f t="shared" si="159"/>
        <v>0</v>
      </c>
      <c r="Q1687" s="2">
        <f t="shared" si="160"/>
        <v>0</v>
      </c>
      <c r="R1687" s="2">
        <f t="shared" si="161"/>
        <v>0</v>
      </c>
    </row>
    <row r="1688" spans="1:18" x14ac:dyDescent="0.35">
      <c r="A1688" s="2" t="s">
        <v>213</v>
      </c>
      <c r="B1688" s="2" t="str">
        <f t="shared" si="156"/>
        <v>SPA21XXX</v>
      </c>
      <c r="C1688" s="2" t="s">
        <v>16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f t="shared" si="157"/>
        <v>0</v>
      </c>
      <c r="O1688" s="2">
        <f t="shared" si="158"/>
        <v>0</v>
      </c>
      <c r="P1688" s="2">
        <f t="shared" si="159"/>
        <v>0</v>
      </c>
      <c r="Q1688" s="2">
        <f t="shared" si="160"/>
        <v>0</v>
      </c>
      <c r="R1688" s="2">
        <f t="shared" si="161"/>
        <v>0</v>
      </c>
    </row>
    <row r="1689" spans="1:18" x14ac:dyDescent="0.35">
      <c r="A1689" s="2" t="s">
        <v>213</v>
      </c>
      <c r="B1689" s="2" t="str">
        <f t="shared" si="156"/>
        <v>SPA21XXX</v>
      </c>
      <c r="C1689" s="2" t="s">
        <v>747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f t="shared" si="157"/>
        <v>0</v>
      </c>
      <c r="O1689" s="2">
        <f t="shared" si="158"/>
        <v>0</v>
      </c>
      <c r="P1689" s="2">
        <f t="shared" si="159"/>
        <v>0</v>
      </c>
      <c r="Q1689" s="2">
        <f t="shared" si="160"/>
        <v>0</v>
      </c>
      <c r="R1689" s="2">
        <f t="shared" si="161"/>
        <v>0</v>
      </c>
    </row>
    <row r="1690" spans="1:18" x14ac:dyDescent="0.35">
      <c r="A1690" s="2" t="s">
        <v>213</v>
      </c>
      <c r="B1690" s="2" t="str">
        <f t="shared" si="156"/>
        <v>SPA21XXX</v>
      </c>
      <c r="C1690" s="2" t="s">
        <v>17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f t="shared" si="157"/>
        <v>0</v>
      </c>
      <c r="O1690" s="2">
        <f t="shared" si="158"/>
        <v>0</v>
      </c>
      <c r="P1690" s="2">
        <f t="shared" si="159"/>
        <v>0</v>
      </c>
      <c r="Q1690" s="2">
        <f t="shared" si="160"/>
        <v>0</v>
      </c>
      <c r="R1690" s="2">
        <f t="shared" si="161"/>
        <v>0</v>
      </c>
    </row>
    <row r="1691" spans="1:18" x14ac:dyDescent="0.35">
      <c r="A1691" s="2" t="s">
        <v>213</v>
      </c>
      <c r="B1691" s="2" t="str">
        <f t="shared" si="156"/>
        <v>SPA21XXX</v>
      </c>
      <c r="C1691" s="2" t="s">
        <v>18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f t="shared" si="157"/>
        <v>0</v>
      </c>
      <c r="O1691" s="2">
        <f t="shared" si="158"/>
        <v>0</v>
      </c>
      <c r="P1691" s="2">
        <f t="shared" si="159"/>
        <v>0</v>
      </c>
      <c r="Q1691" s="2">
        <f t="shared" si="160"/>
        <v>0</v>
      </c>
      <c r="R1691" s="2">
        <f t="shared" si="161"/>
        <v>0</v>
      </c>
    </row>
    <row r="1692" spans="1:18" x14ac:dyDescent="0.35">
      <c r="A1692" s="2" t="s">
        <v>213</v>
      </c>
      <c r="B1692" s="2" t="str">
        <f t="shared" si="156"/>
        <v>SPA21XXX</v>
      </c>
      <c r="C1692" s="2" t="s">
        <v>19</v>
      </c>
      <c r="D1692" s="2">
        <v>3000</v>
      </c>
      <c r="E1692" s="2">
        <v>1</v>
      </c>
      <c r="F1692" s="2">
        <v>20</v>
      </c>
      <c r="G1692" s="2">
        <v>0</v>
      </c>
      <c r="H1692" s="2">
        <v>1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f t="shared" si="157"/>
        <v>3000</v>
      </c>
      <c r="O1692" s="2">
        <f t="shared" si="158"/>
        <v>3000</v>
      </c>
      <c r="P1692" s="2">
        <f t="shared" si="159"/>
        <v>0</v>
      </c>
      <c r="Q1692" s="2">
        <f t="shared" si="160"/>
        <v>0</v>
      </c>
      <c r="R1692" s="2">
        <f t="shared" si="161"/>
        <v>0</v>
      </c>
    </row>
    <row r="1693" spans="1:18" x14ac:dyDescent="0.35">
      <c r="A1693" s="2" t="s">
        <v>213</v>
      </c>
      <c r="B1693" s="2" t="str">
        <f t="shared" si="156"/>
        <v>SPA21XXX</v>
      </c>
      <c r="C1693" s="2" t="s">
        <v>20</v>
      </c>
      <c r="D1693" s="2">
        <v>1750</v>
      </c>
      <c r="E1693" s="2">
        <v>4</v>
      </c>
      <c r="F1693" s="2">
        <v>80</v>
      </c>
      <c r="G1693" s="2">
        <v>0</v>
      </c>
      <c r="H1693" s="2">
        <v>4</v>
      </c>
      <c r="I1693" s="2">
        <v>0</v>
      </c>
      <c r="J1693" s="2">
        <v>0</v>
      </c>
      <c r="K1693" s="2">
        <v>2</v>
      </c>
      <c r="L1693" s="2">
        <v>0</v>
      </c>
      <c r="M1693" s="2">
        <v>0</v>
      </c>
      <c r="N1693" s="2">
        <f t="shared" si="157"/>
        <v>7000</v>
      </c>
      <c r="O1693" s="2">
        <f t="shared" si="158"/>
        <v>7000</v>
      </c>
      <c r="P1693" s="2">
        <f t="shared" si="159"/>
        <v>3500</v>
      </c>
      <c r="Q1693" s="2">
        <f t="shared" si="160"/>
        <v>0</v>
      </c>
      <c r="R1693" s="2">
        <f t="shared" si="161"/>
        <v>0</v>
      </c>
    </row>
    <row r="1694" spans="1:18" x14ac:dyDescent="0.35">
      <c r="A1694" s="2" t="s">
        <v>214</v>
      </c>
      <c r="B1694" s="2" t="str">
        <f t="shared" si="156"/>
        <v>SPA21XXX</v>
      </c>
      <c r="C1694" s="2" t="s">
        <v>13</v>
      </c>
      <c r="D1694" s="2">
        <v>0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f t="shared" si="157"/>
        <v>0</v>
      </c>
      <c r="O1694" s="2">
        <f t="shared" si="158"/>
        <v>0</v>
      </c>
      <c r="P1694" s="2">
        <f t="shared" si="159"/>
        <v>0</v>
      </c>
      <c r="Q1694" s="2">
        <f t="shared" si="160"/>
        <v>0</v>
      </c>
      <c r="R1694" s="2">
        <f t="shared" si="161"/>
        <v>0</v>
      </c>
    </row>
    <row r="1695" spans="1:18" x14ac:dyDescent="0.35">
      <c r="A1695" s="2" t="s">
        <v>214</v>
      </c>
      <c r="B1695" s="2" t="str">
        <f t="shared" si="156"/>
        <v>SPA21XXX</v>
      </c>
      <c r="C1695" s="2" t="s">
        <v>14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f t="shared" si="157"/>
        <v>0</v>
      </c>
      <c r="O1695" s="2">
        <f t="shared" si="158"/>
        <v>0</v>
      </c>
      <c r="P1695" s="2">
        <f t="shared" si="159"/>
        <v>0</v>
      </c>
      <c r="Q1695" s="2">
        <f t="shared" si="160"/>
        <v>0</v>
      </c>
      <c r="R1695" s="2">
        <f t="shared" si="161"/>
        <v>0</v>
      </c>
    </row>
    <row r="1696" spans="1:18" x14ac:dyDescent="0.35">
      <c r="A1696" s="2" t="s">
        <v>214</v>
      </c>
      <c r="B1696" s="2" t="str">
        <f t="shared" si="156"/>
        <v>SPA21XXX</v>
      </c>
      <c r="C1696" s="2" t="s">
        <v>15</v>
      </c>
      <c r="D1696" s="2">
        <v>0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f t="shared" si="157"/>
        <v>0</v>
      </c>
      <c r="O1696" s="2">
        <f t="shared" si="158"/>
        <v>0</v>
      </c>
      <c r="P1696" s="2">
        <f t="shared" si="159"/>
        <v>0</v>
      </c>
      <c r="Q1696" s="2">
        <f t="shared" si="160"/>
        <v>0</v>
      </c>
      <c r="R1696" s="2">
        <f t="shared" si="161"/>
        <v>0</v>
      </c>
    </row>
    <row r="1697" spans="1:18" x14ac:dyDescent="0.35">
      <c r="A1697" s="2" t="s">
        <v>214</v>
      </c>
      <c r="B1697" s="2" t="str">
        <f t="shared" si="156"/>
        <v>SPA21XXX</v>
      </c>
      <c r="C1697" s="2" t="s">
        <v>16</v>
      </c>
      <c r="D1697" s="2">
        <v>0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f t="shared" si="157"/>
        <v>0</v>
      </c>
      <c r="O1697" s="2">
        <f t="shared" si="158"/>
        <v>0</v>
      </c>
      <c r="P1697" s="2">
        <f t="shared" si="159"/>
        <v>0</v>
      </c>
      <c r="Q1697" s="2">
        <f t="shared" si="160"/>
        <v>0</v>
      </c>
      <c r="R1697" s="2">
        <f t="shared" si="161"/>
        <v>0</v>
      </c>
    </row>
    <row r="1698" spans="1:18" x14ac:dyDescent="0.35">
      <c r="A1698" s="2" t="s">
        <v>214</v>
      </c>
      <c r="B1698" s="2" t="str">
        <f t="shared" si="156"/>
        <v>SPA21XXX</v>
      </c>
      <c r="C1698" s="2" t="s">
        <v>747</v>
      </c>
      <c r="D1698" s="2">
        <v>0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f t="shared" si="157"/>
        <v>0</v>
      </c>
      <c r="O1698" s="2">
        <f t="shared" si="158"/>
        <v>0</v>
      </c>
      <c r="P1698" s="2">
        <f t="shared" si="159"/>
        <v>0</v>
      </c>
      <c r="Q1698" s="2">
        <f t="shared" si="160"/>
        <v>0</v>
      </c>
      <c r="R1698" s="2">
        <f t="shared" si="161"/>
        <v>0</v>
      </c>
    </row>
    <row r="1699" spans="1:18" x14ac:dyDescent="0.35">
      <c r="A1699" s="2" t="s">
        <v>214</v>
      </c>
      <c r="B1699" s="2" t="str">
        <f t="shared" si="156"/>
        <v>SPA21XXX</v>
      </c>
      <c r="C1699" s="2" t="s">
        <v>17</v>
      </c>
      <c r="D1699" s="2">
        <v>12500</v>
      </c>
      <c r="E1699" s="2">
        <v>1</v>
      </c>
      <c r="F1699" s="2">
        <v>33.299999999999997</v>
      </c>
      <c r="G1699" s="2">
        <v>0</v>
      </c>
      <c r="H1699" s="2">
        <v>1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f t="shared" si="157"/>
        <v>12500</v>
      </c>
      <c r="O1699" s="2">
        <f t="shared" si="158"/>
        <v>12500</v>
      </c>
      <c r="P1699" s="2">
        <f t="shared" si="159"/>
        <v>0</v>
      </c>
      <c r="Q1699" s="2">
        <f t="shared" si="160"/>
        <v>0</v>
      </c>
      <c r="R1699" s="2">
        <f t="shared" si="161"/>
        <v>0</v>
      </c>
    </row>
    <row r="1700" spans="1:18" x14ac:dyDescent="0.35">
      <c r="A1700" s="2" t="s">
        <v>214</v>
      </c>
      <c r="B1700" s="2" t="str">
        <f t="shared" si="156"/>
        <v>SPA21XXX</v>
      </c>
      <c r="C1700" s="2" t="s">
        <v>18</v>
      </c>
      <c r="D1700" s="2">
        <v>13500</v>
      </c>
      <c r="E1700" s="2">
        <v>2</v>
      </c>
      <c r="F1700" s="2">
        <v>66.7</v>
      </c>
      <c r="G1700" s="2">
        <v>0</v>
      </c>
      <c r="H1700" s="2">
        <v>2</v>
      </c>
      <c r="I1700" s="2">
        <v>0</v>
      </c>
      <c r="J1700" s="2">
        <v>0</v>
      </c>
      <c r="K1700" s="2">
        <v>1</v>
      </c>
      <c r="L1700" s="2">
        <v>1</v>
      </c>
      <c r="M1700" s="2">
        <v>0</v>
      </c>
      <c r="N1700" s="2">
        <f t="shared" si="157"/>
        <v>27000</v>
      </c>
      <c r="O1700" s="2">
        <f t="shared" si="158"/>
        <v>27000</v>
      </c>
      <c r="P1700" s="2">
        <f t="shared" si="159"/>
        <v>13500</v>
      </c>
      <c r="Q1700" s="2">
        <f t="shared" si="160"/>
        <v>13500</v>
      </c>
      <c r="R1700" s="2">
        <f t="shared" si="161"/>
        <v>0</v>
      </c>
    </row>
    <row r="1701" spans="1:18" x14ac:dyDescent="0.35">
      <c r="A1701" s="2" t="s">
        <v>214</v>
      </c>
      <c r="B1701" s="2" t="str">
        <f t="shared" si="156"/>
        <v>SPA21XXX</v>
      </c>
      <c r="C1701" s="2" t="s">
        <v>19</v>
      </c>
      <c r="D1701" s="2">
        <v>0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f t="shared" si="157"/>
        <v>0</v>
      </c>
      <c r="O1701" s="2">
        <f t="shared" si="158"/>
        <v>0</v>
      </c>
      <c r="P1701" s="2">
        <f t="shared" si="159"/>
        <v>0</v>
      </c>
      <c r="Q1701" s="2">
        <f t="shared" si="160"/>
        <v>0</v>
      </c>
      <c r="R1701" s="2">
        <f t="shared" si="161"/>
        <v>0</v>
      </c>
    </row>
    <row r="1702" spans="1:18" x14ac:dyDescent="0.35">
      <c r="A1702" s="2" t="s">
        <v>214</v>
      </c>
      <c r="B1702" s="2" t="str">
        <f t="shared" si="156"/>
        <v>SPA21XXX</v>
      </c>
      <c r="C1702" s="2" t="s">
        <v>20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f t="shared" si="157"/>
        <v>0</v>
      </c>
      <c r="O1702" s="2">
        <f t="shared" si="158"/>
        <v>0</v>
      </c>
      <c r="P1702" s="2">
        <f t="shared" si="159"/>
        <v>0</v>
      </c>
      <c r="Q1702" s="2">
        <f t="shared" si="160"/>
        <v>0</v>
      </c>
      <c r="R1702" s="2">
        <f t="shared" si="161"/>
        <v>0</v>
      </c>
    </row>
    <row r="1703" spans="1:18" x14ac:dyDescent="0.35">
      <c r="A1703" s="2" t="s">
        <v>365</v>
      </c>
      <c r="B1703" s="2" t="str">
        <f t="shared" si="156"/>
        <v>SPA21XXX</v>
      </c>
      <c r="C1703" s="2" t="s">
        <v>13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f t="shared" si="157"/>
        <v>0</v>
      </c>
      <c r="O1703" s="2">
        <f t="shared" si="158"/>
        <v>0</v>
      </c>
      <c r="P1703" s="2">
        <f t="shared" si="159"/>
        <v>0</v>
      </c>
      <c r="Q1703" s="2">
        <f t="shared" si="160"/>
        <v>0</v>
      </c>
      <c r="R1703" s="2">
        <f t="shared" si="161"/>
        <v>0</v>
      </c>
    </row>
    <row r="1704" spans="1:18" x14ac:dyDescent="0.35">
      <c r="A1704" s="2" t="s">
        <v>365</v>
      </c>
      <c r="B1704" s="2" t="str">
        <f t="shared" si="156"/>
        <v>SPA21XXX</v>
      </c>
      <c r="C1704" s="2" t="s">
        <v>14</v>
      </c>
      <c r="D1704" s="2">
        <v>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f t="shared" si="157"/>
        <v>0</v>
      </c>
      <c r="O1704" s="2">
        <f t="shared" si="158"/>
        <v>0</v>
      </c>
      <c r="P1704" s="2">
        <f t="shared" si="159"/>
        <v>0</v>
      </c>
      <c r="Q1704" s="2">
        <f t="shared" si="160"/>
        <v>0</v>
      </c>
      <c r="R1704" s="2">
        <f t="shared" si="161"/>
        <v>0</v>
      </c>
    </row>
    <row r="1705" spans="1:18" x14ac:dyDescent="0.35">
      <c r="A1705" s="2" t="s">
        <v>365</v>
      </c>
      <c r="B1705" s="2" t="str">
        <f t="shared" si="156"/>
        <v>SPA21XXX</v>
      </c>
      <c r="C1705" s="2" t="s">
        <v>15</v>
      </c>
      <c r="D1705" s="2">
        <v>0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f t="shared" si="157"/>
        <v>0</v>
      </c>
      <c r="O1705" s="2">
        <f t="shared" si="158"/>
        <v>0</v>
      </c>
      <c r="P1705" s="2">
        <f t="shared" si="159"/>
        <v>0</v>
      </c>
      <c r="Q1705" s="2">
        <f t="shared" si="160"/>
        <v>0</v>
      </c>
      <c r="R1705" s="2">
        <f t="shared" si="161"/>
        <v>0</v>
      </c>
    </row>
    <row r="1706" spans="1:18" x14ac:dyDescent="0.35">
      <c r="A1706" s="2" t="s">
        <v>365</v>
      </c>
      <c r="B1706" s="2" t="str">
        <f t="shared" si="156"/>
        <v>SPA21XXX</v>
      </c>
      <c r="C1706" s="2" t="s">
        <v>16</v>
      </c>
      <c r="D1706" s="2">
        <v>0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f t="shared" si="157"/>
        <v>0</v>
      </c>
      <c r="O1706" s="2">
        <f t="shared" si="158"/>
        <v>0</v>
      </c>
      <c r="P1706" s="2">
        <f t="shared" si="159"/>
        <v>0</v>
      </c>
      <c r="Q1706" s="2">
        <f t="shared" si="160"/>
        <v>0</v>
      </c>
      <c r="R1706" s="2">
        <f t="shared" si="161"/>
        <v>0</v>
      </c>
    </row>
    <row r="1707" spans="1:18" x14ac:dyDescent="0.35">
      <c r="A1707" s="2" t="s">
        <v>365</v>
      </c>
      <c r="B1707" s="2" t="str">
        <f t="shared" si="156"/>
        <v>SPA21XXX</v>
      </c>
      <c r="C1707" s="2" t="s">
        <v>747</v>
      </c>
      <c r="D1707" s="2">
        <v>0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f t="shared" si="157"/>
        <v>0</v>
      </c>
      <c r="O1707" s="2">
        <f t="shared" si="158"/>
        <v>0</v>
      </c>
      <c r="P1707" s="2">
        <f t="shared" si="159"/>
        <v>0</v>
      </c>
      <c r="Q1707" s="2">
        <f t="shared" si="160"/>
        <v>0</v>
      </c>
      <c r="R1707" s="2">
        <f t="shared" si="161"/>
        <v>0</v>
      </c>
    </row>
    <row r="1708" spans="1:18" x14ac:dyDescent="0.35">
      <c r="A1708" s="2" t="s">
        <v>365</v>
      </c>
      <c r="B1708" s="2" t="str">
        <f t="shared" si="156"/>
        <v>SPA21XXX</v>
      </c>
      <c r="C1708" s="2" t="s">
        <v>17</v>
      </c>
      <c r="D1708" s="2">
        <v>0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f t="shared" si="157"/>
        <v>0</v>
      </c>
      <c r="O1708" s="2">
        <f t="shared" si="158"/>
        <v>0</v>
      </c>
      <c r="P1708" s="2">
        <f t="shared" si="159"/>
        <v>0</v>
      </c>
      <c r="Q1708" s="2">
        <f t="shared" si="160"/>
        <v>0</v>
      </c>
      <c r="R1708" s="2">
        <f t="shared" si="161"/>
        <v>0</v>
      </c>
    </row>
    <row r="1709" spans="1:18" x14ac:dyDescent="0.35">
      <c r="A1709" s="2" t="s">
        <v>365</v>
      </c>
      <c r="B1709" s="2" t="str">
        <f t="shared" si="156"/>
        <v>SPA21XXX</v>
      </c>
      <c r="C1709" s="2" t="s">
        <v>18</v>
      </c>
      <c r="D1709" s="2">
        <v>6200</v>
      </c>
      <c r="E1709" s="2">
        <v>1</v>
      </c>
      <c r="F1709" s="2">
        <v>33</v>
      </c>
      <c r="G1709" s="2">
        <v>0</v>
      </c>
      <c r="H1709" s="2">
        <v>1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f t="shared" si="157"/>
        <v>6200</v>
      </c>
      <c r="O1709" s="2">
        <f t="shared" si="158"/>
        <v>6200</v>
      </c>
      <c r="P1709" s="2">
        <f t="shared" si="159"/>
        <v>0</v>
      </c>
      <c r="Q1709" s="2">
        <f t="shared" si="160"/>
        <v>0</v>
      </c>
      <c r="R1709" s="2">
        <f t="shared" si="161"/>
        <v>0</v>
      </c>
    </row>
    <row r="1710" spans="1:18" x14ac:dyDescent="0.35">
      <c r="A1710" s="2" t="s">
        <v>365</v>
      </c>
      <c r="B1710" s="2" t="str">
        <f t="shared" si="156"/>
        <v>SPA21XXX</v>
      </c>
      <c r="C1710" s="2" t="s">
        <v>19</v>
      </c>
      <c r="D1710" s="2">
        <v>0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f t="shared" si="157"/>
        <v>0</v>
      </c>
      <c r="O1710" s="2">
        <f t="shared" si="158"/>
        <v>0</v>
      </c>
      <c r="P1710" s="2">
        <f t="shared" si="159"/>
        <v>0</v>
      </c>
      <c r="Q1710" s="2">
        <f t="shared" si="160"/>
        <v>0</v>
      </c>
      <c r="R1710" s="2">
        <f t="shared" si="161"/>
        <v>0</v>
      </c>
    </row>
    <row r="1711" spans="1:18" x14ac:dyDescent="0.35">
      <c r="A1711" s="2" t="s">
        <v>365</v>
      </c>
      <c r="B1711" s="2" t="str">
        <f t="shared" si="156"/>
        <v>SPA21XXX</v>
      </c>
      <c r="C1711" s="2" t="s">
        <v>20</v>
      </c>
      <c r="D1711" s="2">
        <v>10</v>
      </c>
      <c r="E1711" s="2">
        <v>2</v>
      </c>
      <c r="F1711" s="2">
        <v>67</v>
      </c>
      <c r="G1711" s="2">
        <v>0</v>
      </c>
      <c r="H1711" s="2">
        <v>1</v>
      </c>
      <c r="I1711" s="2">
        <v>0</v>
      </c>
      <c r="J1711" s="2">
        <v>0</v>
      </c>
      <c r="K1711" s="2">
        <v>2</v>
      </c>
      <c r="L1711" s="2">
        <v>1</v>
      </c>
      <c r="M1711" s="2">
        <v>1</v>
      </c>
      <c r="N1711" s="2">
        <f t="shared" si="157"/>
        <v>20</v>
      </c>
      <c r="O1711" s="2">
        <f t="shared" si="158"/>
        <v>10</v>
      </c>
      <c r="P1711" s="2">
        <f t="shared" si="159"/>
        <v>20</v>
      </c>
      <c r="Q1711" s="2">
        <f t="shared" si="160"/>
        <v>10</v>
      </c>
      <c r="R1711" s="2">
        <f t="shared" si="161"/>
        <v>10</v>
      </c>
    </row>
    <row r="1712" spans="1:18" x14ac:dyDescent="0.35">
      <c r="A1712" s="2" t="s">
        <v>215</v>
      </c>
      <c r="B1712" s="2" t="str">
        <f t="shared" si="156"/>
        <v>SPA21XXX</v>
      </c>
      <c r="C1712" s="2" t="s">
        <v>13</v>
      </c>
      <c r="N1712" s="2">
        <f t="shared" si="157"/>
        <v>0</v>
      </c>
      <c r="O1712" s="2">
        <f t="shared" si="158"/>
        <v>0</v>
      </c>
      <c r="P1712" s="2">
        <f t="shared" si="159"/>
        <v>0</v>
      </c>
      <c r="Q1712" s="2">
        <f t="shared" si="160"/>
        <v>0</v>
      </c>
      <c r="R1712" s="2">
        <f t="shared" si="161"/>
        <v>0</v>
      </c>
    </row>
    <row r="1713" spans="1:18" x14ac:dyDescent="0.35">
      <c r="A1713" s="2" t="s">
        <v>215</v>
      </c>
      <c r="B1713" s="2" t="str">
        <f t="shared" si="156"/>
        <v>SPA21XXX</v>
      </c>
      <c r="C1713" s="2" t="s">
        <v>14</v>
      </c>
      <c r="N1713" s="2">
        <f t="shared" si="157"/>
        <v>0</v>
      </c>
      <c r="O1713" s="2">
        <f t="shared" si="158"/>
        <v>0</v>
      </c>
      <c r="P1713" s="2">
        <f t="shared" si="159"/>
        <v>0</v>
      </c>
      <c r="Q1713" s="2">
        <f t="shared" si="160"/>
        <v>0</v>
      </c>
      <c r="R1713" s="2">
        <f t="shared" si="161"/>
        <v>0</v>
      </c>
    </row>
    <row r="1714" spans="1:18" x14ac:dyDescent="0.35">
      <c r="A1714" s="2" t="s">
        <v>215</v>
      </c>
      <c r="B1714" s="2" t="str">
        <f t="shared" si="156"/>
        <v>SPA21XXX</v>
      </c>
      <c r="C1714" s="2" t="s">
        <v>15</v>
      </c>
      <c r="N1714" s="2">
        <f t="shared" si="157"/>
        <v>0</v>
      </c>
      <c r="O1714" s="2">
        <f t="shared" si="158"/>
        <v>0</v>
      </c>
      <c r="P1714" s="2">
        <f t="shared" si="159"/>
        <v>0</v>
      </c>
      <c r="Q1714" s="2">
        <f t="shared" si="160"/>
        <v>0</v>
      </c>
      <c r="R1714" s="2">
        <f t="shared" si="161"/>
        <v>0</v>
      </c>
    </row>
    <row r="1715" spans="1:18" x14ac:dyDescent="0.35">
      <c r="A1715" s="2" t="s">
        <v>215</v>
      </c>
      <c r="B1715" s="2" t="str">
        <f t="shared" si="156"/>
        <v>SPA21XXX</v>
      </c>
      <c r="C1715" s="2" t="s">
        <v>16</v>
      </c>
      <c r="N1715" s="2">
        <f t="shared" si="157"/>
        <v>0</v>
      </c>
      <c r="O1715" s="2">
        <f t="shared" si="158"/>
        <v>0</v>
      </c>
      <c r="P1715" s="2">
        <f t="shared" si="159"/>
        <v>0</v>
      </c>
      <c r="Q1715" s="2">
        <f t="shared" si="160"/>
        <v>0</v>
      </c>
      <c r="R1715" s="2">
        <f t="shared" si="161"/>
        <v>0</v>
      </c>
    </row>
    <row r="1716" spans="1:18" x14ac:dyDescent="0.35">
      <c r="A1716" s="2" t="s">
        <v>215</v>
      </c>
      <c r="B1716" s="2" t="str">
        <f t="shared" si="156"/>
        <v>SPA21XXX</v>
      </c>
      <c r="C1716" s="2" t="s">
        <v>747</v>
      </c>
      <c r="N1716" s="2">
        <f t="shared" si="157"/>
        <v>0</v>
      </c>
      <c r="O1716" s="2">
        <f t="shared" si="158"/>
        <v>0</v>
      </c>
      <c r="P1716" s="2">
        <f t="shared" si="159"/>
        <v>0</v>
      </c>
      <c r="Q1716" s="2">
        <f t="shared" si="160"/>
        <v>0</v>
      </c>
      <c r="R1716" s="2">
        <f t="shared" si="161"/>
        <v>0</v>
      </c>
    </row>
    <row r="1717" spans="1:18" x14ac:dyDescent="0.35">
      <c r="A1717" s="2" t="s">
        <v>215</v>
      </c>
      <c r="B1717" s="2" t="str">
        <f t="shared" si="156"/>
        <v>SPA21XXX</v>
      </c>
      <c r="C1717" s="2" t="s">
        <v>17</v>
      </c>
      <c r="N1717" s="2">
        <f t="shared" si="157"/>
        <v>0</v>
      </c>
      <c r="O1717" s="2">
        <f t="shared" si="158"/>
        <v>0</v>
      </c>
      <c r="P1717" s="2">
        <f t="shared" si="159"/>
        <v>0</v>
      </c>
      <c r="Q1717" s="2">
        <f t="shared" si="160"/>
        <v>0</v>
      </c>
      <c r="R1717" s="2">
        <f t="shared" si="161"/>
        <v>0</v>
      </c>
    </row>
    <row r="1718" spans="1:18" x14ac:dyDescent="0.35">
      <c r="A1718" s="2" t="s">
        <v>215</v>
      </c>
      <c r="B1718" s="2" t="str">
        <f t="shared" si="156"/>
        <v>SPA21XXX</v>
      </c>
      <c r="C1718" s="2" t="s">
        <v>18</v>
      </c>
      <c r="N1718" s="2">
        <f t="shared" si="157"/>
        <v>0</v>
      </c>
      <c r="O1718" s="2">
        <f t="shared" si="158"/>
        <v>0</v>
      </c>
      <c r="P1718" s="2">
        <f t="shared" si="159"/>
        <v>0</v>
      </c>
      <c r="Q1718" s="2">
        <f t="shared" si="160"/>
        <v>0</v>
      </c>
      <c r="R1718" s="2">
        <f t="shared" si="161"/>
        <v>0</v>
      </c>
    </row>
    <row r="1719" spans="1:18" x14ac:dyDescent="0.35">
      <c r="A1719" s="2" t="s">
        <v>215</v>
      </c>
      <c r="B1719" s="2" t="str">
        <f t="shared" si="156"/>
        <v>SPA21XXX</v>
      </c>
      <c r="C1719" s="2" t="s">
        <v>19</v>
      </c>
      <c r="N1719" s="2">
        <f t="shared" si="157"/>
        <v>0</v>
      </c>
      <c r="O1719" s="2">
        <f t="shared" si="158"/>
        <v>0</v>
      </c>
      <c r="P1719" s="2">
        <f t="shared" si="159"/>
        <v>0</v>
      </c>
      <c r="Q1719" s="2">
        <f t="shared" si="160"/>
        <v>0</v>
      </c>
      <c r="R1719" s="2">
        <f t="shared" si="161"/>
        <v>0</v>
      </c>
    </row>
    <row r="1720" spans="1:18" x14ac:dyDescent="0.35">
      <c r="A1720" s="2" t="s">
        <v>215</v>
      </c>
      <c r="B1720" s="2" t="str">
        <f t="shared" si="156"/>
        <v>SPA21XXX</v>
      </c>
      <c r="C1720" s="2" t="s">
        <v>20</v>
      </c>
      <c r="N1720" s="2">
        <f t="shared" si="157"/>
        <v>0</v>
      </c>
      <c r="O1720" s="2">
        <f t="shared" si="158"/>
        <v>0</v>
      </c>
      <c r="P1720" s="2">
        <f t="shared" si="159"/>
        <v>0</v>
      </c>
      <c r="Q1720" s="2">
        <f t="shared" si="160"/>
        <v>0</v>
      </c>
      <c r="R1720" s="2">
        <f t="shared" si="161"/>
        <v>0</v>
      </c>
    </row>
    <row r="1721" spans="1:18" x14ac:dyDescent="0.35">
      <c r="A1721" s="2" t="s">
        <v>216</v>
      </c>
      <c r="B1721" s="2" t="str">
        <f t="shared" si="156"/>
        <v>SPA21XXX</v>
      </c>
      <c r="C1721" s="2" t="s">
        <v>13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f t="shared" si="157"/>
        <v>0</v>
      </c>
      <c r="O1721" s="2">
        <f t="shared" si="158"/>
        <v>0</v>
      </c>
      <c r="P1721" s="2">
        <f t="shared" si="159"/>
        <v>0</v>
      </c>
      <c r="Q1721" s="2">
        <f t="shared" si="160"/>
        <v>0</v>
      </c>
      <c r="R1721" s="2">
        <f t="shared" si="161"/>
        <v>0</v>
      </c>
    </row>
    <row r="1722" spans="1:18" x14ac:dyDescent="0.35">
      <c r="A1722" s="2" t="s">
        <v>216</v>
      </c>
      <c r="B1722" s="2" t="str">
        <f t="shared" si="156"/>
        <v>SPA21XXX</v>
      </c>
      <c r="C1722" s="2" t="s">
        <v>14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f t="shared" si="157"/>
        <v>0</v>
      </c>
      <c r="O1722" s="2">
        <f t="shared" si="158"/>
        <v>0</v>
      </c>
      <c r="P1722" s="2">
        <f t="shared" si="159"/>
        <v>0</v>
      </c>
      <c r="Q1722" s="2">
        <f t="shared" si="160"/>
        <v>0</v>
      </c>
      <c r="R1722" s="2">
        <f t="shared" si="161"/>
        <v>0</v>
      </c>
    </row>
    <row r="1723" spans="1:18" x14ac:dyDescent="0.35">
      <c r="A1723" s="2" t="s">
        <v>216</v>
      </c>
      <c r="B1723" s="2" t="str">
        <f t="shared" si="156"/>
        <v>SPA21XXX</v>
      </c>
      <c r="C1723" s="2" t="s">
        <v>15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f t="shared" si="157"/>
        <v>0</v>
      </c>
      <c r="O1723" s="2">
        <f t="shared" si="158"/>
        <v>0</v>
      </c>
      <c r="P1723" s="2">
        <f t="shared" si="159"/>
        <v>0</v>
      </c>
      <c r="Q1723" s="2">
        <f t="shared" si="160"/>
        <v>0</v>
      </c>
      <c r="R1723" s="2">
        <f t="shared" si="161"/>
        <v>0</v>
      </c>
    </row>
    <row r="1724" spans="1:18" x14ac:dyDescent="0.35">
      <c r="A1724" s="2" t="s">
        <v>216</v>
      </c>
      <c r="B1724" s="2" t="str">
        <f t="shared" si="156"/>
        <v>SPA21XXX</v>
      </c>
      <c r="C1724" s="2" t="s">
        <v>16</v>
      </c>
      <c r="D1724" s="2">
        <v>23090.52</v>
      </c>
      <c r="E1724" s="2">
        <v>1</v>
      </c>
      <c r="F1724" s="2">
        <v>4.17</v>
      </c>
      <c r="G1724" s="2">
        <v>0</v>
      </c>
      <c r="H1724" s="2">
        <v>1</v>
      </c>
      <c r="I1724" s="2">
        <v>0</v>
      </c>
      <c r="J1724" s="2">
        <v>0</v>
      </c>
      <c r="K1724" s="2">
        <v>1</v>
      </c>
      <c r="L1724" s="2">
        <v>1</v>
      </c>
      <c r="M1724" s="2">
        <v>1</v>
      </c>
      <c r="N1724" s="2">
        <f t="shared" si="157"/>
        <v>23090.52</v>
      </c>
      <c r="O1724" s="2">
        <f t="shared" si="158"/>
        <v>23090.52</v>
      </c>
      <c r="P1724" s="2">
        <f t="shared" si="159"/>
        <v>23090.52</v>
      </c>
      <c r="Q1724" s="2">
        <f t="shared" si="160"/>
        <v>23090.52</v>
      </c>
      <c r="R1724" s="2">
        <f t="shared" si="161"/>
        <v>23090.52</v>
      </c>
    </row>
    <row r="1725" spans="1:18" x14ac:dyDescent="0.35">
      <c r="A1725" s="2" t="s">
        <v>216</v>
      </c>
      <c r="B1725" s="2" t="str">
        <f t="shared" si="156"/>
        <v>SPA21XXX</v>
      </c>
      <c r="C1725" s="2" t="s">
        <v>747</v>
      </c>
      <c r="D1725" s="2">
        <v>17101.32</v>
      </c>
      <c r="E1725" s="2">
        <v>3</v>
      </c>
      <c r="F1725" s="2">
        <v>12.5</v>
      </c>
      <c r="G1725" s="2">
        <v>0</v>
      </c>
      <c r="H1725" s="2">
        <v>3</v>
      </c>
      <c r="I1725" s="2">
        <v>0</v>
      </c>
      <c r="J1725" s="2">
        <v>0</v>
      </c>
      <c r="K1725" s="2">
        <v>2</v>
      </c>
      <c r="L1725" s="2">
        <v>1</v>
      </c>
      <c r="M1725" s="2">
        <v>0</v>
      </c>
      <c r="N1725" s="2">
        <f t="shared" si="157"/>
        <v>51303.96</v>
      </c>
      <c r="O1725" s="2">
        <f t="shared" si="158"/>
        <v>51303.96</v>
      </c>
      <c r="P1725" s="2">
        <f t="shared" si="159"/>
        <v>34202.639999999999</v>
      </c>
      <c r="Q1725" s="2">
        <f t="shared" si="160"/>
        <v>17101.32</v>
      </c>
      <c r="R1725" s="2">
        <f t="shared" si="161"/>
        <v>0</v>
      </c>
    </row>
    <row r="1726" spans="1:18" x14ac:dyDescent="0.35">
      <c r="A1726" s="2" t="s">
        <v>216</v>
      </c>
      <c r="B1726" s="2" t="str">
        <f t="shared" si="156"/>
        <v>SPA21XXX</v>
      </c>
      <c r="C1726" s="2" t="s">
        <v>17</v>
      </c>
      <c r="D1726" s="2">
        <v>11333.33</v>
      </c>
      <c r="E1726" s="2">
        <v>2</v>
      </c>
      <c r="F1726" s="2">
        <v>8</v>
      </c>
      <c r="G1726" s="2">
        <v>0</v>
      </c>
      <c r="H1726" s="2">
        <v>2</v>
      </c>
      <c r="I1726" s="2">
        <v>0</v>
      </c>
      <c r="J1726" s="2">
        <v>0</v>
      </c>
      <c r="K1726" s="2">
        <v>1</v>
      </c>
      <c r="L1726" s="2">
        <v>0</v>
      </c>
      <c r="M1726" s="2">
        <v>0</v>
      </c>
      <c r="N1726" s="2">
        <f t="shared" si="157"/>
        <v>22666.66</v>
      </c>
      <c r="O1726" s="2">
        <f t="shared" si="158"/>
        <v>22666.66</v>
      </c>
      <c r="P1726" s="2">
        <f t="shared" si="159"/>
        <v>11333.33</v>
      </c>
      <c r="Q1726" s="2">
        <f t="shared" si="160"/>
        <v>0</v>
      </c>
      <c r="R1726" s="2">
        <f t="shared" si="161"/>
        <v>0</v>
      </c>
    </row>
    <row r="1727" spans="1:18" x14ac:dyDescent="0.35">
      <c r="A1727" s="2" t="s">
        <v>216</v>
      </c>
      <c r="B1727" s="2" t="str">
        <f t="shared" si="156"/>
        <v>SPA21XXX</v>
      </c>
      <c r="C1727" s="2" t="s">
        <v>18</v>
      </c>
      <c r="D1727" s="2">
        <v>7194.7</v>
      </c>
      <c r="E1727" s="2">
        <v>4</v>
      </c>
      <c r="F1727" s="2">
        <v>17</v>
      </c>
      <c r="G1727" s="2">
        <v>0</v>
      </c>
      <c r="H1727" s="2">
        <v>3</v>
      </c>
      <c r="I1727" s="2">
        <v>1</v>
      </c>
      <c r="J1727" s="2">
        <v>0</v>
      </c>
      <c r="K1727" s="2">
        <v>2</v>
      </c>
      <c r="L1727" s="2">
        <v>2</v>
      </c>
      <c r="M1727" s="2">
        <v>0</v>
      </c>
      <c r="N1727" s="2">
        <f t="shared" si="157"/>
        <v>28778.799999999999</v>
      </c>
      <c r="O1727" s="2">
        <f t="shared" si="158"/>
        <v>28778.799999999999</v>
      </c>
      <c r="P1727" s="2">
        <f t="shared" si="159"/>
        <v>14389.4</v>
      </c>
      <c r="Q1727" s="2">
        <f t="shared" si="160"/>
        <v>14389.4</v>
      </c>
      <c r="R1727" s="2">
        <f t="shared" si="161"/>
        <v>0</v>
      </c>
    </row>
    <row r="1728" spans="1:18" x14ac:dyDescent="0.35">
      <c r="A1728" s="2" t="s">
        <v>216</v>
      </c>
      <c r="B1728" s="2" t="str">
        <f t="shared" si="156"/>
        <v>SPA21XXX</v>
      </c>
      <c r="C1728" s="2" t="s">
        <v>19</v>
      </c>
      <c r="D1728" s="2">
        <v>3800.84</v>
      </c>
      <c r="E1728" s="2">
        <v>4</v>
      </c>
      <c r="F1728" s="2">
        <v>16.670000000000002</v>
      </c>
      <c r="G1728" s="2">
        <v>3</v>
      </c>
      <c r="H1728" s="2">
        <v>1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f t="shared" si="157"/>
        <v>15203.36</v>
      </c>
      <c r="O1728" s="2">
        <f t="shared" si="158"/>
        <v>15203.36</v>
      </c>
      <c r="P1728" s="2">
        <f t="shared" si="159"/>
        <v>0</v>
      </c>
      <c r="Q1728" s="2">
        <f t="shared" si="160"/>
        <v>0</v>
      </c>
      <c r="R1728" s="2">
        <f t="shared" si="161"/>
        <v>0</v>
      </c>
    </row>
    <row r="1729" spans="1:18" x14ac:dyDescent="0.35">
      <c r="A1729" s="2" t="s">
        <v>216</v>
      </c>
      <c r="B1729" s="2" t="str">
        <f t="shared" si="156"/>
        <v>SPA21XXX</v>
      </c>
      <c r="C1729" s="2" t="s">
        <v>20</v>
      </c>
      <c r="D1729" s="2">
        <v>1162.1500000000001</v>
      </c>
      <c r="E1729" s="2">
        <v>10</v>
      </c>
      <c r="F1729" s="2">
        <v>41.67</v>
      </c>
      <c r="G1729" s="2">
        <v>2</v>
      </c>
      <c r="H1729" s="2">
        <v>8</v>
      </c>
      <c r="I1729" s="2">
        <v>0</v>
      </c>
      <c r="J1729" s="2">
        <v>0</v>
      </c>
      <c r="K1729" s="2">
        <v>2</v>
      </c>
      <c r="L1729" s="2">
        <v>1</v>
      </c>
      <c r="M1729" s="2">
        <v>1</v>
      </c>
      <c r="N1729" s="2">
        <f t="shared" si="157"/>
        <v>11621.5</v>
      </c>
      <c r="O1729" s="2">
        <f t="shared" si="158"/>
        <v>11621.5</v>
      </c>
      <c r="P1729" s="2">
        <f t="shared" si="159"/>
        <v>2324.3000000000002</v>
      </c>
      <c r="Q1729" s="2">
        <f t="shared" si="160"/>
        <v>1162.1500000000001</v>
      </c>
      <c r="R1729" s="2">
        <f t="shared" si="161"/>
        <v>1162.1500000000001</v>
      </c>
    </row>
    <row r="1730" spans="1:18" x14ac:dyDescent="0.35">
      <c r="A1730" s="2" t="s">
        <v>217</v>
      </c>
      <c r="B1730" s="2" t="str">
        <f t="shared" ref="B1730:B1793" si="162">REPLACE(A1730,6,3,"XXX")</f>
        <v>SPA21XXX</v>
      </c>
      <c r="C1730" s="2" t="s">
        <v>13</v>
      </c>
      <c r="N1730" s="2">
        <f t="shared" ref="N1730:N1793" si="163">E1730*$D1730</f>
        <v>0</v>
      </c>
      <c r="O1730" s="2">
        <f t="shared" ref="O1730:O1793" si="164">SUM(G1730:J1730)*$D1730</f>
        <v>0</v>
      </c>
      <c r="P1730" s="2">
        <f t="shared" ref="P1730:P1793" si="165">K1730*$D1730</f>
        <v>0</v>
      </c>
      <c r="Q1730" s="2">
        <f t="shared" ref="Q1730:Q1793" si="166">L1730*$D1730</f>
        <v>0</v>
      </c>
      <c r="R1730" s="2">
        <f t="shared" ref="R1730:R1793" si="167">M1730*$D1730</f>
        <v>0</v>
      </c>
    </row>
    <row r="1731" spans="1:18" x14ac:dyDescent="0.35">
      <c r="A1731" s="2" t="s">
        <v>217</v>
      </c>
      <c r="B1731" s="2" t="str">
        <f t="shared" si="162"/>
        <v>SPA21XXX</v>
      </c>
      <c r="C1731" s="2" t="s">
        <v>14</v>
      </c>
      <c r="N1731" s="2">
        <f t="shared" si="163"/>
        <v>0</v>
      </c>
      <c r="O1731" s="2">
        <f t="shared" si="164"/>
        <v>0</v>
      </c>
      <c r="P1731" s="2">
        <f t="shared" si="165"/>
        <v>0</v>
      </c>
      <c r="Q1731" s="2">
        <f t="shared" si="166"/>
        <v>0</v>
      </c>
      <c r="R1731" s="2">
        <f t="shared" si="167"/>
        <v>0</v>
      </c>
    </row>
    <row r="1732" spans="1:18" x14ac:dyDescent="0.35">
      <c r="A1732" s="2" t="s">
        <v>217</v>
      </c>
      <c r="B1732" s="2" t="str">
        <f t="shared" si="162"/>
        <v>SPA21XXX</v>
      </c>
      <c r="C1732" s="2" t="s">
        <v>15</v>
      </c>
      <c r="N1732" s="2">
        <f t="shared" si="163"/>
        <v>0</v>
      </c>
      <c r="O1732" s="2">
        <f t="shared" si="164"/>
        <v>0</v>
      </c>
      <c r="P1732" s="2">
        <f t="shared" si="165"/>
        <v>0</v>
      </c>
      <c r="Q1732" s="2">
        <f t="shared" si="166"/>
        <v>0</v>
      </c>
      <c r="R1732" s="2">
        <f t="shared" si="167"/>
        <v>0</v>
      </c>
    </row>
    <row r="1733" spans="1:18" x14ac:dyDescent="0.35">
      <c r="A1733" s="2" t="s">
        <v>217</v>
      </c>
      <c r="B1733" s="2" t="str">
        <f t="shared" si="162"/>
        <v>SPA21XXX</v>
      </c>
      <c r="C1733" s="2" t="s">
        <v>16</v>
      </c>
      <c r="N1733" s="2">
        <f t="shared" si="163"/>
        <v>0</v>
      </c>
      <c r="O1733" s="2">
        <f t="shared" si="164"/>
        <v>0</v>
      </c>
      <c r="P1733" s="2">
        <f t="shared" si="165"/>
        <v>0</v>
      </c>
      <c r="Q1733" s="2">
        <f t="shared" si="166"/>
        <v>0</v>
      </c>
      <c r="R1733" s="2">
        <f t="shared" si="167"/>
        <v>0</v>
      </c>
    </row>
    <row r="1734" spans="1:18" x14ac:dyDescent="0.35">
      <c r="A1734" s="2" t="s">
        <v>217</v>
      </c>
      <c r="B1734" s="2" t="str">
        <f t="shared" si="162"/>
        <v>SPA21XXX</v>
      </c>
      <c r="C1734" s="2" t="s">
        <v>747</v>
      </c>
      <c r="N1734" s="2">
        <f t="shared" si="163"/>
        <v>0</v>
      </c>
      <c r="O1734" s="2">
        <f t="shared" si="164"/>
        <v>0</v>
      </c>
      <c r="P1734" s="2">
        <f t="shared" si="165"/>
        <v>0</v>
      </c>
      <c r="Q1734" s="2">
        <f t="shared" si="166"/>
        <v>0</v>
      </c>
      <c r="R1734" s="2">
        <f t="shared" si="167"/>
        <v>0</v>
      </c>
    </row>
    <row r="1735" spans="1:18" x14ac:dyDescent="0.35">
      <c r="A1735" s="2" t="s">
        <v>217</v>
      </c>
      <c r="B1735" s="2" t="str">
        <f t="shared" si="162"/>
        <v>SPA21XXX</v>
      </c>
      <c r="C1735" s="2" t="s">
        <v>17</v>
      </c>
      <c r="N1735" s="2">
        <f t="shared" si="163"/>
        <v>0</v>
      </c>
      <c r="O1735" s="2">
        <f t="shared" si="164"/>
        <v>0</v>
      </c>
      <c r="P1735" s="2">
        <f t="shared" si="165"/>
        <v>0</v>
      </c>
      <c r="Q1735" s="2">
        <f t="shared" si="166"/>
        <v>0</v>
      </c>
      <c r="R1735" s="2">
        <f t="shared" si="167"/>
        <v>0</v>
      </c>
    </row>
    <row r="1736" spans="1:18" x14ac:dyDescent="0.35">
      <c r="A1736" s="2" t="s">
        <v>217</v>
      </c>
      <c r="B1736" s="2" t="str">
        <f t="shared" si="162"/>
        <v>SPA21XXX</v>
      </c>
      <c r="C1736" s="2" t="s">
        <v>18</v>
      </c>
      <c r="N1736" s="2">
        <f t="shared" si="163"/>
        <v>0</v>
      </c>
      <c r="O1736" s="2">
        <f t="shared" si="164"/>
        <v>0</v>
      </c>
      <c r="P1736" s="2">
        <f t="shared" si="165"/>
        <v>0</v>
      </c>
      <c r="Q1736" s="2">
        <f t="shared" si="166"/>
        <v>0</v>
      </c>
      <c r="R1736" s="2">
        <f t="shared" si="167"/>
        <v>0</v>
      </c>
    </row>
    <row r="1737" spans="1:18" x14ac:dyDescent="0.35">
      <c r="A1737" s="2" t="s">
        <v>217</v>
      </c>
      <c r="B1737" s="2" t="str">
        <f t="shared" si="162"/>
        <v>SPA21XXX</v>
      </c>
      <c r="C1737" s="2" t="s">
        <v>19</v>
      </c>
      <c r="N1737" s="2">
        <f t="shared" si="163"/>
        <v>0</v>
      </c>
      <c r="O1737" s="2">
        <f t="shared" si="164"/>
        <v>0</v>
      </c>
      <c r="P1737" s="2">
        <f t="shared" si="165"/>
        <v>0</v>
      </c>
      <c r="Q1737" s="2">
        <f t="shared" si="166"/>
        <v>0</v>
      </c>
      <c r="R1737" s="2">
        <f t="shared" si="167"/>
        <v>0</v>
      </c>
    </row>
    <row r="1738" spans="1:18" x14ac:dyDescent="0.35">
      <c r="A1738" s="2" t="s">
        <v>217</v>
      </c>
      <c r="B1738" s="2" t="str">
        <f t="shared" si="162"/>
        <v>SPA21XXX</v>
      </c>
      <c r="C1738" s="2" t="s">
        <v>20</v>
      </c>
      <c r="N1738" s="2">
        <f t="shared" si="163"/>
        <v>0</v>
      </c>
      <c r="O1738" s="2">
        <f t="shared" si="164"/>
        <v>0</v>
      </c>
      <c r="P1738" s="2">
        <f t="shared" si="165"/>
        <v>0</v>
      </c>
      <c r="Q1738" s="2">
        <f t="shared" si="166"/>
        <v>0</v>
      </c>
      <c r="R1738" s="2">
        <f t="shared" si="167"/>
        <v>0</v>
      </c>
    </row>
    <row r="1739" spans="1:18" x14ac:dyDescent="0.35">
      <c r="A1739" s="2" t="s">
        <v>218</v>
      </c>
      <c r="B1739" s="2" t="str">
        <f t="shared" si="162"/>
        <v>SPA21XXX</v>
      </c>
      <c r="C1739" s="2" t="s">
        <v>13</v>
      </c>
      <c r="N1739" s="2">
        <f t="shared" si="163"/>
        <v>0</v>
      </c>
      <c r="O1739" s="2">
        <f t="shared" si="164"/>
        <v>0</v>
      </c>
      <c r="P1739" s="2">
        <f t="shared" si="165"/>
        <v>0</v>
      </c>
      <c r="Q1739" s="2">
        <f t="shared" si="166"/>
        <v>0</v>
      </c>
      <c r="R1739" s="2">
        <f t="shared" si="167"/>
        <v>0</v>
      </c>
    </row>
    <row r="1740" spans="1:18" x14ac:dyDescent="0.35">
      <c r="A1740" s="2" t="s">
        <v>218</v>
      </c>
      <c r="B1740" s="2" t="str">
        <f t="shared" si="162"/>
        <v>SPA21XXX</v>
      </c>
      <c r="C1740" s="2" t="s">
        <v>14</v>
      </c>
      <c r="N1740" s="2">
        <f t="shared" si="163"/>
        <v>0</v>
      </c>
      <c r="O1740" s="2">
        <f t="shared" si="164"/>
        <v>0</v>
      </c>
      <c r="P1740" s="2">
        <f t="shared" si="165"/>
        <v>0</v>
      </c>
      <c r="Q1740" s="2">
        <f t="shared" si="166"/>
        <v>0</v>
      </c>
      <c r="R1740" s="2">
        <f t="shared" si="167"/>
        <v>0</v>
      </c>
    </row>
    <row r="1741" spans="1:18" x14ac:dyDescent="0.35">
      <c r="A1741" s="2" t="s">
        <v>218</v>
      </c>
      <c r="B1741" s="2" t="str">
        <f t="shared" si="162"/>
        <v>SPA21XXX</v>
      </c>
      <c r="C1741" s="2" t="s">
        <v>15</v>
      </c>
      <c r="N1741" s="2">
        <f t="shared" si="163"/>
        <v>0</v>
      </c>
      <c r="O1741" s="2">
        <f t="shared" si="164"/>
        <v>0</v>
      </c>
      <c r="P1741" s="2">
        <f t="shared" si="165"/>
        <v>0</v>
      </c>
      <c r="Q1741" s="2">
        <f t="shared" si="166"/>
        <v>0</v>
      </c>
      <c r="R1741" s="2">
        <f t="shared" si="167"/>
        <v>0</v>
      </c>
    </row>
    <row r="1742" spans="1:18" x14ac:dyDescent="0.35">
      <c r="A1742" s="2" t="s">
        <v>218</v>
      </c>
      <c r="B1742" s="2" t="str">
        <f t="shared" si="162"/>
        <v>SPA21XXX</v>
      </c>
      <c r="C1742" s="2" t="s">
        <v>16</v>
      </c>
      <c r="N1742" s="2">
        <f t="shared" si="163"/>
        <v>0</v>
      </c>
      <c r="O1742" s="2">
        <f t="shared" si="164"/>
        <v>0</v>
      </c>
      <c r="P1742" s="2">
        <f t="shared" si="165"/>
        <v>0</v>
      </c>
      <c r="Q1742" s="2">
        <f t="shared" si="166"/>
        <v>0</v>
      </c>
      <c r="R1742" s="2">
        <f t="shared" si="167"/>
        <v>0</v>
      </c>
    </row>
    <row r="1743" spans="1:18" x14ac:dyDescent="0.35">
      <c r="A1743" s="2" t="s">
        <v>218</v>
      </c>
      <c r="B1743" s="2" t="str">
        <f t="shared" si="162"/>
        <v>SPA21XXX</v>
      </c>
      <c r="C1743" s="2" t="s">
        <v>747</v>
      </c>
      <c r="N1743" s="2">
        <f t="shared" si="163"/>
        <v>0</v>
      </c>
      <c r="O1743" s="2">
        <f t="shared" si="164"/>
        <v>0</v>
      </c>
      <c r="P1743" s="2">
        <f t="shared" si="165"/>
        <v>0</v>
      </c>
      <c r="Q1743" s="2">
        <f t="shared" si="166"/>
        <v>0</v>
      </c>
      <c r="R1743" s="2">
        <f t="shared" si="167"/>
        <v>0</v>
      </c>
    </row>
    <row r="1744" spans="1:18" x14ac:dyDescent="0.35">
      <c r="A1744" s="2" t="s">
        <v>218</v>
      </c>
      <c r="B1744" s="2" t="str">
        <f t="shared" si="162"/>
        <v>SPA21XXX</v>
      </c>
      <c r="C1744" s="2" t="s">
        <v>17</v>
      </c>
      <c r="N1744" s="2">
        <f t="shared" si="163"/>
        <v>0</v>
      </c>
      <c r="O1744" s="2">
        <f t="shared" si="164"/>
        <v>0</v>
      </c>
      <c r="P1744" s="2">
        <f t="shared" si="165"/>
        <v>0</v>
      </c>
      <c r="Q1744" s="2">
        <f t="shared" si="166"/>
        <v>0</v>
      </c>
      <c r="R1744" s="2">
        <f t="shared" si="167"/>
        <v>0</v>
      </c>
    </row>
    <row r="1745" spans="1:18" x14ac:dyDescent="0.35">
      <c r="A1745" s="2" t="s">
        <v>218</v>
      </c>
      <c r="B1745" s="2" t="str">
        <f t="shared" si="162"/>
        <v>SPA21XXX</v>
      </c>
      <c r="C1745" s="2" t="s">
        <v>18</v>
      </c>
      <c r="N1745" s="2">
        <f t="shared" si="163"/>
        <v>0</v>
      </c>
      <c r="O1745" s="2">
        <f t="shared" si="164"/>
        <v>0</v>
      </c>
      <c r="P1745" s="2">
        <f t="shared" si="165"/>
        <v>0</v>
      </c>
      <c r="Q1745" s="2">
        <f t="shared" si="166"/>
        <v>0</v>
      </c>
      <c r="R1745" s="2">
        <f t="shared" si="167"/>
        <v>0</v>
      </c>
    </row>
    <row r="1746" spans="1:18" x14ac:dyDescent="0.35">
      <c r="A1746" s="2" t="s">
        <v>218</v>
      </c>
      <c r="B1746" s="2" t="str">
        <f t="shared" si="162"/>
        <v>SPA21XXX</v>
      </c>
      <c r="C1746" s="2" t="s">
        <v>19</v>
      </c>
      <c r="N1746" s="2">
        <f t="shared" si="163"/>
        <v>0</v>
      </c>
      <c r="O1746" s="2">
        <f t="shared" si="164"/>
        <v>0</v>
      </c>
      <c r="P1746" s="2">
        <f t="shared" si="165"/>
        <v>0</v>
      </c>
      <c r="Q1746" s="2">
        <f t="shared" si="166"/>
        <v>0</v>
      </c>
      <c r="R1746" s="2">
        <f t="shared" si="167"/>
        <v>0</v>
      </c>
    </row>
    <row r="1747" spans="1:18" x14ac:dyDescent="0.35">
      <c r="A1747" s="2" t="s">
        <v>218</v>
      </c>
      <c r="B1747" s="2" t="str">
        <f t="shared" si="162"/>
        <v>SPA21XXX</v>
      </c>
      <c r="C1747" s="2" t="s">
        <v>20</v>
      </c>
      <c r="N1747" s="2">
        <f t="shared" si="163"/>
        <v>0</v>
      </c>
      <c r="O1747" s="2">
        <f t="shared" si="164"/>
        <v>0</v>
      </c>
      <c r="P1747" s="2">
        <f t="shared" si="165"/>
        <v>0</v>
      </c>
      <c r="Q1747" s="2">
        <f t="shared" si="166"/>
        <v>0</v>
      </c>
      <c r="R1747" s="2">
        <f t="shared" si="167"/>
        <v>0</v>
      </c>
    </row>
    <row r="1748" spans="1:18" x14ac:dyDescent="0.35">
      <c r="A1748" s="2" t="s">
        <v>219</v>
      </c>
      <c r="B1748" s="2" t="str">
        <f t="shared" si="162"/>
        <v>SPA21XXX</v>
      </c>
      <c r="C1748" s="2" t="s">
        <v>13</v>
      </c>
      <c r="D1748" s="2">
        <v>0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f t="shared" si="163"/>
        <v>0</v>
      </c>
      <c r="O1748" s="2">
        <f t="shared" si="164"/>
        <v>0</v>
      </c>
      <c r="P1748" s="2">
        <f t="shared" si="165"/>
        <v>0</v>
      </c>
      <c r="Q1748" s="2">
        <f t="shared" si="166"/>
        <v>0</v>
      </c>
      <c r="R1748" s="2">
        <f t="shared" si="167"/>
        <v>0</v>
      </c>
    </row>
    <row r="1749" spans="1:18" x14ac:dyDescent="0.35">
      <c r="A1749" s="2" t="s">
        <v>219</v>
      </c>
      <c r="B1749" s="2" t="str">
        <f t="shared" si="162"/>
        <v>SPA21XXX</v>
      </c>
      <c r="C1749" s="2" t="s">
        <v>14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f t="shared" si="163"/>
        <v>0</v>
      </c>
      <c r="O1749" s="2">
        <f t="shared" si="164"/>
        <v>0</v>
      </c>
      <c r="P1749" s="2">
        <f t="shared" si="165"/>
        <v>0</v>
      </c>
      <c r="Q1749" s="2">
        <f t="shared" si="166"/>
        <v>0</v>
      </c>
      <c r="R1749" s="2">
        <f t="shared" si="167"/>
        <v>0</v>
      </c>
    </row>
    <row r="1750" spans="1:18" x14ac:dyDescent="0.35">
      <c r="A1750" s="2" t="s">
        <v>219</v>
      </c>
      <c r="B1750" s="2" t="str">
        <f t="shared" si="162"/>
        <v>SPA21XXX</v>
      </c>
      <c r="C1750" s="2" t="s">
        <v>15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f t="shared" si="163"/>
        <v>0</v>
      </c>
      <c r="O1750" s="2">
        <f t="shared" si="164"/>
        <v>0</v>
      </c>
      <c r="P1750" s="2">
        <f t="shared" si="165"/>
        <v>0</v>
      </c>
      <c r="Q1750" s="2">
        <f t="shared" si="166"/>
        <v>0</v>
      </c>
      <c r="R1750" s="2">
        <f t="shared" si="167"/>
        <v>0</v>
      </c>
    </row>
    <row r="1751" spans="1:18" x14ac:dyDescent="0.35">
      <c r="A1751" s="2" t="s">
        <v>219</v>
      </c>
      <c r="B1751" s="2" t="str">
        <f t="shared" si="162"/>
        <v>SPA21XXX</v>
      </c>
      <c r="C1751" s="2" t="s">
        <v>16</v>
      </c>
      <c r="D1751" s="2">
        <v>0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f t="shared" si="163"/>
        <v>0</v>
      </c>
      <c r="O1751" s="2">
        <f t="shared" si="164"/>
        <v>0</v>
      </c>
      <c r="P1751" s="2">
        <f t="shared" si="165"/>
        <v>0</v>
      </c>
      <c r="Q1751" s="2">
        <f t="shared" si="166"/>
        <v>0</v>
      </c>
      <c r="R1751" s="2">
        <f t="shared" si="167"/>
        <v>0</v>
      </c>
    </row>
    <row r="1752" spans="1:18" x14ac:dyDescent="0.35">
      <c r="A1752" s="2" t="s">
        <v>219</v>
      </c>
      <c r="B1752" s="2" t="str">
        <f t="shared" si="162"/>
        <v>SPA21XXX</v>
      </c>
      <c r="C1752" s="2" t="s">
        <v>747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f t="shared" si="163"/>
        <v>0</v>
      </c>
      <c r="O1752" s="2">
        <f t="shared" si="164"/>
        <v>0</v>
      </c>
      <c r="P1752" s="2">
        <f t="shared" si="165"/>
        <v>0</v>
      </c>
      <c r="Q1752" s="2">
        <f t="shared" si="166"/>
        <v>0</v>
      </c>
      <c r="R1752" s="2">
        <f t="shared" si="167"/>
        <v>0</v>
      </c>
    </row>
    <row r="1753" spans="1:18" x14ac:dyDescent="0.35">
      <c r="A1753" s="2" t="s">
        <v>219</v>
      </c>
      <c r="B1753" s="2" t="str">
        <f t="shared" si="162"/>
        <v>SPA21XXX</v>
      </c>
      <c r="C1753" s="2" t="s">
        <v>17</v>
      </c>
      <c r="D1753" s="2">
        <v>0</v>
      </c>
      <c r="E1753" s="2">
        <v>2</v>
      </c>
      <c r="F1753" s="2">
        <v>20</v>
      </c>
      <c r="G1753" s="2">
        <v>0</v>
      </c>
      <c r="H1753" s="2">
        <v>2</v>
      </c>
      <c r="I1753" s="2">
        <v>0</v>
      </c>
      <c r="J1753" s="2">
        <v>0</v>
      </c>
      <c r="K1753" s="2">
        <v>1</v>
      </c>
      <c r="L1753" s="2">
        <v>0</v>
      </c>
      <c r="M1753" s="2">
        <v>0</v>
      </c>
      <c r="N1753" s="2">
        <f t="shared" si="163"/>
        <v>0</v>
      </c>
      <c r="O1753" s="2">
        <f t="shared" si="164"/>
        <v>0</v>
      </c>
      <c r="P1753" s="2">
        <f t="shared" si="165"/>
        <v>0</v>
      </c>
      <c r="Q1753" s="2">
        <f t="shared" si="166"/>
        <v>0</v>
      </c>
      <c r="R1753" s="2">
        <f t="shared" si="167"/>
        <v>0</v>
      </c>
    </row>
    <row r="1754" spans="1:18" x14ac:dyDescent="0.35">
      <c r="A1754" s="2" t="s">
        <v>219</v>
      </c>
      <c r="B1754" s="2" t="str">
        <f t="shared" si="162"/>
        <v>SPA21XXX</v>
      </c>
      <c r="C1754" s="2" t="s">
        <v>18</v>
      </c>
      <c r="D1754" s="2">
        <v>0</v>
      </c>
      <c r="E1754" s="2">
        <v>6</v>
      </c>
      <c r="F1754" s="2">
        <v>60</v>
      </c>
      <c r="G1754" s="2">
        <v>2</v>
      </c>
      <c r="H1754" s="2">
        <v>2</v>
      </c>
      <c r="I1754" s="2">
        <v>0</v>
      </c>
      <c r="J1754" s="2">
        <v>0</v>
      </c>
      <c r="K1754" s="2">
        <v>3</v>
      </c>
      <c r="L1754" s="2">
        <v>0</v>
      </c>
      <c r="M1754" s="2">
        <v>1</v>
      </c>
      <c r="N1754" s="2">
        <f t="shared" si="163"/>
        <v>0</v>
      </c>
      <c r="O1754" s="2">
        <f t="shared" si="164"/>
        <v>0</v>
      </c>
      <c r="P1754" s="2">
        <f t="shared" si="165"/>
        <v>0</v>
      </c>
      <c r="Q1754" s="2">
        <f t="shared" si="166"/>
        <v>0</v>
      </c>
      <c r="R1754" s="2">
        <f t="shared" si="167"/>
        <v>0</v>
      </c>
    </row>
    <row r="1755" spans="1:18" x14ac:dyDescent="0.35">
      <c r="A1755" s="2" t="s">
        <v>219</v>
      </c>
      <c r="B1755" s="2" t="str">
        <f t="shared" si="162"/>
        <v>SPA21XXX</v>
      </c>
      <c r="C1755" s="2" t="s">
        <v>19</v>
      </c>
      <c r="D1755" s="2">
        <v>0</v>
      </c>
      <c r="E1755" s="2">
        <v>2</v>
      </c>
      <c r="F1755" s="2">
        <v>20</v>
      </c>
      <c r="G1755" s="2">
        <v>0</v>
      </c>
      <c r="H1755" s="2">
        <v>2</v>
      </c>
      <c r="I1755" s="2">
        <v>0</v>
      </c>
      <c r="J1755" s="2">
        <v>0</v>
      </c>
      <c r="K1755" s="2">
        <v>2</v>
      </c>
      <c r="L1755" s="2">
        <v>0</v>
      </c>
      <c r="M1755" s="2">
        <v>0</v>
      </c>
      <c r="N1755" s="2">
        <f t="shared" si="163"/>
        <v>0</v>
      </c>
      <c r="O1755" s="2">
        <f t="shared" si="164"/>
        <v>0</v>
      </c>
      <c r="P1755" s="2">
        <f t="shared" si="165"/>
        <v>0</v>
      </c>
      <c r="Q1755" s="2">
        <f t="shared" si="166"/>
        <v>0</v>
      </c>
      <c r="R1755" s="2">
        <f t="shared" si="167"/>
        <v>0</v>
      </c>
    </row>
    <row r="1756" spans="1:18" x14ac:dyDescent="0.35">
      <c r="A1756" s="2" t="s">
        <v>219</v>
      </c>
      <c r="B1756" s="2" t="str">
        <f t="shared" si="162"/>
        <v>SPA21XXX</v>
      </c>
      <c r="C1756" s="2" t="s">
        <v>20</v>
      </c>
      <c r="D1756" s="2">
        <v>0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f t="shared" si="163"/>
        <v>0</v>
      </c>
      <c r="O1756" s="2">
        <f t="shared" si="164"/>
        <v>0</v>
      </c>
      <c r="P1756" s="2">
        <f t="shared" si="165"/>
        <v>0</v>
      </c>
      <c r="Q1756" s="2">
        <f t="shared" si="166"/>
        <v>0</v>
      </c>
      <c r="R1756" s="2">
        <f t="shared" si="167"/>
        <v>0</v>
      </c>
    </row>
    <row r="1757" spans="1:18" x14ac:dyDescent="0.35">
      <c r="A1757" s="2" t="s">
        <v>366</v>
      </c>
      <c r="B1757" s="2" t="str">
        <f t="shared" si="162"/>
        <v>SPA21XXX</v>
      </c>
      <c r="C1757" s="2" t="s">
        <v>13</v>
      </c>
      <c r="D1757" s="2">
        <v>0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f t="shared" si="163"/>
        <v>0</v>
      </c>
      <c r="O1757" s="2">
        <f t="shared" si="164"/>
        <v>0</v>
      </c>
      <c r="P1757" s="2">
        <f t="shared" si="165"/>
        <v>0</v>
      </c>
      <c r="Q1757" s="2">
        <f t="shared" si="166"/>
        <v>0</v>
      </c>
      <c r="R1757" s="2">
        <f t="shared" si="167"/>
        <v>0</v>
      </c>
    </row>
    <row r="1758" spans="1:18" x14ac:dyDescent="0.35">
      <c r="A1758" s="2" t="s">
        <v>366</v>
      </c>
      <c r="B1758" s="2" t="str">
        <f t="shared" si="162"/>
        <v>SPA21XXX</v>
      </c>
      <c r="C1758" s="2" t="s">
        <v>14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f t="shared" si="163"/>
        <v>0</v>
      </c>
      <c r="O1758" s="2">
        <f t="shared" si="164"/>
        <v>0</v>
      </c>
      <c r="P1758" s="2">
        <f t="shared" si="165"/>
        <v>0</v>
      </c>
      <c r="Q1758" s="2">
        <f t="shared" si="166"/>
        <v>0</v>
      </c>
      <c r="R1758" s="2">
        <f t="shared" si="167"/>
        <v>0</v>
      </c>
    </row>
    <row r="1759" spans="1:18" x14ac:dyDescent="0.35">
      <c r="A1759" s="2" t="s">
        <v>366</v>
      </c>
      <c r="B1759" s="2" t="str">
        <f t="shared" si="162"/>
        <v>SPA21XXX</v>
      </c>
      <c r="C1759" s="2" t="s">
        <v>15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f t="shared" si="163"/>
        <v>0</v>
      </c>
      <c r="O1759" s="2">
        <f t="shared" si="164"/>
        <v>0</v>
      </c>
      <c r="P1759" s="2">
        <f t="shared" si="165"/>
        <v>0</v>
      </c>
      <c r="Q1759" s="2">
        <f t="shared" si="166"/>
        <v>0</v>
      </c>
      <c r="R1759" s="2">
        <f t="shared" si="167"/>
        <v>0</v>
      </c>
    </row>
    <row r="1760" spans="1:18" x14ac:dyDescent="0.35">
      <c r="A1760" s="2" t="s">
        <v>366</v>
      </c>
      <c r="B1760" s="2" t="str">
        <f t="shared" si="162"/>
        <v>SPA21XXX</v>
      </c>
      <c r="C1760" s="2" t="s">
        <v>16</v>
      </c>
      <c r="D1760" s="2">
        <v>23090.52</v>
      </c>
      <c r="E1760" s="2">
        <v>1</v>
      </c>
      <c r="F1760" s="2">
        <v>4</v>
      </c>
      <c r="G1760" s="2">
        <v>0</v>
      </c>
      <c r="H1760" s="2">
        <v>1</v>
      </c>
      <c r="I1760" s="2">
        <v>0</v>
      </c>
      <c r="J1760" s="2">
        <v>0</v>
      </c>
      <c r="K1760" s="2">
        <v>1</v>
      </c>
      <c r="L1760" s="2">
        <v>1</v>
      </c>
      <c r="M1760" s="2">
        <v>1</v>
      </c>
      <c r="N1760" s="2">
        <f t="shared" si="163"/>
        <v>23090.52</v>
      </c>
      <c r="O1760" s="2">
        <f t="shared" si="164"/>
        <v>23090.52</v>
      </c>
      <c r="P1760" s="2">
        <f t="shared" si="165"/>
        <v>23090.52</v>
      </c>
      <c r="Q1760" s="2">
        <f t="shared" si="166"/>
        <v>23090.52</v>
      </c>
      <c r="R1760" s="2">
        <f t="shared" si="167"/>
        <v>23090.52</v>
      </c>
    </row>
    <row r="1761" spans="1:18" x14ac:dyDescent="0.35">
      <c r="A1761" s="2" t="s">
        <v>366</v>
      </c>
      <c r="B1761" s="2" t="str">
        <f t="shared" si="162"/>
        <v>SPA21XXX</v>
      </c>
      <c r="C1761" s="2" t="s">
        <v>747</v>
      </c>
      <c r="D1761" s="2">
        <v>17101.32</v>
      </c>
      <c r="E1761" s="2">
        <v>3</v>
      </c>
      <c r="F1761" s="2">
        <v>13</v>
      </c>
      <c r="G1761" s="2">
        <v>0</v>
      </c>
      <c r="H1761" s="2">
        <v>3</v>
      </c>
      <c r="I1761" s="2">
        <v>0</v>
      </c>
      <c r="J1761" s="2">
        <v>0</v>
      </c>
      <c r="K1761" s="2">
        <v>2</v>
      </c>
      <c r="L1761" s="2">
        <v>1</v>
      </c>
      <c r="M1761" s="2">
        <v>0</v>
      </c>
      <c r="N1761" s="2">
        <f t="shared" si="163"/>
        <v>51303.96</v>
      </c>
      <c r="O1761" s="2">
        <f t="shared" si="164"/>
        <v>51303.96</v>
      </c>
      <c r="P1761" s="2">
        <f t="shared" si="165"/>
        <v>34202.639999999999</v>
      </c>
      <c r="Q1761" s="2">
        <f t="shared" si="166"/>
        <v>17101.32</v>
      </c>
      <c r="R1761" s="2">
        <f t="shared" si="167"/>
        <v>0</v>
      </c>
    </row>
    <row r="1762" spans="1:18" x14ac:dyDescent="0.35">
      <c r="A1762" s="2" t="s">
        <v>366</v>
      </c>
      <c r="B1762" s="2" t="str">
        <f t="shared" si="162"/>
        <v>SPA21XXX</v>
      </c>
      <c r="C1762" s="2" t="s">
        <v>17</v>
      </c>
      <c r="D1762" s="2">
        <v>11333.33</v>
      </c>
      <c r="E1762" s="2">
        <v>2</v>
      </c>
      <c r="F1762" s="2">
        <v>8</v>
      </c>
      <c r="G1762" s="2">
        <v>0</v>
      </c>
      <c r="H1762" s="2">
        <v>2</v>
      </c>
      <c r="I1762" s="2">
        <v>0</v>
      </c>
      <c r="J1762" s="2">
        <v>0</v>
      </c>
      <c r="K1762" s="2">
        <v>1</v>
      </c>
      <c r="L1762" s="2">
        <v>0</v>
      </c>
      <c r="M1762" s="2">
        <v>0</v>
      </c>
      <c r="N1762" s="2">
        <f t="shared" si="163"/>
        <v>22666.66</v>
      </c>
      <c r="O1762" s="2">
        <f t="shared" si="164"/>
        <v>22666.66</v>
      </c>
      <c r="P1762" s="2">
        <f t="shared" si="165"/>
        <v>11333.33</v>
      </c>
      <c r="Q1762" s="2">
        <f t="shared" si="166"/>
        <v>0</v>
      </c>
      <c r="R1762" s="2">
        <f t="shared" si="167"/>
        <v>0</v>
      </c>
    </row>
    <row r="1763" spans="1:18" x14ac:dyDescent="0.35">
      <c r="A1763" s="2" t="s">
        <v>366</v>
      </c>
      <c r="B1763" s="2" t="str">
        <f t="shared" si="162"/>
        <v>SPA21XXX</v>
      </c>
      <c r="C1763" s="2" t="s">
        <v>18</v>
      </c>
      <c r="D1763" s="2">
        <v>6700.05</v>
      </c>
      <c r="E1763" s="2">
        <v>3</v>
      </c>
      <c r="F1763" s="2">
        <v>13</v>
      </c>
      <c r="G1763" s="2">
        <v>0</v>
      </c>
      <c r="H1763" s="2">
        <v>2</v>
      </c>
      <c r="I1763" s="2">
        <v>1</v>
      </c>
      <c r="J1763" s="2">
        <v>0</v>
      </c>
      <c r="K1763" s="2">
        <v>1</v>
      </c>
      <c r="L1763" s="2">
        <v>1</v>
      </c>
      <c r="M1763" s="2">
        <v>0</v>
      </c>
      <c r="N1763" s="2">
        <f t="shared" si="163"/>
        <v>20100.150000000001</v>
      </c>
      <c r="O1763" s="2">
        <f t="shared" si="164"/>
        <v>20100.150000000001</v>
      </c>
      <c r="P1763" s="2">
        <f t="shared" si="165"/>
        <v>6700.05</v>
      </c>
      <c r="Q1763" s="2">
        <f t="shared" si="166"/>
        <v>6700.05</v>
      </c>
      <c r="R1763" s="2">
        <f t="shared" si="167"/>
        <v>0</v>
      </c>
    </row>
    <row r="1764" spans="1:18" x14ac:dyDescent="0.35">
      <c r="A1764" s="2" t="s">
        <v>366</v>
      </c>
      <c r="B1764" s="2" t="str">
        <f t="shared" si="162"/>
        <v>SPA21XXX</v>
      </c>
      <c r="C1764" s="2" t="s">
        <v>19</v>
      </c>
      <c r="D1764" s="2">
        <v>3800.84</v>
      </c>
      <c r="E1764" s="2">
        <v>4</v>
      </c>
      <c r="F1764" s="2">
        <v>17</v>
      </c>
      <c r="G1764" s="2">
        <v>3</v>
      </c>
      <c r="H1764" s="2">
        <v>1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f t="shared" si="163"/>
        <v>15203.36</v>
      </c>
      <c r="O1764" s="2">
        <f t="shared" si="164"/>
        <v>15203.36</v>
      </c>
      <c r="P1764" s="2">
        <f t="shared" si="165"/>
        <v>0</v>
      </c>
      <c r="Q1764" s="2">
        <f t="shared" si="166"/>
        <v>0</v>
      </c>
      <c r="R1764" s="2">
        <f t="shared" si="167"/>
        <v>0</v>
      </c>
    </row>
    <row r="1765" spans="1:18" x14ac:dyDescent="0.35">
      <c r="A1765" s="2" t="s">
        <v>366</v>
      </c>
      <c r="B1765" s="2" t="str">
        <f t="shared" si="162"/>
        <v>SPA21XXX</v>
      </c>
      <c r="C1765" s="2" t="s">
        <v>20</v>
      </c>
      <c r="D1765" s="2">
        <v>1269.0999999999999</v>
      </c>
      <c r="E1765" s="2">
        <v>11</v>
      </c>
      <c r="F1765" s="2">
        <v>46</v>
      </c>
      <c r="G1765" s="2">
        <v>2</v>
      </c>
      <c r="H1765" s="2">
        <v>9</v>
      </c>
      <c r="I1765" s="2">
        <v>0</v>
      </c>
      <c r="J1765" s="2">
        <v>0</v>
      </c>
      <c r="K1765" s="2">
        <v>2</v>
      </c>
      <c r="L1765" s="2">
        <v>0</v>
      </c>
      <c r="M1765" s="2">
        <v>1</v>
      </c>
      <c r="N1765" s="2">
        <f t="shared" si="163"/>
        <v>13960.099999999999</v>
      </c>
      <c r="O1765" s="2">
        <f t="shared" si="164"/>
        <v>13960.099999999999</v>
      </c>
      <c r="P1765" s="2">
        <f t="shared" si="165"/>
        <v>2538.1999999999998</v>
      </c>
      <c r="Q1765" s="2">
        <f t="shared" si="166"/>
        <v>0</v>
      </c>
      <c r="R1765" s="2">
        <f t="shared" si="167"/>
        <v>1269.0999999999999</v>
      </c>
    </row>
    <row r="1766" spans="1:18" x14ac:dyDescent="0.35">
      <c r="A1766" s="2" t="s">
        <v>220</v>
      </c>
      <c r="B1766" s="2" t="str">
        <f t="shared" si="162"/>
        <v>SPA21XXX</v>
      </c>
      <c r="C1766" s="2" t="s">
        <v>13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f t="shared" si="163"/>
        <v>0</v>
      </c>
      <c r="O1766" s="2">
        <f t="shared" si="164"/>
        <v>0</v>
      </c>
      <c r="P1766" s="2">
        <f t="shared" si="165"/>
        <v>0</v>
      </c>
      <c r="Q1766" s="2">
        <f t="shared" si="166"/>
        <v>0</v>
      </c>
      <c r="R1766" s="2">
        <f t="shared" si="167"/>
        <v>0</v>
      </c>
    </row>
    <row r="1767" spans="1:18" x14ac:dyDescent="0.35">
      <c r="A1767" s="2" t="s">
        <v>220</v>
      </c>
      <c r="B1767" s="2" t="str">
        <f t="shared" si="162"/>
        <v>SPA21XXX</v>
      </c>
      <c r="C1767" s="2" t="s">
        <v>14</v>
      </c>
      <c r="D1767" s="2">
        <v>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f t="shared" si="163"/>
        <v>0</v>
      </c>
      <c r="O1767" s="2">
        <f t="shared" si="164"/>
        <v>0</v>
      </c>
      <c r="P1767" s="2">
        <f t="shared" si="165"/>
        <v>0</v>
      </c>
      <c r="Q1767" s="2">
        <f t="shared" si="166"/>
        <v>0</v>
      </c>
      <c r="R1767" s="2">
        <f t="shared" si="167"/>
        <v>0</v>
      </c>
    </row>
    <row r="1768" spans="1:18" x14ac:dyDescent="0.35">
      <c r="A1768" s="2" t="s">
        <v>220</v>
      </c>
      <c r="B1768" s="2" t="str">
        <f t="shared" si="162"/>
        <v>SPA21XXX</v>
      </c>
      <c r="C1768" s="2" t="s">
        <v>15</v>
      </c>
      <c r="D1768" s="2">
        <v>0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f t="shared" si="163"/>
        <v>0</v>
      </c>
      <c r="O1768" s="2">
        <f t="shared" si="164"/>
        <v>0</v>
      </c>
      <c r="P1768" s="2">
        <f t="shared" si="165"/>
        <v>0</v>
      </c>
      <c r="Q1768" s="2">
        <f t="shared" si="166"/>
        <v>0</v>
      </c>
      <c r="R1768" s="2">
        <f t="shared" si="167"/>
        <v>0</v>
      </c>
    </row>
    <row r="1769" spans="1:18" x14ac:dyDescent="0.35">
      <c r="A1769" s="2" t="s">
        <v>220</v>
      </c>
      <c r="B1769" s="2" t="str">
        <f t="shared" si="162"/>
        <v>SPA21XXX</v>
      </c>
      <c r="C1769" s="2" t="s">
        <v>16</v>
      </c>
      <c r="D1769" s="2">
        <v>23090.52</v>
      </c>
      <c r="E1769" s="2">
        <v>1</v>
      </c>
      <c r="F1769" s="2">
        <v>4.3499999999999996</v>
      </c>
      <c r="G1769" s="2">
        <v>0</v>
      </c>
      <c r="H1769" s="2">
        <v>1</v>
      </c>
      <c r="I1769" s="2">
        <v>0</v>
      </c>
      <c r="J1769" s="2">
        <v>0</v>
      </c>
      <c r="K1769" s="2">
        <v>1</v>
      </c>
      <c r="L1769" s="2">
        <v>1</v>
      </c>
      <c r="M1769" s="2">
        <v>1</v>
      </c>
      <c r="N1769" s="2">
        <f t="shared" si="163"/>
        <v>23090.52</v>
      </c>
      <c r="O1769" s="2">
        <f t="shared" si="164"/>
        <v>23090.52</v>
      </c>
      <c r="P1769" s="2">
        <f t="shared" si="165"/>
        <v>23090.52</v>
      </c>
      <c r="Q1769" s="2">
        <f t="shared" si="166"/>
        <v>23090.52</v>
      </c>
      <c r="R1769" s="2">
        <f t="shared" si="167"/>
        <v>23090.52</v>
      </c>
    </row>
    <row r="1770" spans="1:18" x14ac:dyDescent="0.35">
      <c r="A1770" s="2" t="s">
        <v>220</v>
      </c>
      <c r="B1770" s="2" t="str">
        <f t="shared" si="162"/>
        <v>SPA21XXX</v>
      </c>
      <c r="C1770" s="2" t="s">
        <v>747</v>
      </c>
      <c r="D1770" s="2">
        <v>17101.32</v>
      </c>
      <c r="E1770" s="2">
        <v>3</v>
      </c>
      <c r="F1770" s="2">
        <v>13.04</v>
      </c>
      <c r="G1770" s="2">
        <v>0</v>
      </c>
      <c r="H1770" s="2">
        <v>3</v>
      </c>
      <c r="I1770" s="2">
        <v>0</v>
      </c>
      <c r="J1770" s="2">
        <v>0</v>
      </c>
      <c r="K1770" s="2">
        <v>2</v>
      </c>
      <c r="L1770" s="2">
        <v>0</v>
      </c>
      <c r="M1770" s="2">
        <v>0</v>
      </c>
      <c r="N1770" s="2">
        <f t="shared" si="163"/>
        <v>51303.96</v>
      </c>
      <c r="O1770" s="2">
        <f t="shared" si="164"/>
        <v>51303.96</v>
      </c>
      <c r="P1770" s="2">
        <f t="shared" si="165"/>
        <v>34202.639999999999</v>
      </c>
      <c r="Q1770" s="2">
        <f t="shared" si="166"/>
        <v>0</v>
      </c>
      <c r="R1770" s="2">
        <f t="shared" si="167"/>
        <v>0</v>
      </c>
    </row>
    <row r="1771" spans="1:18" x14ac:dyDescent="0.35">
      <c r="A1771" s="2" t="s">
        <v>220</v>
      </c>
      <c r="B1771" s="2" t="str">
        <f t="shared" si="162"/>
        <v>SPA21XXX</v>
      </c>
      <c r="C1771" s="2" t="s">
        <v>17</v>
      </c>
      <c r="D1771" s="2">
        <v>11333.33</v>
      </c>
      <c r="E1771" s="2">
        <v>2</v>
      </c>
      <c r="F1771" s="2">
        <v>9</v>
      </c>
      <c r="G1771" s="2">
        <v>0</v>
      </c>
      <c r="H1771" s="2">
        <v>2</v>
      </c>
      <c r="I1771" s="2">
        <v>0</v>
      </c>
      <c r="J1771" s="2">
        <v>0</v>
      </c>
      <c r="K1771" s="2">
        <v>1</v>
      </c>
      <c r="L1771" s="2">
        <v>1</v>
      </c>
      <c r="M1771" s="2">
        <v>0</v>
      </c>
      <c r="N1771" s="2">
        <f t="shared" si="163"/>
        <v>22666.66</v>
      </c>
      <c r="O1771" s="2">
        <f t="shared" si="164"/>
        <v>22666.66</v>
      </c>
      <c r="P1771" s="2">
        <f t="shared" si="165"/>
        <v>11333.33</v>
      </c>
      <c r="Q1771" s="2">
        <f t="shared" si="166"/>
        <v>11333.33</v>
      </c>
      <c r="R1771" s="2">
        <f t="shared" si="167"/>
        <v>0</v>
      </c>
    </row>
    <row r="1772" spans="1:18" x14ac:dyDescent="0.35">
      <c r="A1772" s="2" t="s">
        <v>220</v>
      </c>
      <c r="B1772" s="2" t="str">
        <f t="shared" si="162"/>
        <v>SPA21XXX</v>
      </c>
      <c r="C1772" s="2" t="s">
        <v>18</v>
      </c>
      <c r="D1772" s="2">
        <v>6700.05</v>
      </c>
      <c r="E1772" s="2">
        <v>3</v>
      </c>
      <c r="F1772" s="2">
        <v>13</v>
      </c>
      <c r="G1772" s="2">
        <v>0</v>
      </c>
      <c r="H1772" s="2">
        <v>2</v>
      </c>
      <c r="I1772" s="2">
        <v>1</v>
      </c>
      <c r="J1772" s="2">
        <v>0</v>
      </c>
      <c r="K1772" s="2">
        <v>1</v>
      </c>
      <c r="L1772" s="2">
        <v>1</v>
      </c>
      <c r="M1772" s="2">
        <v>0</v>
      </c>
      <c r="N1772" s="2">
        <f t="shared" si="163"/>
        <v>20100.150000000001</v>
      </c>
      <c r="O1772" s="2">
        <f t="shared" si="164"/>
        <v>20100.150000000001</v>
      </c>
      <c r="P1772" s="2">
        <f t="shared" si="165"/>
        <v>6700.05</v>
      </c>
      <c r="Q1772" s="2">
        <f t="shared" si="166"/>
        <v>6700.05</v>
      </c>
      <c r="R1772" s="2">
        <f t="shared" si="167"/>
        <v>0</v>
      </c>
    </row>
    <row r="1773" spans="1:18" x14ac:dyDescent="0.35">
      <c r="A1773" s="2" t="s">
        <v>220</v>
      </c>
      <c r="B1773" s="2" t="str">
        <f t="shared" si="162"/>
        <v>SPA21XXX</v>
      </c>
      <c r="C1773" s="2" t="s">
        <v>19</v>
      </c>
      <c r="D1773" s="2">
        <v>3800.84</v>
      </c>
      <c r="E1773" s="2">
        <v>4</v>
      </c>
      <c r="F1773" s="2">
        <v>17.39</v>
      </c>
      <c r="G1773" s="2">
        <v>3</v>
      </c>
      <c r="H1773" s="2">
        <v>1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f t="shared" si="163"/>
        <v>15203.36</v>
      </c>
      <c r="O1773" s="2">
        <f t="shared" si="164"/>
        <v>15203.36</v>
      </c>
      <c r="P1773" s="2">
        <f t="shared" si="165"/>
        <v>0</v>
      </c>
      <c r="Q1773" s="2">
        <f t="shared" si="166"/>
        <v>0</v>
      </c>
      <c r="R1773" s="2">
        <f t="shared" si="167"/>
        <v>0</v>
      </c>
    </row>
    <row r="1774" spans="1:18" x14ac:dyDescent="0.35">
      <c r="A1774" s="2" t="s">
        <v>220</v>
      </c>
      <c r="B1774" s="2" t="str">
        <f t="shared" si="162"/>
        <v>SPA21XXX</v>
      </c>
      <c r="C1774" s="2" t="s">
        <v>20</v>
      </c>
      <c r="D1774" s="2">
        <v>1148.2</v>
      </c>
      <c r="E1774" s="2">
        <v>10</v>
      </c>
      <c r="F1774" s="2">
        <v>43.48</v>
      </c>
      <c r="G1774" s="2">
        <v>3</v>
      </c>
      <c r="H1774" s="2">
        <v>7</v>
      </c>
      <c r="I1774" s="2">
        <v>0</v>
      </c>
      <c r="J1774" s="2">
        <v>0</v>
      </c>
      <c r="K1774" s="2">
        <v>2</v>
      </c>
      <c r="L1774" s="2">
        <v>1</v>
      </c>
      <c r="M1774" s="2">
        <v>1</v>
      </c>
      <c r="N1774" s="2">
        <f t="shared" si="163"/>
        <v>11482</v>
      </c>
      <c r="O1774" s="2">
        <f t="shared" si="164"/>
        <v>11482</v>
      </c>
      <c r="P1774" s="2">
        <f t="shared" si="165"/>
        <v>2296.4</v>
      </c>
      <c r="Q1774" s="2">
        <f t="shared" si="166"/>
        <v>1148.2</v>
      </c>
      <c r="R1774" s="2">
        <f t="shared" si="167"/>
        <v>1148.2</v>
      </c>
    </row>
    <row r="1775" spans="1:18" x14ac:dyDescent="0.35">
      <c r="A1775" s="2" t="s">
        <v>221</v>
      </c>
      <c r="B1775" s="2" t="str">
        <f t="shared" si="162"/>
        <v>SPA21XXX</v>
      </c>
      <c r="C1775" s="2" t="s">
        <v>13</v>
      </c>
      <c r="D1775" s="2">
        <v>122250.17</v>
      </c>
      <c r="E1775" s="2">
        <v>12</v>
      </c>
      <c r="F1775" s="2">
        <v>2.9</v>
      </c>
      <c r="G1775" s="2">
        <v>1</v>
      </c>
      <c r="H1775" s="2">
        <v>2</v>
      </c>
      <c r="I1775" s="2">
        <v>0</v>
      </c>
      <c r="J1775" s="2">
        <v>0</v>
      </c>
      <c r="K1775" s="2">
        <v>0</v>
      </c>
      <c r="L1775" s="2">
        <v>1</v>
      </c>
      <c r="M1775" s="2">
        <v>0</v>
      </c>
      <c r="N1775" s="2">
        <f t="shared" si="163"/>
        <v>1467002.04</v>
      </c>
      <c r="O1775" s="2">
        <f t="shared" si="164"/>
        <v>366750.51</v>
      </c>
      <c r="P1775" s="2">
        <f t="shared" si="165"/>
        <v>0</v>
      </c>
      <c r="Q1775" s="2">
        <f t="shared" si="166"/>
        <v>122250.17</v>
      </c>
      <c r="R1775" s="2">
        <f t="shared" si="167"/>
        <v>0</v>
      </c>
    </row>
    <row r="1776" spans="1:18" x14ac:dyDescent="0.35">
      <c r="A1776" s="2" t="s">
        <v>221</v>
      </c>
      <c r="B1776" s="2" t="str">
        <f t="shared" si="162"/>
        <v>SPA21XXX</v>
      </c>
      <c r="C1776" s="2" t="s">
        <v>14</v>
      </c>
      <c r="D1776" s="2">
        <v>61512.17</v>
      </c>
      <c r="E1776" s="2">
        <v>19</v>
      </c>
      <c r="F1776" s="2">
        <v>4.59</v>
      </c>
      <c r="G1776" s="2">
        <v>1</v>
      </c>
      <c r="H1776" s="2">
        <v>11</v>
      </c>
      <c r="I1776" s="2">
        <v>0</v>
      </c>
      <c r="J1776" s="2">
        <v>0</v>
      </c>
      <c r="K1776" s="2">
        <v>1</v>
      </c>
      <c r="L1776" s="2">
        <v>0</v>
      </c>
      <c r="M1776" s="2">
        <v>0</v>
      </c>
      <c r="N1776" s="2">
        <f t="shared" si="163"/>
        <v>1168731.23</v>
      </c>
      <c r="O1776" s="2">
        <f t="shared" si="164"/>
        <v>738146.04</v>
      </c>
      <c r="P1776" s="2">
        <f t="shared" si="165"/>
        <v>61512.17</v>
      </c>
      <c r="Q1776" s="2">
        <f t="shared" si="166"/>
        <v>0</v>
      </c>
      <c r="R1776" s="2">
        <f t="shared" si="167"/>
        <v>0</v>
      </c>
    </row>
    <row r="1777" spans="1:18" x14ac:dyDescent="0.35">
      <c r="A1777" s="2" t="s">
        <v>221</v>
      </c>
      <c r="B1777" s="2" t="str">
        <f t="shared" si="162"/>
        <v>SPA21XXX</v>
      </c>
      <c r="C1777" s="2" t="s">
        <v>15</v>
      </c>
      <c r="D1777" s="2">
        <v>38600.1</v>
      </c>
      <c r="E1777" s="2">
        <v>36</v>
      </c>
      <c r="F1777" s="2">
        <v>8.6999999999999993</v>
      </c>
      <c r="G1777" s="2">
        <v>7</v>
      </c>
      <c r="H1777" s="2">
        <v>23</v>
      </c>
      <c r="I1777" s="2">
        <v>0</v>
      </c>
      <c r="J1777" s="2">
        <v>0</v>
      </c>
      <c r="K1777" s="2">
        <v>10</v>
      </c>
      <c r="L1777" s="2">
        <v>6</v>
      </c>
      <c r="M1777" s="2">
        <v>1</v>
      </c>
      <c r="N1777" s="2">
        <f t="shared" si="163"/>
        <v>1389603.5999999999</v>
      </c>
      <c r="O1777" s="2">
        <f t="shared" si="164"/>
        <v>1158003</v>
      </c>
      <c r="P1777" s="2">
        <f t="shared" si="165"/>
        <v>386001</v>
      </c>
      <c r="Q1777" s="2">
        <f t="shared" si="166"/>
        <v>231600.59999999998</v>
      </c>
      <c r="R1777" s="2">
        <f t="shared" si="167"/>
        <v>38600.1</v>
      </c>
    </row>
    <row r="1778" spans="1:18" x14ac:dyDescent="0.35">
      <c r="A1778" s="2" t="s">
        <v>221</v>
      </c>
      <c r="B1778" s="2" t="str">
        <f t="shared" si="162"/>
        <v>SPA21XXX</v>
      </c>
      <c r="C1778" s="2" t="s">
        <v>16</v>
      </c>
      <c r="D1778" s="2">
        <v>21614</v>
      </c>
      <c r="E1778" s="2">
        <v>12</v>
      </c>
      <c r="F1778" s="2">
        <v>2.9</v>
      </c>
      <c r="G1778" s="2">
        <v>4</v>
      </c>
      <c r="H1778" s="2">
        <v>7</v>
      </c>
      <c r="I1778" s="2">
        <v>0</v>
      </c>
      <c r="J1778" s="2">
        <v>0</v>
      </c>
      <c r="K1778" s="2">
        <v>3</v>
      </c>
      <c r="L1778" s="2">
        <v>5</v>
      </c>
      <c r="M1778" s="2">
        <v>0</v>
      </c>
      <c r="N1778" s="2">
        <f t="shared" si="163"/>
        <v>259368</v>
      </c>
      <c r="O1778" s="2">
        <f t="shared" si="164"/>
        <v>237754</v>
      </c>
      <c r="P1778" s="2">
        <f t="shared" si="165"/>
        <v>64842</v>
      </c>
      <c r="Q1778" s="2">
        <f t="shared" si="166"/>
        <v>108070</v>
      </c>
      <c r="R1778" s="2">
        <f t="shared" si="167"/>
        <v>0</v>
      </c>
    </row>
    <row r="1779" spans="1:18" x14ac:dyDescent="0.35">
      <c r="A1779" s="2" t="s">
        <v>221</v>
      </c>
      <c r="B1779" s="2" t="str">
        <f t="shared" si="162"/>
        <v>SPA21XXX</v>
      </c>
      <c r="C1779" s="2" t="s">
        <v>747</v>
      </c>
      <c r="D1779" s="2">
        <v>17370.189999999999</v>
      </c>
      <c r="E1779" s="2">
        <v>20</v>
      </c>
      <c r="F1779" s="2">
        <v>4.83</v>
      </c>
      <c r="G1779" s="2">
        <v>14</v>
      </c>
      <c r="H1779" s="2">
        <v>6</v>
      </c>
      <c r="I1779" s="2">
        <v>0</v>
      </c>
      <c r="J1779" s="2">
        <v>0</v>
      </c>
      <c r="K1779" s="2">
        <v>5</v>
      </c>
      <c r="L1779" s="2">
        <v>3</v>
      </c>
      <c r="M1779" s="2">
        <v>0</v>
      </c>
      <c r="N1779" s="2">
        <f t="shared" si="163"/>
        <v>347403.8</v>
      </c>
      <c r="O1779" s="2">
        <f t="shared" si="164"/>
        <v>347403.8</v>
      </c>
      <c r="P1779" s="2">
        <f t="shared" si="165"/>
        <v>86850.95</v>
      </c>
      <c r="Q1779" s="2">
        <f t="shared" si="166"/>
        <v>52110.569999999992</v>
      </c>
      <c r="R1779" s="2">
        <f t="shared" si="167"/>
        <v>0</v>
      </c>
    </row>
    <row r="1780" spans="1:18" x14ac:dyDescent="0.35">
      <c r="A1780" s="2" t="s">
        <v>221</v>
      </c>
      <c r="B1780" s="2" t="str">
        <f t="shared" si="162"/>
        <v>SPA21XXX</v>
      </c>
      <c r="C1780" s="2" t="s">
        <v>17</v>
      </c>
      <c r="D1780" s="2">
        <v>12007.85</v>
      </c>
      <c r="E1780" s="2">
        <v>99</v>
      </c>
      <c r="F1780" s="2">
        <v>23.91</v>
      </c>
      <c r="G1780" s="2">
        <v>38</v>
      </c>
      <c r="H1780" s="2">
        <v>61</v>
      </c>
      <c r="I1780" s="2">
        <v>0</v>
      </c>
      <c r="J1780" s="2">
        <v>0</v>
      </c>
      <c r="K1780" s="2">
        <v>19</v>
      </c>
      <c r="L1780" s="2">
        <v>26</v>
      </c>
      <c r="M1780" s="2">
        <v>2</v>
      </c>
      <c r="N1780" s="2">
        <f t="shared" si="163"/>
        <v>1188777.1500000001</v>
      </c>
      <c r="O1780" s="2">
        <f t="shared" si="164"/>
        <v>1188777.1500000001</v>
      </c>
      <c r="P1780" s="2">
        <f t="shared" si="165"/>
        <v>228149.15</v>
      </c>
      <c r="Q1780" s="2">
        <f t="shared" si="166"/>
        <v>312204.10000000003</v>
      </c>
      <c r="R1780" s="2">
        <f t="shared" si="167"/>
        <v>24015.7</v>
      </c>
    </row>
    <row r="1781" spans="1:18" x14ac:dyDescent="0.35">
      <c r="A1781" s="2" t="s">
        <v>221</v>
      </c>
      <c r="B1781" s="2" t="str">
        <f t="shared" si="162"/>
        <v>SPA21XXX</v>
      </c>
      <c r="C1781" s="2" t="s">
        <v>18</v>
      </c>
      <c r="D1781" s="2">
        <v>7065.24</v>
      </c>
      <c r="E1781" s="2">
        <v>196</v>
      </c>
      <c r="F1781" s="2">
        <v>47.34</v>
      </c>
      <c r="G1781" s="2">
        <v>84</v>
      </c>
      <c r="H1781" s="2">
        <v>110</v>
      </c>
      <c r="I1781" s="2">
        <v>0</v>
      </c>
      <c r="J1781" s="2">
        <v>0</v>
      </c>
      <c r="K1781" s="2">
        <v>152</v>
      </c>
      <c r="L1781" s="2">
        <v>95</v>
      </c>
      <c r="M1781" s="2">
        <v>7</v>
      </c>
      <c r="N1781" s="2">
        <f t="shared" si="163"/>
        <v>1384787.04</v>
      </c>
      <c r="O1781" s="2">
        <f t="shared" si="164"/>
        <v>1370656.56</v>
      </c>
      <c r="P1781" s="2">
        <f t="shared" si="165"/>
        <v>1073916.48</v>
      </c>
      <c r="Q1781" s="2">
        <f t="shared" si="166"/>
        <v>671197.79999999993</v>
      </c>
      <c r="R1781" s="2">
        <f t="shared" si="167"/>
        <v>49456.68</v>
      </c>
    </row>
    <row r="1782" spans="1:18" x14ac:dyDescent="0.35">
      <c r="A1782" s="2" t="s">
        <v>221</v>
      </c>
      <c r="B1782" s="2" t="str">
        <f t="shared" si="162"/>
        <v>SPA21XXX</v>
      </c>
      <c r="C1782" s="2" t="s">
        <v>19</v>
      </c>
      <c r="D1782" s="2">
        <v>3966.63</v>
      </c>
      <c r="E1782" s="2">
        <v>16</v>
      </c>
      <c r="F1782" s="2">
        <v>3.86</v>
      </c>
      <c r="G1782" s="2">
        <v>6</v>
      </c>
      <c r="H1782" s="2">
        <v>9</v>
      </c>
      <c r="I1782" s="2">
        <v>0</v>
      </c>
      <c r="J1782" s="2">
        <v>0</v>
      </c>
      <c r="K1782" s="2">
        <v>10</v>
      </c>
      <c r="L1782" s="2">
        <v>9</v>
      </c>
      <c r="M1782" s="2">
        <v>0</v>
      </c>
      <c r="N1782" s="2">
        <f t="shared" si="163"/>
        <v>63466.080000000002</v>
      </c>
      <c r="O1782" s="2">
        <f t="shared" si="164"/>
        <v>59499.450000000004</v>
      </c>
      <c r="P1782" s="2">
        <f t="shared" si="165"/>
        <v>39666.300000000003</v>
      </c>
      <c r="Q1782" s="2">
        <f t="shared" si="166"/>
        <v>35699.67</v>
      </c>
      <c r="R1782" s="2">
        <f t="shared" si="167"/>
        <v>0</v>
      </c>
    </row>
    <row r="1783" spans="1:18" x14ac:dyDescent="0.35">
      <c r="A1783" s="2" t="s">
        <v>221</v>
      </c>
      <c r="B1783" s="2" t="str">
        <f t="shared" si="162"/>
        <v>SPA21XXX</v>
      </c>
      <c r="C1783" s="2" t="s">
        <v>20</v>
      </c>
      <c r="D1783" s="2">
        <v>1242.21</v>
      </c>
      <c r="E1783" s="2">
        <v>4</v>
      </c>
      <c r="F1783" s="2">
        <v>0.97</v>
      </c>
      <c r="G1783" s="2">
        <v>3</v>
      </c>
      <c r="H1783" s="2">
        <v>1</v>
      </c>
      <c r="I1783" s="2">
        <v>0</v>
      </c>
      <c r="J1783" s="2">
        <v>0</v>
      </c>
      <c r="K1783" s="2">
        <v>3</v>
      </c>
      <c r="L1783" s="2">
        <v>4</v>
      </c>
      <c r="M1783" s="2">
        <v>0</v>
      </c>
      <c r="N1783" s="2">
        <f t="shared" si="163"/>
        <v>4968.84</v>
      </c>
      <c r="O1783" s="2">
        <f t="shared" si="164"/>
        <v>4968.84</v>
      </c>
      <c r="P1783" s="2">
        <f t="shared" si="165"/>
        <v>3726.63</v>
      </c>
      <c r="Q1783" s="2">
        <f t="shared" si="166"/>
        <v>4968.84</v>
      </c>
      <c r="R1783" s="2">
        <f t="shared" si="167"/>
        <v>0</v>
      </c>
    </row>
    <row r="1784" spans="1:18" x14ac:dyDescent="0.35">
      <c r="A1784" s="2" t="s">
        <v>222</v>
      </c>
      <c r="B1784" s="2" t="str">
        <f t="shared" si="162"/>
        <v>SPA21XXX</v>
      </c>
      <c r="C1784" s="2" t="s">
        <v>13</v>
      </c>
      <c r="N1784" s="2">
        <f t="shared" si="163"/>
        <v>0</v>
      </c>
      <c r="O1784" s="2">
        <f t="shared" si="164"/>
        <v>0</v>
      </c>
      <c r="P1784" s="2">
        <f t="shared" si="165"/>
        <v>0</v>
      </c>
      <c r="Q1784" s="2">
        <f t="shared" si="166"/>
        <v>0</v>
      </c>
      <c r="R1784" s="2">
        <f t="shared" si="167"/>
        <v>0</v>
      </c>
    </row>
    <row r="1785" spans="1:18" x14ac:dyDescent="0.35">
      <c r="A1785" s="2" t="s">
        <v>222</v>
      </c>
      <c r="B1785" s="2" t="str">
        <f t="shared" si="162"/>
        <v>SPA21XXX</v>
      </c>
      <c r="C1785" s="2" t="s">
        <v>14</v>
      </c>
      <c r="N1785" s="2">
        <f t="shared" si="163"/>
        <v>0</v>
      </c>
      <c r="O1785" s="2">
        <f t="shared" si="164"/>
        <v>0</v>
      </c>
      <c r="P1785" s="2">
        <f t="shared" si="165"/>
        <v>0</v>
      </c>
      <c r="Q1785" s="2">
        <f t="shared" si="166"/>
        <v>0</v>
      </c>
      <c r="R1785" s="2">
        <f t="shared" si="167"/>
        <v>0</v>
      </c>
    </row>
    <row r="1786" spans="1:18" x14ac:dyDescent="0.35">
      <c r="A1786" s="2" t="s">
        <v>222</v>
      </c>
      <c r="B1786" s="2" t="str">
        <f t="shared" si="162"/>
        <v>SPA21XXX</v>
      </c>
      <c r="C1786" s="2" t="s">
        <v>15</v>
      </c>
      <c r="N1786" s="2">
        <f t="shared" si="163"/>
        <v>0</v>
      </c>
      <c r="O1786" s="2">
        <f t="shared" si="164"/>
        <v>0</v>
      </c>
      <c r="P1786" s="2">
        <f t="shared" si="165"/>
        <v>0</v>
      </c>
      <c r="Q1786" s="2">
        <f t="shared" si="166"/>
        <v>0</v>
      </c>
      <c r="R1786" s="2">
        <f t="shared" si="167"/>
        <v>0</v>
      </c>
    </row>
    <row r="1787" spans="1:18" x14ac:dyDescent="0.35">
      <c r="A1787" s="2" t="s">
        <v>222</v>
      </c>
      <c r="B1787" s="2" t="str">
        <f t="shared" si="162"/>
        <v>SPA21XXX</v>
      </c>
      <c r="C1787" s="2" t="s">
        <v>16</v>
      </c>
      <c r="N1787" s="2">
        <f t="shared" si="163"/>
        <v>0</v>
      </c>
      <c r="O1787" s="2">
        <f t="shared" si="164"/>
        <v>0</v>
      </c>
      <c r="P1787" s="2">
        <f t="shared" si="165"/>
        <v>0</v>
      </c>
      <c r="Q1787" s="2">
        <f t="shared" si="166"/>
        <v>0</v>
      </c>
      <c r="R1787" s="2">
        <f t="shared" si="167"/>
        <v>0</v>
      </c>
    </row>
    <row r="1788" spans="1:18" x14ac:dyDescent="0.35">
      <c r="A1788" s="2" t="s">
        <v>222</v>
      </c>
      <c r="B1788" s="2" t="str">
        <f t="shared" si="162"/>
        <v>SPA21XXX</v>
      </c>
      <c r="C1788" s="2" t="s">
        <v>747</v>
      </c>
      <c r="N1788" s="2">
        <f t="shared" si="163"/>
        <v>0</v>
      </c>
      <c r="O1788" s="2">
        <f t="shared" si="164"/>
        <v>0</v>
      </c>
      <c r="P1788" s="2">
        <f t="shared" si="165"/>
        <v>0</v>
      </c>
      <c r="Q1788" s="2">
        <f t="shared" si="166"/>
        <v>0</v>
      </c>
      <c r="R1788" s="2">
        <f t="shared" si="167"/>
        <v>0</v>
      </c>
    </row>
    <row r="1789" spans="1:18" x14ac:dyDescent="0.35">
      <c r="A1789" s="2" t="s">
        <v>222</v>
      </c>
      <c r="B1789" s="2" t="str">
        <f t="shared" si="162"/>
        <v>SPA21XXX</v>
      </c>
      <c r="C1789" s="2" t="s">
        <v>17</v>
      </c>
      <c r="N1789" s="2">
        <f t="shared" si="163"/>
        <v>0</v>
      </c>
      <c r="O1789" s="2">
        <f t="shared" si="164"/>
        <v>0</v>
      </c>
      <c r="P1789" s="2">
        <f t="shared" si="165"/>
        <v>0</v>
      </c>
      <c r="Q1789" s="2">
        <f t="shared" si="166"/>
        <v>0</v>
      </c>
      <c r="R1789" s="2">
        <f t="shared" si="167"/>
        <v>0</v>
      </c>
    </row>
    <row r="1790" spans="1:18" x14ac:dyDescent="0.35">
      <c r="A1790" s="2" t="s">
        <v>222</v>
      </c>
      <c r="B1790" s="2" t="str">
        <f t="shared" si="162"/>
        <v>SPA21XXX</v>
      </c>
      <c r="C1790" s="2" t="s">
        <v>18</v>
      </c>
      <c r="N1790" s="2">
        <f t="shared" si="163"/>
        <v>0</v>
      </c>
      <c r="O1790" s="2">
        <f t="shared" si="164"/>
        <v>0</v>
      </c>
      <c r="P1790" s="2">
        <f t="shared" si="165"/>
        <v>0</v>
      </c>
      <c r="Q1790" s="2">
        <f t="shared" si="166"/>
        <v>0</v>
      </c>
      <c r="R1790" s="2">
        <f t="shared" si="167"/>
        <v>0</v>
      </c>
    </row>
    <row r="1791" spans="1:18" x14ac:dyDescent="0.35">
      <c r="A1791" s="2" t="s">
        <v>222</v>
      </c>
      <c r="B1791" s="2" t="str">
        <f t="shared" si="162"/>
        <v>SPA21XXX</v>
      </c>
      <c r="C1791" s="2" t="s">
        <v>19</v>
      </c>
      <c r="D1791" s="2">
        <v>1</v>
      </c>
      <c r="E1791" s="2">
        <v>1</v>
      </c>
      <c r="F1791" s="2">
        <v>16</v>
      </c>
      <c r="G1791" s="2">
        <v>0</v>
      </c>
      <c r="H1791" s="2">
        <v>1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f t="shared" si="163"/>
        <v>1</v>
      </c>
      <c r="O1791" s="2">
        <f t="shared" si="164"/>
        <v>1</v>
      </c>
      <c r="P1791" s="2">
        <f t="shared" si="165"/>
        <v>0</v>
      </c>
      <c r="Q1791" s="2">
        <f t="shared" si="166"/>
        <v>0</v>
      </c>
      <c r="R1791" s="2">
        <f t="shared" si="167"/>
        <v>0</v>
      </c>
    </row>
    <row r="1792" spans="1:18" x14ac:dyDescent="0.35">
      <c r="A1792" s="2" t="s">
        <v>222</v>
      </c>
      <c r="B1792" s="2" t="str">
        <f t="shared" si="162"/>
        <v>SPA21XXX</v>
      </c>
      <c r="C1792" s="2" t="s">
        <v>20</v>
      </c>
      <c r="D1792" s="2">
        <v>6</v>
      </c>
      <c r="E1792" s="2">
        <v>6</v>
      </c>
      <c r="F1792" s="2">
        <v>84</v>
      </c>
      <c r="G1792" s="2">
        <v>0</v>
      </c>
      <c r="H1792" s="2">
        <v>6</v>
      </c>
      <c r="I1792" s="2">
        <v>0</v>
      </c>
      <c r="J1792" s="2">
        <v>0</v>
      </c>
      <c r="K1792" s="2">
        <v>5</v>
      </c>
      <c r="L1792" s="2">
        <v>1</v>
      </c>
      <c r="M1792" s="2">
        <v>0</v>
      </c>
      <c r="N1792" s="2">
        <f t="shared" si="163"/>
        <v>36</v>
      </c>
      <c r="O1792" s="2">
        <f t="shared" si="164"/>
        <v>36</v>
      </c>
      <c r="P1792" s="2">
        <f t="shared" si="165"/>
        <v>30</v>
      </c>
      <c r="Q1792" s="2">
        <f t="shared" si="166"/>
        <v>6</v>
      </c>
      <c r="R1792" s="2">
        <f t="shared" si="167"/>
        <v>0</v>
      </c>
    </row>
    <row r="1793" spans="1:18" x14ac:dyDescent="0.35">
      <c r="A1793" s="2" t="s">
        <v>223</v>
      </c>
      <c r="B1793" s="2" t="str">
        <f t="shared" si="162"/>
        <v>SPA21XXX</v>
      </c>
      <c r="C1793" s="2" t="s">
        <v>13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f t="shared" si="163"/>
        <v>0</v>
      </c>
      <c r="O1793" s="2">
        <f t="shared" si="164"/>
        <v>0</v>
      </c>
      <c r="P1793" s="2">
        <f t="shared" si="165"/>
        <v>0</v>
      </c>
      <c r="Q1793" s="2">
        <f t="shared" si="166"/>
        <v>0</v>
      </c>
      <c r="R1793" s="2">
        <f t="shared" si="167"/>
        <v>0</v>
      </c>
    </row>
    <row r="1794" spans="1:18" x14ac:dyDescent="0.35">
      <c r="A1794" s="2" t="s">
        <v>223</v>
      </c>
      <c r="B1794" s="2" t="str">
        <f t="shared" ref="B1794:B1857" si="168">REPLACE(A1794,6,3,"XXX")</f>
        <v>SPA21XXX</v>
      </c>
      <c r="C1794" s="2" t="s">
        <v>14</v>
      </c>
      <c r="D1794" s="2">
        <v>0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f t="shared" ref="N1794:N1857" si="169">E1794*$D1794</f>
        <v>0</v>
      </c>
      <c r="O1794" s="2">
        <f t="shared" ref="O1794:O1857" si="170">SUM(G1794:J1794)*$D1794</f>
        <v>0</v>
      </c>
      <c r="P1794" s="2">
        <f t="shared" ref="P1794:P1857" si="171">K1794*$D1794</f>
        <v>0</v>
      </c>
      <c r="Q1794" s="2">
        <f t="shared" ref="Q1794:Q1857" si="172">L1794*$D1794</f>
        <v>0</v>
      </c>
      <c r="R1794" s="2">
        <f t="shared" ref="R1794:R1857" si="173">M1794*$D1794</f>
        <v>0</v>
      </c>
    </row>
    <row r="1795" spans="1:18" x14ac:dyDescent="0.35">
      <c r="A1795" s="2" t="s">
        <v>223</v>
      </c>
      <c r="B1795" s="2" t="str">
        <f t="shared" si="168"/>
        <v>SPA21XXX</v>
      </c>
      <c r="C1795" s="2" t="s">
        <v>15</v>
      </c>
      <c r="D1795" s="2">
        <v>0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f t="shared" si="169"/>
        <v>0</v>
      </c>
      <c r="O1795" s="2">
        <f t="shared" si="170"/>
        <v>0</v>
      </c>
      <c r="P1795" s="2">
        <f t="shared" si="171"/>
        <v>0</v>
      </c>
      <c r="Q1795" s="2">
        <f t="shared" si="172"/>
        <v>0</v>
      </c>
      <c r="R1795" s="2">
        <f t="shared" si="173"/>
        <v>0</v>
      </c>
    </row>
    <row r="1796" spans="1:18" x14ac:dyDescent="0.35">
      <c r="A1796" s="2" t="s">
        <v>223</v>
      </c>
      <c r="B1796" s="2" t="str">
        <f t="shared" si="168"/>
        <v>SPA21XXX</v>
      </c>
      <c r="C1796" s="2" t="s">
        <v>16</v>
      </c>
      <c r="D1796" s="2">
        <v>0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f t="shared" si="169"/>
        <v>0</v>
      </c>
      <c r="O1796" s="2">
        <f t="shared" si="170"/>
        <v>0</v>
      </c>
      <c r="P1796" s="2">
        <f t="shared" si="171"/>
        <v>0</v>
      </c>
      <c r="Q1796" s="2">
        <f t="shared" si="172"/>
        <v>0</v>
      </c>
      <c r="R1796" s="2">
        <f t="shared" si="173"/>
        <v>0</v>
      </c>
    </row>
    <row r="1797" spans="1:18" x14ac:dyDescent="0.35">
      <c r="A1797" s="2" t="s">
        <v>223</v>
      </c>
      <c r="B1797" s="2" t="str">
        <f t="shared" si="168"/>
        <v>SPA21XXX</v>
      </c>
      <c r="C1797" s="2" t="s">
        <v>747</v>
      </c>
      <c r="D1797" s="2">
        <v>0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f t="shared" si="169"/>
        <v>0</v>
      </c>
      <c r="O1797" s="2">
        <f t="shared" si="170"/>
        <v>0</v>
      </c>
      <c r="P1797" s="2">
        <f t="shared" si="171"/>
        <v>0</v>
      </c>
      <c r="Q1797" s="2">
        <f t="shared" si="172"/>
        <v>0</v>
      </c>
      <c r="R1797" s="2">
        <f t="shared" si="173"/>
        <v>0</v>
      </c>
    </row>
    <row r="1798" spans="1:18" x14ac:dyDescent="0.35">
      <c r="A1798" s="2" t="s">
        <v>223</v>
      </c>
      <c r="B1798" s="2" t="str">
        <f t="shared" si="168"/>
        <v>SPA21XXX</v>
      </c>
      <c r="C1798" s="2" t="s">
        <v>17</v>
      </c>
      <c r="D1798" s="2">
        <v>0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f t="shared" si="169"/>
        <v>0</v>
      </c>
      <c r="O1798" s="2">
        <f t="shared" si="170"/>
        <v>0</v>
      </c>
      <c r="P1798" s="2">
        <f t="shared" si="171"/>
        <v>0</v>
      </c>
      <c r="Q1798" s="2">
        <f t="shared" si="172"/>
        <v>0</v>
      </c>
      <c r="R1798" s="2">
        <f t="shared" si="173"/>
        <v>0</v>
      </c>
    </row>
    <row r="1799" spans="1:18" x14ac:dyDescent="0.35">
      <c r="A1799" s="2" t="s">
        <v>223</v>
      </c>
      <c r="B1799" s="2" t="str">
        <f t="shared" si="168"/>
        <v>SPA21XXX</v>
      </c>
      <c r="C1799" s="2" t="s">
        <v>18</v>
      </c>
      <c r="D1799" s="2">
        <v>0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f t="shared" si="169"/>
        <v>0</v>
      </c>
      <c r="O1799" s="2">
        <f t="shared" si="170"/>
        <v>0</v>
      </c>
      <c r="P1799" s="2">
        <f t="shared" si="171"/>
        <v>0</v>
      </c>
      <c r="Q1799" s="2">
        <f t="shared" si="172"/>
        <v>0</v>
      </c>
      <c r="R1799" s="2">
        <f t="shared" si="173"/>
        <v>0</v>
      </c>
    </row>
    <row r="1800" spans="1:18" x14ac:dyDescent="0.35">
      <c r="A1800" s="2" t="s">
        <v>223</v>
      </c>
      <c r="B1800" s="2" t="str">
        <f t="shared" si="168"/>
        <v>SPA21XXX</v>
      </c>
      <c r="C1800" s="2" t="s">
        <v>19</v>
      </c>
      <c r="D1800" s="2">
        <v>0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f t="shared" si="169"/>
        <v>0</v>
      </c>
      <c r="O1800" s="2">
        <f t="shared" si="170"/>
        <v>0</v>
      </c>
      <c r="P1800" s="2">
        <f t="shared" si="171"/>
        <v>0</v>
      </c>
      <c r="Q1800" s="2">
        <f t="shared" si="172"/>
        <v>0</v>
      </c>
      <c r="R1800" s="2">
        <f t="shared" si="173"/>
        <v>0</v>
      </c>
    </row>
    <row r="1801" spans="1:18" x14ac:dyDescent="0.35">
      <c r="A1801" s="2" t="s">
        <v>223</v>
      </c>
      <c r="B1801" s="2" t="str">
        <f t="shared" si="168"/>
        <v>SPA21XXX</v>
      </c>
      <c r="C1801" s="2" t="s">
        <v>20</v>
      </c>
      <c r="D1801" s="2">
        <v>0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f t="shared" si="169"/>
        <v>0</v>
      </c>
      <c r="O1801" s="2">
        <f t="shared" si="170"/>
        <v>0</v>
      </c>
      <c r="P1801" s="2">
        <f t="shared" si="171"/>
        <v>0</v>
      </c>
      <c r="Q1801" s="2">
        <f t="shared" si="172"/>
        <v>0</v>
      </c>
      <c r="R1801" s="2">
        <f t="shared" si="173"/>
        <v>0</v>
      </c>
    </row>
    <row r="1802" spans="1:18" x14ac:dyDescent="0.35">
      <c r="A1802" s="2" t="s">
        <v>224</v>
      </c>
      <c r="B1802" s="2" t="str">
        <f t="shared" si="168"/>
        <v>SPA21XXX</v>
      </c>
      <c r="C1802" s="2" t="s">
        <v>13</v>
      </c>
      <c r="N1802" s="2">
        <f t="shared" si="169"/>
        <v>0</v>
      </c>
      <c r="O1802" s="2">
        <f t="shared" si="170"/>
        <v>0</v>
      </c>
      <c r="P1802" s="2">
        <f t="shared" si="171"/>
        <v>0</v>
      </c>
      <c r="Q1802" s="2">
        <f t="shared" si="172"/>
        <v>0</v>
      </c>
      <c r="R1802" s="2">
        <f t="shared" si="173"/>
        <v>0</v>
      </c>
    </row>
    <row r="1803" spans="1:18" x14ac:dyDescent="0.35">
      <c r="A1803" s="2" t="s">
        <v>224</v>
      </c>
      <c r="B1803" s="2" t="str">
        <f t="shared" si="168"/>
        <v>SPA21XXX</v>
      </c>
      <c r="C1803" s="2" t="s">
        <v>14</v>
      </c>
      <c r="N1803" s="2">
        <f t="shared" si="169"/>
        <v>0</v>
      </c>
      <c r="O1803" s="2">
        <f t="shared" si="170"/>
        <v>0</v>
      </c>
      <c r="P1803" s="2">
        <f t="shared" si="171"/>
        <v>0</v>
      </c>
      <c r="Q1803" s="2">
        <f t="shared" si="172"/>
        <v>0</v>
      </c>
      <c r="R1803" s="2">
        <f t="shared" si="173"/>
        <v>0</v>
      </c>
    </row>
    <row r="1804" spans="1:18" x14ac:dyDescent="0.35">
      <c r="A1804" s="2" t="s">
        <v>224</v>
      </c>
      <c r="B1804" s="2" t="str">
        <f t="shared" si="168"/>
        <v>SPA21XXX</v>
      </c>
      <c r="C1804" s="2" t="s">
        <v>15</v>
      </c>
      <c r="N1804" s="2">
        <f t="shared" si="169"/>
        <v>0</v>
      </c>
      <c r="O1804" s="2">
        <f t="shared" si="170"/>
        <v>0</v>
      </c>
      <c r="P1804" s="2">
        <f t="shared" si="171"/>
        <v>0</v>
      </c>
      <c r="Q1804" s="2">
        <f t="shared" si="172"/>
        <v>0</v>
      </c>
      <c r="R1804" s="2">
        <f t="shared" si="173"/>
        <v>0</v>
      </c>
    </row>
    <row r="1805" spans="1:18" x14ac:dyDescent="0.35">
      <c r="A1805" s="2" t="s">
        <v>224</v>
      </c>
      <c r="B1805" s="2" t="str">
        <f t="shared" si="168"/>
        <v>SPA21XXX</v>
      </c>
      <c r="C1805" s="2" t="s">
        <v>16</v>
      </c>
      <c r="N1805" s="2">
        <f t="shared" si="169"/>
        <v>0</v>
      </c>
      <c r="O1805" s="2">
        <f t="shared" si="170"/>
        <v>0</v>
      </c>
      <c r="P1805" s="2">
        <f t="shared" si="171"/>
        <v>0</v>
      </c>
      <c r="Q1805" s="2">
        <f t="shared" si="172"/>
        <v>0</v>
      </c>
      <c r="R1805" s="2">
        <f t="shared" si="173"/>
        <v>0</v>
      </c>
    </row>
    <row r="1806" spans="1:18" x14ac:dyDescent="0.35">
      <c r="A1806" s="2" t="s">
        <v>224</v>
      </c>
      <c r="B1806" s="2" t="str">
        <f t="shared" si="168"/>
        <v>SPA21XXX</v>
      </c>
      <c r="C1806" s="2" t="s">
        <v>747</v>
      </c>
      <c r="N1806" s="2">
        <f t="shared" si="169"/>
        <v>0</v>
      </c>
      <c r="O1806" s="2">
        <f t="shared" si="170"/>
        <v>0</v>
      </c>
      <c r="P1806" s="2">
        <f t="shared" si="171"/>
        <v>0</v>
      </c>
      <c r="Q1806" s="2">
        <f t="shared" si="172"/>
        <v>0</v>
      </c>
      <c r="R1806" s="2">
        <f t="shared" si="173"/>
        <v>0</v>
      </c>
    </row>
    <row r="1807" spans="1:18" x14ac:dyDescent="0.35">
      <c r="A1807" s="2" t="s">
        <v>224</v>
      </c>
      <c r="B1807" s="2" t="str">
        <f t="shared" si="168"/>
        <v>SPA21XXX</v>
      </c>
      <c r="C1807" s="2" t="s">
        <v>17</v>
      </c>
      <c r="N1807" s="2">
        <f t="shared" si="169"/>
        <v>0</v>
      </c>
      <c r="O1807" s="2">
        <f t="shared" si="170"/>
        <v>0</v>
      </c>
      <c r="P1807" s="2">
        <f t="shared" si="171"/>
        <v>0</v>
      </c>
      <c r="Q1807" s="2">
        <f t="shared" si="172"/>
        <v>0</v>
      </c>
      <c r="R1807" s="2">
        <f t="shared" si="173"/>
        <v>0</v>
      </c>
    </row>
    <row r="1808" spans="1:18" x14ac:dyDescent="0.35">
      <c r="A1808" s="2" t="s">
        <v>224</v>
      </c>
      <c r="B1808" s="2" t="str">
        <f t="shared" si="168"/>
        <v>SPA21XXX</v>
      </c>
      <c r="C1808" s="2" t="s">
        <v>18</v>
      </c>
      <c r="N1808" s="2">
        <f t="shared" si="169"/>
        <v>0</v>
      </c>
      <c r="O1808" s="2">
        <f t="shared" si="170"/>
        <v>0</v>
      </c>
      <c r="P1808" s="2">
        <f t="shared" si="171"/>
        <v>0</v>
      </c>
      <c r="Q1808" s="2">
        <f t="shared" si="172"/>
        <v>0</v>
      </c>
      <c r="R1808" s="2">
        <f t="shared" si="173"/>
        <v>0</v>
      </c>
    </row>
    <row r="1809" spans="1:18" x14ac:dyDescent="0.35">
      <c r="A1809" s="2" t="s">
        <v>224</v>
      </c>
      <c r="B1809" s="2" t="str">
        <f t="shared" si="168"/>
        <v>SPA21XXX</v>
      </c>
      <c r="C1809" s="2" t="s">
        <v>19</v>
      </c>
      <c r="N1809" s="2">
        <f t="shared" si="169"/>
        <v>0</v>
      </c>
      <c r="O1809" s="2">
        <f t="shared" si="170"/>
        <v>0</v>
      </c>
      <c r="P1809" s="2">
        <f t="shared" si="171"/>
        <v>0</v>
      </c>
      <c r="Q1809" s="2">
        <f t="shared" si="172"/>
        <v>0</v>
      </c>
      <c r="R1809" s="2">
        <f t="shared" si="173"/>
        <v>0</v>
      </c>
    </row>
    <row r="1810" spans="1:18" x14ac:dyDescent="0.35">
      <c r="A1810" s="2" t="s">
        <v>224</v>
      </c>
      <c r="B1810" s="2" t="str">
        <f t="shared" si="168"/>
        <v>SPA21XXX</v>
      </c>
      <c r="C1810" s="2" t="s">
        <v>20</v>
      </c>
      <c r="N1810" s="2">
        <f t="shared" si="169"/>
        <v>0</v>
      </c>
      <c r="O1810" s="2">
        <f t="shared" si="170"/>
        <v>0</v>
      </c>
      <c r="P1810" s="2">
        <f t="shared" si="171"/>
        <v>0</v>
      </c>
      <c r="Q1810" s="2">
        <f t="shared" si="172"/>
        <v>0</v>
      </c>
      <c r="R1810" s="2">
        <f t="shared" si="173"/>
        <v>0</v>
      </c>
    </row>
    <row r="1811" spans="1:18" x14ac:dyDescent="0.35">
      <c r="A1811" s="2" t="s">
        <v>225</v>
      </c>
      <c r="B1811" s="2" t="str">
        <f t="shared" si="168"/>
        <v>SPA21XXX</v>
      </c>
      <c r="C1811" s="2" t="s">
        <v>13</v>
      </c>
      <c r="D1811" s="2">
        <v>0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f t="shared" si="169"/>
        <v>0</v>
      </c>
      <c r="O1811" s="2">
        <f t="shared" si="170"/>
        <v>0</v>
      </c>
      <c r="P1811" s="2">
        <f t="shared" si="171"/>
        <v>0</v>
      </c>
      <c r="Q1811" s="2">
        <f t="shared" si="172"/>
        <v>0</v>
      </c>
      <c r="R1811" s="2">
        <f t="shared" si="173"/>
        <v>0</v>
      </c>
    </row>
    <row r="1812" spans="1:18" x14ac:dyDescent="0.35">
      <c r="A1812" s="2" t="s">
        <v>225</v>
      </c>
      <c r="B1812" s="2" t="str">
        <f t="shared" si="168"/>
        <v>SPA21XXX</v>
      </c>
      <c r="C1812" s="2" t="s">
        <v>14</v>
      </c>
      <c r="D1812" s="2">
        <v>0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f t="shared" si="169"/>
        <v>0</v>
      </c>
      <c r="O1812" s="2">
        <f t="shared" si="170"/>
        <v>0</v>
      </c>
      <c r="P1812" s="2">
        <f t="shared" si="171"/>
        <v>0</v>
      </c>
      <c r="Q1812" s="2">
        <f t="shared" si="172"/>
        <v>0</v>
      </c>
      <c r="R1812" s="2">
        <f t="shared" si="173"/>
        <v>0</v>
      </c>
    </row>
    <row r="1813" spans="1:18" x14ac:dyDescent="0.35">
      <c r="A1813" s="2" t="s">
        <v>225</v>
      </c>
      <c r="B1813" s="2" t="str">
        <f t="shared" si="168"/>
        <v>SPA21XXX</v>
      </c>
      <c r="C1813" s="2" t="s">
        <v>15</v>
      </c>
      <c r="D1813" s="2">
        <v>0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f t="shared" si="169"/>
        <v>0</v>
      </c>
      <c r="O1813" s="2">
        <f t="shared" si="170"/>
        <v>0</v>
      </c>
      <c r="P1813" s="2">
        <f t="shared" si="171"/>
        <v>0</v>
      </c>
      <c r="Q1813" s="2">
        <f t="shared" si="172"/>
        <v>0</v>
      </c>
      <c r="R1813" s="2">
        <f t="shared" si="173"/>
        <v>0</v>
      </c>
    </row>
    <row r="1814" spans="1:18" x14ac:dyDescent="0.35">
      <c r="A1814" s="2" t="s">
        <v>225</v>
      </c>
      <c r="B1814" s="2" t="str">
        <f t="shared" si="168"/>
        <v>SPA21XXX</v>
      </c>
      <c r="C1814" s="2" t="s">
        <v>16</v>
      </c>
      <c r="D1814" s="2">
        <v>0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f t="shared" si="169"/>
        <v>0</v>
      </c>
      <c r="O1814" s="2">
        <f t="shared" si="170"/>
        <v>0</v>
      </c>
      <c r="P1814" s="2">
        <f t="shared" si="171"/>
        <v>0</v>
      </c>
      <c r="Q1814" s="2">
        <f t="shared" si="172"/>
        <v>0</v>
      </c>
      <c r="R1814" s="2">
        <f t="shared" si="173"/>
        <v>0</v>
      </c>
    </row>
    <row r="1815" spans="1:18" x14ac:dyDescent="0.35">
      <c r="A1815" s="2" t="s">
        <v>225</v>
      </c>
      <c r="B1815" s="2" t="str">
        <f t="shared" si="168"/>
        <v>SPA21XXX</v>
      </c>
      <c r="C1815" s="2" t="s">
        <v>747</v>
      </c>
      <c r="D1815" s="2">
        <v>0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f t="shared" si="169"/>
        <v>0</v>
      </c>
      <c r="O1815" s="2">
        <f t="shared" si="170"/>
        <v>0</v>
      </c>
      <c r="P1815" s="2">
        <f t="shared" si="171"/>
        <v>0</v>
      </c>
      <c r="Q1815" s="2">
        <f t="shared" si="172"/>
        <v>0</v>
      </c>
      <c r="R1815" s="2">
        <f t="shared" si="173"/>
        <v>0</v>
      </c>
    </row>
    <row r="1816" spans="1:18" x14ac:dyDescent="0.35">
      <c r="A1816" s="2" t="s">
        <v>225</v>
      </c>
      <c r="B1816" s="2" t="str">
        <f t="shared" si="168"/>
        <v>SPA21XXX</v>
      </c>
      <c r="C1816" s="2" t="s">
        <v>17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f t="shared" si="169"/>
        <v>0</v>
      </c>
      <c r="O1816" s="2">
        <f t="shared" si="170"/>
        <v>0</v>
      </c>
      <c r="P1816" s="2">
        <f t="shared" si="171"/>
        <v>0</v>
      </c>
      <c r="Q1816" s="2">
        <f t="shared" si="172"/>
        <v>0</v>
      </c>
      <c r="R1816" s="2">
        <f t="shared" si="173"/>
        <v>0</v>
      </c>
    </row>
    <row r="1817" spans="1:18" x14ac:dyDescent="0.35">
      <c r="A1817" s="2" t="s">
        <v>225</v>
      </c>
      <c r="B1817" s="2" t="str">
        <f t="shared" si="168"/>
        <v>SPA21XXX</v>
      </c>
      <c r="C1817" s="2" t="s">
        <v>18</v>
      </c>
      <c r="D1817" s="2">
        <v>0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f t="shared" si="169"/>
        <v>0</v>
      </c>
      <c r="O1817" s="2">
        <f t="shared" si="170"/>
        <v>0</v>
      </c>
      <c r="P1817" s="2">
        <f t="shared" si="171"/>
        <v>0</v>
      </c>
      <c r="Q1817" s="2">
        <f t="shared" si="172"/>
        <v>0</v>
      </c>
      <c r="R1817" s="2">
        <f t="shared" si="173"/>
        <v>0</v>
      </c>
    </row>
    <row r="1818" spans="1:18" x14ac:dyDescent="0.35">
      <c r="A1818" s="2" t="s">
        <v>225</v>
      </c>
      <c r="B1818" s="2" t="str">
        <f t="shared" si="168"/>
        <v>SPA21XXX</v>
      </c>
      <c r="C1818" s="2" t="s">
        <v>19</v>
      </c>
      <c r="D1818" s="2">
        <v>0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f t="shared" si="169"/>
        <v>0</v>
      </c>
      <c r="O1818" s="2">
        <f t="shared" si="170"/>
        <v>0</v>
      </c>
      <c r="P1818" s="2">
        <f t="shared" si="171"/>
        <v>0</v>
      </c>
      <c r="Q1818" s="2">
        <f t="shared" si="172"/>
        <v>0</v>
      </c>
      <c r="R1818" s="2">
        <f t="shared" si="173"/>
        <v>0</v>
      </c>
    </row>
    <row r="1819" spans="1:18" x14ac:dyDescent="0.35">
      <c r="A1819" s="2" t="s">
        <v>225</v>
      </c>
      <c r="B1819" s="2" t="str">
        <f t="shared" si="168"/>
        <v>SPA21XXX</v>
      </c>
      <c r="C1819" s="2" t="s">
        <v>20</v>
      </c>
      <c r="D1819" s="2">
        <v>0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f t="shared" si="169"/>
        <v>0</v>
      </c>
      <c r="O1819" s="2">
        <f t="shared" si="170"/>
        <v>0</v>
      </c>
      <c r="P1819" s="2">
        <f t="shared" si="171"/>
        <v>0</v>
      </c>
      <c r="Q1819" s="2">
        <f t="shared" si="172"/>
        <v>0</v>
      </c>
      <c r="R1819" s="2">
        <f t="shared" si="173"/>
        <v>0</v>
      </c>
    </row>
    <row r="1820" spans="1:18" x14ac:dyDescent="0.35">
      <c r="A1820" s="2" t="s">
        <v>226</v>
      </c>
      <c r="B1820" s="2" t="str">
        <f t="shared" si="168"/>
        <v>SPA21XXX</v>
      </c>
      <c r="C1820" s="2" t="s">
        <v>13</v>
      </c>
      <c r="D1820" s="2">
        <v>110419</v>
      </c>
      <c r="E1820" s="2">
        <v>1</v>
      </c>
      <c r="F1820" s="2">
        <v>11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f t="shared" si="169"/>
        <v>110419</v>
      </c>
      <c r="O1820" s="2">
        <f t="shared" si="170"/>
        <v>0</v>
      </c>
      <c r="P1820" s="2">
        <f t="shared" si="171"/>
        <v>0</v>
      </c>
      <c r="Q1820" s="2">
        <f t="shared" si="172"/>
        <v>0</v>
      </c>
      <c r="R1820" s="2">
        <f t="shared" si="173"/>
        <v>0</v>
      </c>
    </row>
    <row r="1821" spans="1:18" x14ac:dyDescent="0.35">
      <c r="A1821" s="2" t="s">
        <v>226</v>
      </c>
      <c r="B1821" s="2" t="str">
        <f t="shared" si="168"/>
        <v>SPA21XXX</v>
      </c>
      <c r="C1821" s="2" t="s">
        <v>14</v>
      </c>
      <c r="D1821" s="2">
        <v>112137</v>
      </c>
      <c r="E1821" s="2">
        <v>2</v>
      </c>
      <c r="F1821" s="2">
        <v>22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1</v>
      </c>
      <c r="M1821" s="2">
        <v>0</v>
      </c>
      <c r="N1821" s="2">
        <f t="shared" si="169"/>
        <v>224274</v>
      </c>
      <c r="O1821" s="2">
        <f t="shared" si="170"/>
        <v>0</v>
      </c>
      <c r="P1821" s="2">
        <f t="shared" si="171"/>
        <v>0</v>
      </c>
      <c r="Q1821" s="2">
        <f t="shared" si="172"/>
        <v>112137</v>
      </c>
      <c r="R1821" s="2">
        <f t="shared" si="173"/>
        <v>0</v>
      </c>
    </row>
    <row r="1822" spans="1:18" x14ac:dyDescent="0.35">
      <c r="A1822" s="2" t="s">
        <v>226</v>
      </c>
      <c r="B1822" s="2" t="str">
        <f t="shared" si="168"/>
        <v>SPA21XXX</v>
      </c>
      <c r="C1822" s="2" t="s">
        <v>15</v>
      </c>
      <c r="D1822" s="2">
        <v>253814</v>
      </c>
      <c r="E1822" s="2">
        <v>6</v>
      </c>
      <c r="F1822" s="2">
        <v>67</v>
      </c>
      <c r="G1822" s="2">
        <v>2</v>
      </c>
      <c r="H1822" s="2">
        <v>4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f t="shared" si="169"/>
        <v>1522884</v>
      </c>
      <c r="O1822" s="2">
        <f t="shared" si="170"/>
        <v>1522884</v>
      </c>
      <c r="P1822" s="2">
        <f t="shared" si="171"/>
        <v>0</v>
      </c>
      <c r="Q1822" s="2">
        <f t="shared" si="172"/>
        <v>0</v>
      </c>
      <c r="R1822" s="2">
        <f t="shared" si="173"/>
        <v>0</v>
      </c>
    </row>
    <row r="1823" spans="1:18" x14ac:dyDescent="0.35">
      <c r="A1823" s="2" t="s">
        <v>226</v>
      </c>
      <c r="B1823" s="2" t="str">
        <f t="shared" si="168"/>
        <v>SPA21XXX</v>
      </c>
      <c r="C1823" s="2" t="s">
        <v>16</v>
      </c>
      <c r="D1823" s="2">
        <v>0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f t="shared" si="169"/>
        <v>0</v>
      </c>
      <c r="O1823" s="2">
        <f t="shared" si="170"/>
        <v>0</v>
      </c>
      <c r="P1823" s="2">
        <f t="shared" si="171"/>
        <v>0</v>
      </c>
      <c r="Q1823" s="2">
        <f t="shared" si="172"/>
        <v>0</v>
      </c>
      <c r="R1823" s="2">
        <f t="shared" si="173"/>
        <v>0</v>
      </c>
    </row>
    <row r="1824" spans="1:18" x14ac:dyDescent="0.35">
      <c r="A1824" s="2" t="s">
        <v>226</v>
      </c>
      <c r="B1824" s="2" t="str">
        <f t="shared" si="168"/>
        <v>SPA21XXX</v>
      </c>
      <c r="C1824" s="2" t="s">
        <v>747</v>
      </c>
      <c r="D1824" s="2">
        <v>0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f t="shared" si="169"/>
        <v>0</v>
      </c>
      <c r="O1824" s="2">
        <f t="shared" si="170"/>
        <v>0</v>
      </c>
      <c r="P1824" s="2">
        <f t="shared" si="171"/>
        <v>0</v>
      </c>
      <c r="Q1824" s="2">
        <f t="shared" si="172"/>
        <v>0</v>
      </c>
      <c r="R1824" s="2">
        <f t="shared" si="173"/>
        <v>0</v>
      </c>
    </row>
    <row r="1825" spans="1:18" x14ac:dyDescent="0.35">
      <c r="A1825" s="2" t="s">
        <v>226</v>
      </c>
      <c r="B1825" s="2" t="str">
        <f t="shared" si="168"/>
        <v>SPA21XXX</v>
      </c>
      <c r="C1825" s="2" t="s">
        <v>17</v>
      </c>
      <c r="D1825" s="2">
        <v>0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f t="shared" si="169"/>
        <v>0</v>
      </c>
      <c r="O1825" s="2">
        <f t="shared" si="170"/>
        <v>0</v>
      </c>
      <c r="P1825" s="2">
        <f t="shared" si="171"/>
        <v>0</v>
      </c>
      <c r="Q1825" s="2">
        <f t="shared" si="172"/>
        <v>0</v>
      </c>
      <c r="R1825" s="2">
        <f t="shared" si="173"/>
        <v>0</v>
      </c>
    </row>
    <row r="1826" spans="1:18" x14ac:dyDescent="0.35">
      <c r="A1826" s="2" t="s">
        <v>226</v>
      </c>
      <c r="B1826" s="2" t="str">
        <f t="shared" si="168"/>
        <v>SPA21XXX</v>
      </c>
      <c r="C1826" s="2" t="s">
        <v>18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f t="shared" si="169"/>
        <v>0</v>
      </c>
      <c r="O1826" s="2">
        <f t="shared" si="170"/>
        <v>0</v>
      </c>
      <c r="P1826" s="2">
        <f t="shared" si="171"/>
        <v>0</v>
      </c>
      <c r="Q1826" s="2">
        <f t="shared" si="172"/>
        <v>0</v>
      </c>
      <c r="R1826" s="2">
        <f t="shared" si="173"/>
        <v>0</v>
      </c>
    </row>
    <row r="1827" spans="1:18" x14ac:dyDescent="0.35">
      <c r="A1827" s="2" t="s">
        <v>226</v>
      </c>
      <c r="B1827" s="2" t="str">
        <f t="shared" si="168"/>
        <v>SPA21XXX</v>
      </c>
      <c r="C1827" s="2" t="s">
        <v>19</v>
      </c>
      <c r="D1827" s="2">
        <v>0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f t="shared" si="169"/>
        <v>0</v>
      </c>
      <c r="O1827" s="2">
        <f t="shared" si="170"/>
        <v>0</v>
      </c>
      <c r="P1827" s="2">
        <f t="shared" si="171"/>
        <v>0</v>
      </c>
      <c r="Q1827" s="2">
        <f t="shared" si="172"/>
        <v>0</v>
      </c>
      <c r="R1827" s="2">
        <f t="shared" si="173"/>
        <v>0</v>
      </c>
    </row>
    <row r="1828" spans="1:18" x14ac:dyDescent="0.35">
      <c r="A1828" s="2" t="s">
        <v>226</v>
      </c>
      <c r="B1828" s="2" t="str">
        <f t="shared" si="168"/>
        <v>SPA21XXX</v>
      </c>
      <c r="C1828" s="2" t="s">
        <v>20</v>
      </c>
      <c r="D1828" s="2">
        <v>0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f t="shared" si="169"/>
        <v>0</v>
      </c>
      <c r="O1828" s="2">
        <f t="shared" si="170"/>
        <v>0</v>
      </c>
      <c r="P1828" s="2">
        <f t="shared" si="171"/>
        <v>0</v>
      </c>
      <c r="Q1828" s="2">
        <f t="shared" si="172"/>
        <v>0</v>
      </c>
      <c r="R1828" s="2">
        <f t="shared" si="173"/>
        <v>0</v>
      </c>
    </row>
    <row r="1829" spans="1:18" x14ac:dyDescent="0.35">
      <c r="A1829" s="2" t="s">
        <v>227</v>
      </c>
      <c r="B1829" s="2" t="str">
        <f t="shared" si="168"/>
        <v>SPA21XXX</v>
      </c>
      <c r="C1829" s="2" t="s">
        <v>13</v>
      </c>
      <c r="D1829" s="2">
        <v>0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f t="shared" si="169"/>
        <v>0</v>
      </c>
      <c r="O1829" s="2">
        <f t="shared" si="170"/>
        <v>0</v>
      </c>
      <c r="P1829" s="2">
        <f t="shared" si="171"/>
        <v>0</v>
      </c>
      <c r="Q1829" s="2">
        <f t="shared" si="172"/>
        <v>0</v>
      </c>
      <c r="R1829" s="2">
        <f t="shared" si="173"/>
        <v>0</v>
      </c>
    </row>
    <row r="1830" spans="1:18" x14ac:dyDescent="0.35">
      <c r="A1830" s="2" t="s">
        <v>227</v>
      </c>
      <c r="B1830" s="2" t="str">
        <f t="shared" si="168"/>
        <v>SPA21XXX</v>
      </c>
      <c r="C1830" s="2" t="s">
        <v>14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f t="shared" si="169"/>
        <v>0</v>
      </c>
      <c r="O1830" s="2">
        <f t="shared" si="170"/>
        <v>0</v>
      </c>
      <c r="P1830" s="2">
        <f t="shared" si="171"/>
        <v>0</v>
      </c>
      <c r="Q1830" s="2">
        <f t="shared" si="172"/>
        <v>0</v>
      </c>
      <c r="R1830" s="2">
        <f t="shared" si="173"/>
        <v>0</v>
      </c>
    </row>
    <row r="1831" spans="1:18" x14ac:dyDescent="0.35">
      <c r="A1831" s="2" t="s">
        <v>227</v>
      </c>
      <c r="B1831" s="2" t="str">
        <f t="shared" si="168"/>
        <v>SPA21XXX</v>
      </c>
      <c r="C1831" s="2" t="s">
        <v>15</v>
      </c>
      <c r="D1831" s="2">
        <v>32491</v>
      </c>
      <c r="E1831" s="2">
        <v>1</v>
      </c>
      <c r="F1831" s="2">
        <v>17</v>
      </c>
      <c r="G1831" s="2">
        <v>0</v>
      </c>
      <c r="H1831" s="2">
        <v>1</v>
      </c>
      <c r="I1831" s="2">
        <v>0</v>
      </c>
      <c r="J1831" s="2">
        <v>0</v>
      </c>
      <c r="K1831" s="2">
        <v>0</v>
      </c>
      <c r="L1831" s="2">
        <v>1</v>
      </c>
      <c r="M1831" s="2">
        <v>0</v>
      </c>
      <c r="N1831" s="2">
        <f t="shared" si="169"/>
        <v>32491</v>
      </c>
      <c r="O1831" s="2">
        <f t="shared" si="170"/>
        <v>32491</v>
      </c>
      <c r="P1831" s="2">
        <f t="shared" si="171"/>
        <v>0</v>
      </c>
      <c r="Q1831" s="2">
        <f t="shared" si="172"/>
        <v>32491</v>
      </c>
      <c r="R1831" s="2">
        <f t="shared" si="173"/>
        <v>0</v>
      </c>
    </row>
    <row r="1832" spans="1:18" x14ac:dyDescent="0.35">
      <c r="A1832" s="2" t="s">
        <v>227</v>
      </c>
      <c r="B1832" s="2" t="str">
        <f t="shared" si="168"/>
        <v>SPA21XXX</v>
      </c>
      <c r="C1832" s="2" t="s">
        <v>16</v>
      </c>
      <c r="D1832" s="2">
        <v>0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f t="shared" si="169"/>
        <v>0</v>
      </c>
      <c r="O1832" s="2">
        <f t="shared" si="170"/>
        <v>0</v>
      </c>
      <c r="P1832" s="2">
        <f t="shared" si="171"/>
        <v>0</v>
      </c>
      <c r="Q1832" s="2">
        <f t="shared" si="172"/>
        <v>0</v>
      </c>
      <c r="R1832" s="2">
        <f t="shared" si="173"/>
        <v>0</v>
      </c>
    </row>
    <row r="1833" spans="1:18" x14ac:dyDescent="0.35">
      <c r="A1833" s="2" t="s">
        <v>227</v>
      </c>
      <c r="B1833" s="2" t="str">
        <f t="shared" si="168"/>
        <v>SPA21XXX</v>
      </c>
      <c r="C1833" s="2" t="s">
        <v>747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f t="shared" si="169"/>
        <v>0</v>
      </c>
      <c r="O1833" s="2">
        <f t="shared" si="170"/>
        <v>0</v>
      </c>
      <c r="P1833" s="2">
        <f t="shared" si="171"/>
        <v>0</v>
      </c>
      <c r="Q1833" s="2">
        <f t="shared" si="172"/>
        <v>0</v>
      </c>
      <c r="R1833" s="2">
        <f t="shared" si="173"/>
        <v>0</v>
      </c>
    </row>
    <row r="1834" spans="1:18" x14ac:dyDescent="0.35">
      <c r="A1834" s="2" t="s">
        <v>227</v>
      </c>
      <c r="B1834" s="2" t="str">
        <f t="shared" si="168"/>
        <v>SPA21XXX</v>
      </c>
      <c r="C1834" s="2" t="s">
        <v>17</v>
      </c>
      <c r="D1834" s="2">
        <v>11577</v>
      </c>
      <c r="E1834" s="2">
        <v>5</v>
      </c>
      <c r="F1834" s="2">
        <v>83</v>
      </c>
      <c r="G1834" s="2">
        <v>3</v>
      </c>
      <c r="H1834" s="2">
        <v>2</v>
      </c>
      <c r="I1834" s="2">
        <v>0</v>
      </c>
      <c r="J1834" s="2">
        <v>0</v>
      </c>
      <c r="K1834" s="2">
        <v>0</v>
      </c>
      <c r="L1834" s="2">
        <v>1</v>
      </c>
      <c r="M1834" s="2">
        <v>0</v>
      </c>
      <c r="N1834" s="2">
        <f t="shared" si="169"/>
        <v>57885</v>
      </c>
      <c r="O1834" s="2">
        <f t="shared" si="170"/>
        <v>57885</v>
      </c>
      <c r="P1834" s="2">
        <f t="shared" si="171"/>
        <v>0</v>
      </c>
      <c r="Q1834" s="2">
        <f t="shared" si="172"/>
        <v>11577</v>
      </c>
      <c r="R1834" s="2">
        <f t="shared" si="173"/>
        <v>0</v>
      </c>
    </row>
    <row r="1835" spans="1:18" x14ac:dyDescent="0.35">
      <c r="A1835" s="2" t="s">
        <v>227</v>
      </c>
      <c r="B1835" s="2" t="str">
        <f t="shared" si="168"/>
        <v>SPA21XXX</v>
      </c>
      <c r="C1835" s="2" t="s">
        <v>18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f t="shared" si="169"/>
        <v>0</v>
      </c>
      <c r="O1835" s="2">
        <f t="shared" si="170"/>
        <v>0</v>
      </c>
      <c r="P1835" s="2">
        <f t="shared" si="171"/>
        <v>0</v>
      </c>
      <c r="Q1835" s="2">
        <f t="shared" si="172"/>
        <v>0</v>
      </c>
      <c r="R1835" s="2">
        <f t="shared" si="173"/>
        <v>0</v>
      </c>
    </row>
    <row r="1836" spans="1:18" x14ac:dyDescent="0.35">
      <c r="A1836" s="2" t="s">
        <v>227</v>
      </c>
      <c r="B1836" s="2" t="str">
        <f t="shared" si="168"/>
        <v>SPA21XXX</v>
      </c>
      <c r="C1836" s="2" t="s">
        <v>19</v>
      </c>
      <c r="D1836" s="2">
        <v>0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f t="shared" si="169"/>
        <v>0</v>
      </c>
      <c r="O1836" s="2">
        <f t="shared" si="170"/>
        <v>0</v>
      </c>
      <c r="P1836" s="2">
        <f t="shared" si="171"/>
        <v>0</v>
      </c>
      <c r="Q1836" s="2">
        <f t="shared" si="172"/>
        <v>0</v>
      </c>
      <c r="R1836" s="2">
        <f t="shared" si="173"/>
        <v>0</v>
      </c>
    </row>
    <row r="1837" spans="1:18" x14ac:dyDescent="0.35">
      <c r="A1837" s="2" t="s">
        <v>227</v>
      </c>
      <c r="B1837" s="2" t="str">
        <f t="shared" si="168"/>
        <v>SPA21XXX</v>
      </c>
      <c r="C1837" s="2" t="s">
        <v>20</v>
      </c>
      <c r="D1837" s="2">
        <v>0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f t="shared" si="169"/>
        <v>0</v>
      </c>
      <c r="O1837" s="2">
        <f t="shared" si="170"/>
        <v>0</v>
      </c>
      <c r="P1837" s="2">
        <f t="shared" si="171"/>
        <v>0</v>
      </c>
      <c r="Q1837" s="2">
        <f t="shared" si="172"/>
        <v>0</v>
      </c>
      <c r="R1837" s="2">
        <f t="shared" si="173"/>
        <v>0</v>
      </c>
    </row>
    <row r="1838" spans="1:18" x14ac:dyDescent="0.35">
      <c r="A1838" s="2" t="s">
        <v>228</v>
      </c>
      <c r="B1838" s="2" t="str">
        <f t="shared" si="168"/>
        <v>SPA21XXX</v>
      </c>
      <c r="C1838" s="2" t="s">
        <v>13</v>
      </c>
      <c r="D1838" s="2">
        <v>0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f t="shared" si="169"/>
        <v>0</v>
      </c>
      <c r="O1838" s="2">
        <f t="shared" si="170"/>
        <v>0</v>
      </c>
      <c r="P1838" s="2">
        <f t="shared" si="171"/>
        <v>0</v>
      </c>
      <c r="Q1838" s="2">
        <f t="shared" si="172"/>
        <v>0</v>
      </c>
      <c r="R1838" s="2">
        <f t="shared" si="173"/>
        <v>0</v>
      </c>
    </row>
    <row r="1839" spans="1:18" x14ac:dyDescent="0.35">
      <c r="A1839" s="2" t="s">
        <v>228</v>
      </c>
      <c r="B1839" s="2" t="str">
        <f t="shared" si="168"/>
        <v>SPA21XXX</v>
      </c>
      <c r="C1839" s="2" t="s">
        <v>14</v>
      </c>
      <c r="D1839" s="2">
        <v>0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f t="shared" si="169"/>
        <v>0</v>
      </c>
      <c r="O1839" s="2">
        <f t="shared" si="170"/>
        <v>0</v>
      </c>
      <c r="P1839" s="2">
        <f t="shared" si="171"/>
        <v>0</v>
      </c>
      <c r="Q1839" s="2">
        <f t="shared" si="172"/>
        <v>0</v>
      </c>
      <c r="R1839" s="2">
        <f t="shared" si="173"/>
        <v>0</v>
      </c>
    </row>
    <row r="1840" spans="1:18" x14ac:dyDescent="0.35">
      <c r="A1840" s="2" t="s">
        <v>228</v>
      </c>
      <c r="B1840" s="2" t="str">
        <f t="shared" si="168"/>
        <v>SPA21XXX</v>
      </c>
      <c r="C1840" s="2" t="s">
        <v>15</v>
      </c>
      <c r="D1840" s="2">
        <v>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f t="shared" si="169"/>
        <v>0</v>
      </c>
      <c r="O1840" s="2">
        <f t="shared" si="170"/>
        <v>0</v>
      </c>
      <c r="P1840" s="2">
        <f t="shared" si="171"/>
        <v>0</v>
      </c>
      <c r="Q1840" s="2">
        <f t="shared" si="172"/>
        <v>0</v>
      </c>
      <c r="R1840" s="2">
        <f t="shared" si="173"/>
        <v>0</v>
      </c>
    </row>
    <row r="1841" spans="1:18" x14ac:dyDescent="0.35">
      <c r="A1841" s="2" t="s">
        <v>228</v>
      </c>
      <c r="B1841" s="2" t="str">
        <f t="shared" si="168"/>
        <v>SPA21XXX</v>
      </c>
      <c r="C1841" s="2" t="s">
        <v>16</v>
      </c>
      <c r="D1841" s="2">
        <v>0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f t="shared" si="169"/>
        <v>0</v>
      </c>
      <c r="O1841" s="2">
        <f t="shared" si="170"/>
        <v>0</v>
      </c>
      <c r="P1841" s="2">
        <f t="shared" si="171"/>
        <v>0</v>
      </c>
      <c r="Q1841" s="2">
        <f t="shared" si="172"/>
        <v>0</v>
      </c>
      <c r="R1841" s="2">
        <f t="shared" si="173"/>
        <v>0</v>
      </c>
    </row>
    <row r="1842" spans="1:18" x14ac:dyDescent="0.35">
      <c r="A1842" s="2" t="s">
        <v>228</v>
      </c>
      <c r="B1842" s="2" t="str">
        <f t="shared" si="168"/>
        <v>SPA21XXX</v>
      </c>
      <c r="C1842" s="2" t="s">
        <v>747</v>
      </c>
      <c r="D1842" s="2">
        <v>0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f t="shared" si="169"/>
        <v>0</v>
      </c>
      <c r="O1842" s="2">
        <f t="shared" si="170"/>
        <v>0</v>
      </c>
      <c r="P1842" s="2">
        <f t="shared" si="171"/>
        <v>0</v>
      </c>
      <c r="Q1842" s="2">
        <f t="shared" si="172"/>
        <v>0</v>
      </c>
      <c r="R1842" s="2">
        <f t="shared" si="173"/>
        <v>0</v>
      </c>
    </row>
    <row r="1843" spans="1:18" x14ac:dyDescent="0.35">
      <c r="A1843" s="2" t="s">
        <v>228</v>
      </c>
      <c r="B1843" s="2" t="str">
        <f t="shared" si="168"/>
        <v>SPA21XXX</v>
      </c>
      <c r="C1843" s="2" t="s">
        <v>17</v>
      </c>
      <c r="D1843" s="2">
        <v>0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f t="shared" si="169"/>
        <v>0</v>
      </c>
      <c r="O1843" s="2">
        <f t="shared" si="170"/>
        <v>0</v>
      </c>
      <c r="P1843" s="2">
        <f t="shared" si="171"/>
        <v>0</v>
      </c>
      <c r="Q1843" s="2">
        <f t="shared" si="172"/>
        <v>0</v>
      </c>
      <c r="R1843" s="2">
        <f t="shared" si="173"/>
        <v>0</v>
      </c>
    </row>
    <row r="1844" spans="1:18" x14ac:dyDescent="0.35">
      <c r="A1844" s="2" t="s">
        <v>228</v>
      </c>
      <c r="B1844" s="2" t="str">
        <f t="shared" si="168"/>
        <v>SPA21XXX</v>
      </c>
      <c r="C1844" s="2" t="s">
        <v>18</v>
      </c>
      <c r="D1844" s="2">
        <v>0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f t="shared" si="169"/>
        <v>0</v>
      </c>
      <c r="O1844" s="2">
        <f t="shared" si="170"/>
        <v>0</v>
      </c>
      <c r="P1844" s="2">
        <f t="shared" si="171"/>
        <v>0</v>
      </c>
      <c r="Q1844" s="2">
        <f t="shared" si="172"/>
        <v>0</v>
      </c>
      <c r="R1844" s="2">
        <f t="shared" si="173"/>
        <v>0</v>
      </c>
    </row>
    <row r="1845" spans="1:18" x14ac:dyDescent="0.35">
      <c r="A1845" s="2" t="s">
        <v>228</v>
      </c>
      <c r="B1845" s="2" t="str">
        <f t="shared" si="168"/>
        <v>SPA21XXX</v>
      </c>
      <c r="C1845" s="2" t="s">
        <v>19</v>
      </c>
      <c r="D1845" s="2">
        <v>0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f t="shared" si="169"/>
        <v>0</v>
      </c>
      <c r="O1845" s="2">
        <f t="shared" si="170"/>
        <v>0</v>
      </c>
      <c r="P1845" s="2">
        <f t="shared" si="171"/>
        <v>0</v>
      </c>
      <c r="Q1845" s="2">
        <f t="shared" si="172"/>
        <v>0</v>
      </c>
      <c r="R1845" s="2">
        <f t="shared" si="173"/>
        <v>0</v>
      </c>
    </row>
    <row r="1846" spans="1:18" x14ac:dyDescent="0.35">
      <c r="A1846" s="2" t="s">
        <v>228</v>
      </c>
      <c r="B1846" s="2" t="str">
        <f t="shared" si="168"/>
        <v>SPA21XXX</v>
      </c>
      <c r="C1846" s="2" t="s">
        <v>20</v>
      </c>
      <c r="D1846" s="2">
        <v>0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f t="shared" si="169"/>
        <v>0</v>
      </c>
      <c r="O1846" s="2">
        <f t="shared" si="170"/>
        <v>0</v>
      </c>
      <c r="P1846" s="2">
        <f t="shared" si="171"/>
        <v>0</v>
      </c>
      <c r="Q1846" s="2">
        <f t="shared" si="172"/>
        <v>0</v>
      </c>
      <c r="R1846" s="2">
        <f t="shared" si="173"/>
        <v>0</v>
      </c>
    </row>
    <row r="1847" spans="1:18" x14ac:dyDescent="0.35">
      <c r="A1847" s="2" t="s">
        <v>229</v>
      </c>
      <c r="B1847" s="2" t="str">
        <f t="shared" si="168"/>
        <v>SPA21XXX</v>
      </c>
      <c r="C1847" s="2" t="s">
        <v>13</v>
      </c>
      <c r="D1847" s="2">
        <v>133000</v>
      </c>
      <c r="E1847" s="2">
        <v>2</v>
      </c>
      <c r="F1847" s="2">
        <v>10</v>
      </c>
      <c r="I1847" s="2">
        <v>0</v>
      </c>
      <c r="J1847" s="2">
        <v>0</v>
      </c>
      <c r="N1847" s="2">
        <f t="shared" si="169"/>
        <v>266000</v>
      </c>
      <c r="O1847" s="2">
        <f t="shared" si="170"/>
        <v>0</v>
      </c>
      <c r="P1847" s="2">
        <f t="shared" si="171"/>
        <v>0</v>
      </c>
      <c r="Q1847" s="2">
        <f t="shared" si="172"/>
        <v>0</v>
      </c>
      <c r="R1847" s="2">
        <f t="shared" si="173"/>
        <v>0</v>
      </c>
    </row>
    <row r="1848" spans="1:18" x14ac:dyDescent="0.35">
      <c r="A1848" s="2" t="s">
        <v>229</v>
      </c>
      <c r="B1848" s="2" t="str">
        <f t="shared" si="168"/>
        <v>SPA21XXX</v>
      </c>
      <c r="C1848" s="2" t="s">
        <v>14</v>
      </c>
      <c r="D1848" s="2">
        <v>55750</v>
      </c>
      <c r="E1848" s="2">
        <v>8</v>
      </c>
      <c r="F1848" s="2">
        <v>40</v>
      </c>
      <c r="H1848" s="2">
        <v>2</v>
      </c>
      <c r="N1848" s="2">
        <f t="shared" si="169"/>
        <v>446000</v>
      </c>
      <c r="O1848" s="2">
        <f t="shared" si="170"/>
        <v>111500</v>
      </c>
      <c r="P1848" s="2">
        <f t="shared" si="171"/>
        <v>0</v>
      </c>
      <c r="Q1848" s="2">
        <f t="shared" si="172"/>
        <v>0</v>
      </c>
      <c r="R1848" s="2">
        <f t="shared" si="173"/>
        <v>0</v>
      </c>
    </row>
    <row r="1849" spans="1:18" x14ac:dyDescent="0.35">
      <c r="A1849" s="2" t="s">
        <v>229</v>
      </c>
      <c r="B1849" s="2" t="str">
        <f t="shared" si="168"/>
        <v>SPA21XXX</v>
      </c>
      <c r="C1849" s="2" t="s">
        <v>15</v>
      </c>
      <c r="D1849" s="2">
        <v>41500</v>
      </c>
      <c r="E1849" s="2">
        <v>4</v>
      </c>
      <c r="F1849" s="2">
        <v>20</v>
      </c>
      <c r="H1849" s="2">
        <v>3</v>
      </c>
      <c r="N1849" s="2">
        <f t="shared" si="169"/>
        <v>166000</v>
      </c>
      <c r="O1849" s="2">
        <f t="shared" si="170"/>
        <v>124500</v>
      </c>
      <c r="P1849" s="2">
        <f t="shared" si="171"/>
        <v>0</v>
      </c>
      <c r="Q1849" s="2">
        <f t="shared" si="172"/>
        <v>0</v>
      </c>
      <c r="R1849" s="2">
        <f t="shared" si="173"/>
        <v>0</v>
      </c>
    </row>
    <row r="1850" spans="1:18" x14ac:dyDescent="0.35">
      <c r="A1850" s="2" t="s">
        <v>229</v>
      </c>
      <c r="B1850" s="2" t="str">
        <f t="shared" si="168"/>
        <v>SPA21XXX</v>
      </c>
      <c r="C1850" s="2" t="s">
        <v>16</v>
      </c>
      <c r="D1850" s="2">
        <v>20500</v>
      </c>
      <c r="E1850" s="2">
        <v>2</v>
      </c>
      <c r="F1850" s="2">
        <v>10</v>
      </c>
      <c r="H1850" s="2">
        <v>1</v>
      </c>
      <c r="N1850" s="2">
        <f t="shared" si="169"/>
        <v>41000</v>
      </c>
      <c r="O1850" s="2">
        <f t="shared" si="170"/>
        <v>20500</v>
      </c>
      <c r="P1850" s="2">
        <f t="shared" si="171"/>
        <v>0</v>
      </c>
      <c r="Q1850" s="2">
        <f t="shared" si="172"/>
        <v>0</v>
      </c>
      <c r="R1850" s="2">
        <f t="shared" si="173"/>
        <v>0</v>
      </c>
    </row>
    <row r="1851" spans="1:18" x14ac:dyDescent="0.35">
      <c r="A1851" s="2" t="s">
        <v>229</v>
      </c>
      <c r="B1851" s="2" t="str">
        <f t="shared" si="168"/>
        <v>SPA21XXX</v>
      </c>
      <c r="C1851" s="2" t="s">
        <v>747</v>
      </c>
      <c r="D1851" s="2">
        <v>17500</v>
      </c>
      <c r="E1851" s="2">
        <v>2</v>
      </c>
      <c r="F1851" s="2">
        <v>10</v>
      </c>
      <c r="H1851" s="2">
        <v>1</v>
      </c>
      <c r="N1851" s="2">
        <f t="shared" si="169"/>
        <v>35000</v>
      </c>
      <c r="O1851" s="2">
        <f t="shared" si="170"/>
        <v>17500</v>
      </c>
      <c r="P1851" s="2">
        <f t="shared" si="171"/>
        <v>0</v>
      </c>
      <c r="Q1851" s="2">
        <f t="shared" si="172"/>
        <v>0</v>
      </c>
      <c r="R1851" s="2">
        <f t="shared" si="173"/>
        <v>0</v>
      </c>
    </row>
    <row r="1852" spans="1:18" x14ac:dyDescent="0.35">
      <c r="A1852" s="2" t="s">
        <v>229</v>
      </c>
      <c r="B1852" s="2" t="str">
        <f t="shared" si="168"/>
        <v>SPA21XXX</v>
      </c>
      <c r="C1852" s="2" t="s">
        <v>17</v>
      </c>
      <c r="D1852" s="2">
        <v>12700</v>
      </c>
      <c r="E1852" s="2">
        <v>1</v>
      </c>
      <c r="F1852" s="2">
        <v>5</v>
      </c>
      <c r="N1852" s="2">
        <f t="shared" si="169"/>
        <v>12700</v>
      </c>
      <c r="O1852" s="2">
        <f t="shared" si="170"/>
        <v>0</v>
      </c>
      <c r="P1852" s="2">
        <f t="shared" si="171"/>
        <v>0</v>
      </c>
      <c r="Q1852" s="2">
        <f t="shared" si="172"/>
        <v>0</v>
      </c>
      <c r="R1852" s="2">
        <f t="shared" si="173"/>
        <v>0</v>
      </c>
    </row>
    <row r="1853" spans="1:18" x14ac:dyDescent="0.35">
      <c r="A1853" s="2" t="s">
        <v>229</v>
      </c>
      <c r="B1853" s="2" t="str">
        <f t="shared" si="168"/>
        <v>SPA21XXX</v>
      </c>
      <c r="C1853" s="2" t="s">
        <v>18</v>
      </c>
      <c r="D1853" s="2">
        <v>6000</v>
      </c>
      <c r="E1853" s="2">
        <v>1</v>
      </c>
      <c r="F1853" s="2">
        <v>5</v>
      </c>
      <c r="H1853" s="2">
        <v>1</v>
      </c>
      <c r="N1853" s="2">
        <f t="shared" si="169"/>
        <v>6000</v>
      </c>
      <c r="O1853" s="2">
        <f t="shared" si="170"/>
        <v>6000</v>
      </c>
      <c r="P1853" s="2">
        <f t="shared" si="171"/>
        <v>0</v>
      </c>
      <c r="Q1853" s="2">
        <f t="shared" si="172"/>
        <v>0</v>
      </c>
      <c r="R1853" s="2">
        <f t="shared" si="173"/>
        <v>0</v>
      </c>
    </row>
    <row r="1854" spans="1:18" x14ac:dyDescent="0.35">
      <c r="A1854" s="2" t="s">
        <v>229</v>
      </c>
      <c r="B1854" s="2" t="str">
        <f t="shared" si="168"/>
        <v>SPA21XXX</v>
      </c>
      <c r="C1854" s="2" t="s">
        <v>19</v>
      </c>
      <c r="D1854" s="2">
        <v>0</v>
      </c>
      <c r="N1854" s="2">
        <f t="shared" si="169"/>
        <v>0</v>
      </c>
      <c r="O1854" s="2">
        <f t="shared" si="170"/>
        <v>0</v>
      </c>
      <c r="P1854" s="2">
        <f t="shared" si="171"/>
        <v>0</v>
      </c>
      <c r="Q1854" s="2">
        <f t="shared" si="172"/>
        <v>0</v>
      </c>
      <c r="R1854" s="2">
        <f t="shared" si="173"/>
        <v>0</v>
      </c>
    </row>
    <row r="1855" spans="1:18" x14ac:dyDescent="0.35">
      <c r="A1855" s="2" t="s">
        <v>229</v>
      </c>
      <c r="B1855" s="2" t="str">
        <f t="shared" si="168"/>
        <v>SPA21XXX</v>
      </c>
      <c r="C1855" s="2" t="s">
        <v>20</v>
      </c>
      <c r="D1855" s="2">
        <v>0</v>
      </c>
      <c r="N1855" s="2">
        <f t="shared" si="169"/>
        <v>0</v>
      </c>
      <c r="O1855" s="2">
        <f t="shared" si="170"/>
        <v>0</v>
      </c>
      <c r="P1855" s="2">
        <f t="shared" si="171"/>
        <v>0</v>
      </c>
      <c r="Q1855" s="2">
        <f t="shared" si="172"/>
        <v>0</v>
      </c>
      <c r="R1855" s="2">
        <f t="shared" si="173"/>
        <v>0</v>
      </c>
    </row>
    <row r="1856" spans="1:18" x14ac:dyDescent="0.35">
      <c r="A1856" s="2" t="s">
        <v>230</v>
      </c>
      <c r="B1856" s="2" t="str">
        <f t="shared" si="168"/>
        <v>SPA21XXX</v>
      </c>
      <c r="C1856" s="2" t="s">
        <v>13</v>
      </c>
      <c r="D1856" s="2">
        <v>0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f t="shared" si="169"/>
        <v>0</v>
      </c>
      <c r="O1856" s="2">
        <f t="shared" si="170"/>
        <v>0</v>
      </c>
      <c r="P1856" s="2">
        <f t="shared" si="171"/>
        <v>0</v>
      </c>
      <c r="Q1856" s="2">
        <f t="shared" si="172"/>
        <v>0</v>
      </c>
      <c r="R1856" s="2">
        <f t="shared" si="173"/>
        <v>0</v>
      </c>
    </row>
    <row r="1857" spans="1:18" x14ac:dyDescent="0.35">
      <c r="A1857" s="2" t="s">
        <v>230</v>
      </c>
      <c r="B1857" s="2" t="str">
        <f t="shared" si="168"/>
        <v>SPA21XXX</v>
      </c>
      <c r="C1857" s="2" t="s">
        <v>14</v>
      </c>
      <c r="D1857" s="2">
        <v>0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f t="shared" si="169"/>
        <v>0</v>
      </c>
      <c r="O1857" s="2">
        <f t="shared" si="170"/>
        <v>0</v>
      </c>
      <c r="P1857" s="2">
        <f t="shared" si="171"/>
        <v>0</v>
      </c>
      <c r="Q1857" s="2">
        <f t="shared" si="172"/>
        <v>0</v>
      </c>
      <c r="R1857" s="2">
        <f t="shared" si="173"/>
        <v>0</v>
      </c>
    </row>
    <row r="1858" spans="1:18" x14ac:dyDescent="0.35">
      <c r="A1858" s="2" t="s">
        <v>230</v>
      </c>
      <c r="B1858" s="2" t="str">
        <f t="shared" ref="B1858:B1921" si="174">REPLACE(A1858,6,3,"XXX")</f>
        <v>SPA21XXX</v>
      </c>
      <c r="C1858" s="2" t="s">
        <v>15</v>
      </c>
      <c r="D1858" s="2">
        <v>0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f t="shared" ref="N1858:N1921" si="175">E1858*$D1858</f>
        <v>0</v>
      </c>
      <c r="O1858" s="2">
        <f t="shared" ref="O1858:O1921" si="176">SUM(G1858:J1858)*$D1858</f>
        <v>0</v>
      </c>
      <c r="P1858" s="2">
        <f t="shared" ref="P1858:P1921" si="177">K1858*$D1858</f>
        <v>0</v>
      </c>
      <c r="Q1858" s="2">
        <f t="shared" ref="Q1858:Q1921" si="178">L1858*$D1858</f>
        <v>0</v>
      </c>
      <c r="R1858" s="2">
        <f t="shared" ref="R1858:R1921" si="179">M1858*$D1858</f>
        <v>0</v>
      </c>
    </row>
    <row r="1859" spans="1:18" x14ac:dyDescent="0.35">
      <c r="A1859" s="2" t="s">
        <v>230</v>
      </c>
      <c r="B1859" s="2" t="str">
        <f t="shared" si="174"/>
        <v>SPA21XXX</v>
      </c>
      <c r="C1859" s="2" t="s">
        <v>16</v>
      </c>
      <c r="D1859" s="2">
        <v>20000</v>
      </c>
      <c r="E1859" s="2">
        <v>1</v>
      </c>
      <c r="F1859" s="2">
        <v>9</v>
      </c>
      <c r="G1859" s="2">
        <v>0</v>
      </c>
      <c r="H1859" s="2">
        <v>1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f t="shared" si="175"/>
        <v>20000</v>
      </c>
      <c r="O1859" s="2">
        <f t="shared" si="176"/>
        <v>20000</v>
      </c>
      <c r="P1859" s="2">
        <f t="shared" si="177"/>
        <v>0</v>
      </c>
      <c r="Q1859" s="2">
        <f t="shared" si="178"/>
        <v>0</v>
      </c>
      <c r="R1859" s="2">
        <f t="shared" si="179"/>
        <v>0</v>
      </c>
    </row>
    <row r="1860" spans="1:18" x14ac:dyDescent="0.35">
      <c r="A1860" s="2" t="s">
        <v>230</v>
      </c>
      <c r="B1860" s="2" t="str">
        <f t="shared" si="174"/>
        <v>SPA21XXX</v>
      </c>
      <c r="C1860" s="2" t="s">
        <v>747</v>
      </c>
      <c r="D1860" s="2">
        <v>15000</v>
      </c>
      <c r="E1860" s="2">
        <v>2</v>
      </c>
      <c r="F1860" s="2">
        <v>18</v>
      </c>
      <c r="G1860" s="2">
        <v>0</v>
      </c>
      <c r="H1860" s="2">
        <v>1</v>
      </c>
      <c r="I1860" s="2">
        <v>0</v>
      </c>
      <c r="J1860" s="2">
        <v>0</v>
      </c>
      <c r="K1860" s="2">
        <v>1</v>
      </c>
      <c r="L1860" s="2">
        <v>0</v>
      </c>
      <c r="M1860" s="2">
        <v>0</v>
      </c>
      <c r="N1860" s="2">
        <f t="shared" si="175"/>
        <v>30000</v>
      </c>
      <c r="O1860" s="2">
        <f t="shared" si="176"/>
        <v>15000</v>
      </c>
      <c r="P1860" s="2">
        <f t="shared" si="177"/>
        <v>15000</v>
      </c>
      <c r="Q1860" s="2">
        <f t="shared" si="178"/>
        <v>0</v>
      </c>
      <c r="R1860" s="2">
        <f t="shared" si="179"/>
        <v>0</v>
      </c>
    </row>
    <row r="1861" spans="1:18" x14ac:dyDescent="0.35">
      <c r="A1861" s="2" t="s">
        <v>230</v>
      </c>
      <c r="B1861" s="2" t="str">
        <f t="shared" si="174"/>
        <v>SPA21XXX</v>
      </c>
      <c r="C1861" s="2" t="s">
        <v>17</v>
      </c>
      <c r="D1861" s="2">
        <v>11250</v>
      </c>
      <c r="E1861" s="2">
        <v>2</v>
      </c>
      <c r="F1861" s="2">
        <v>18</v>
      </c>
      <c r="G1861" s="2">
        <v>0</v>
      </c>
      <c r="H1861" s="2">
        <v>2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f t="shared" si="175"/>
        <v>22500</v>
      </c>
      <c r="O1861" s="2">
        <f t="shared" si="176"/>
        <v>22500</v>
      </c>
      <c r="P1861" s="2">
        <f t="shared" si="177"/>
        <v>0</v>
      </c>
      <c r="Q1861" s="2">
        <f t="shared" si="178"/>
        <v>0</v>
      </c>
      <c r="R1861" s="2">
        <f t="shared" si="179"/>
        <v>0</v>
      </c>
    </row>
    <row r="1862" spans="1:18" x14ac:dyDescent="0.35">
      <c r="A1862" s="2" t="s">
        <v>230</v>
      </c>
      <c r="B1862" s="2" t="str">
        <f t="shared" si="174"/>
        <v>SPA21XXX</v>
      </c>
      <c r="C1862" s="2" t="s">
        <v>18</v>
      </c>
      <c r="D1862" s="2">
        <v>6500</v>
      </c>
      <c r="E1862" s="2">
        <v>4</v>
      </c>
      <c r="F1862" s="2">
        <v>36</v>
      </c>
      <c r="G1862" s="2">
        <v>3</v>
      </c>
      <c r="H1862" s="2">
        <v>1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f t="shared" si="175"/>
        <v>26000</v>
      </c>
      <c r="O1862" s="2">
        <f t="shared" si="176"/>
        <v>26000</v>
      </c>
      <c r="P1862" s="2">
        <f t="shared" si="177"/>
        <v>0</v>
      </c>
      <c r="Q1862" s="2">
        <f t="shared" si="178"/>
        <v>0</v>
      </c>
      <c r="R1862" s="2">
        <f t="shared" si="179"/>
        <v>0</v>
      </c>
    </row>
    <row r="1863" spans="1:18" x14ac:dyDescent="0.35">
      <c r="A1863" s="2" t="s">
        <v>230</v>
      </c>
      <c r="B1863" s="2" t="str">
        <f t="shared" si="174"/>
        <v>SPA21XXX</v>
      </c>
      <c r="C1863" s="2" t="s">
        <v>19</v>
      </c>
      <c r="D1863" s="2">
        <v>3500</v>
      </c>
      <c r="E1863" s="2">
        <v>2</v>
      </c>
      <c r="F1863" s="2">
        <v>18</v>
      </c>
      <c r="G1863" s="2">
        <v>0</v>
      </c>
      <c r="H1863" s="2">
        <v>0</v>
      </c>
      <c r="I1863" s="2">
        <v>0</v>
      </c>
      <c r="J1863" s="2">
        <v>0</v>
      </c>
      <c r="K1863" s="2">
        <v>1</v>
      </c>
      <c r="L1863" s="2">
        <v>1</v>
      </c>
      <c r="M1863" s="2">
        <v>0</v>
      </c>
      <c r="N1863" s="2">
        <f t="shared" si="175"/>
        <v>7000</v>
      </c>
      <c r="O1863" s="2">
        <f t="shared" si="176"/>
        <v>0</v>
      </c>
      <c r="P1863" s="2">
        <f t="shared" si="177"/>
        <v>3500</v>
      </c>
      <c r="Q1863" s="2">
        <f t="shared" si="178"/>
        <v>3500</v>
      </c>
      <c r="R1863" s="2">
        <f t="shared" si="179"/>
        <v>0</v>
      </c>
    </row>
    <row r="1864" spans="1:18" x14ac:dyDescent="0.35">
      <c r="A1864" s="2" t="s">
        <v>230</v>
      </c>
      <c r="B1864" s="2" t="str">
        <f t="shared" si="174"/>
        <v>SPA21XXX</v>
      </c>
      <c r="C1864" s="2" t="s">
        <v>20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f t="shared" si="175"/>
        <v>0</v>
      </c>
      <c r="O1864" s="2">
        <f t="shared" si="176"/>
        <v>0</v>
      </c>
      <c r="P1864" s="2">
        <f t="shared" si="177"/>
        <v>0</v>
      </c>
      <c r="Q1864" s="2">
        <f t="shared" si="178"/>
        <v>0</v>
      </c>
      <c r="R1864" s="2">
        <f t="shared" si="179"/>
        <v>0</v>
      </c>
    </row>
    <row r="1865" spans="1:18" x14ac:dyDescent="0.35">
      <c r="A1865" s="2" t="s">
        <v>367</v>
      </c>
      <c r="B1865" s="2" t="str">
        <f t="shared" si="174"/>
        <v>SPA21XXX</v>
      </c>
      <c r="C1865" s="2" t="s">
        <v>13</v>
      </c>
      <c r="N1865" s="2">
        <f t="shared" si="175"/>
        <v>0</v>
      </c>
      <c r="O1865" s="2">
        <f t="shared" si="176"/>
        <v>0</v>
      </c>
      <c r="P1865" s="2">
        <f t="shared" si="177"/>
        <v>0</v>
      </c>
      <c r="Q1865" s="2">
        <f t="shared" si="178"/>
        <v>0</v>
      </c>
      <c r="R1865" s="2">
        <f t="shared" si="179"/>
        <v>0</v>
      </c>
    </row>
    <row r="1866" spans="1:18" x14ac:dyDescent="0.35">
      <c r="A1866" s="2" t="s">
        <v>367</v>
      </c>
      <c r="B1866" s="2" t="str">
        <f t="shared" si="174"/>
        <v>SPA21XXX</v>
      </c>
      <c r="C1866" s="2" t="s">
        <v>14</v>
      </c>
      <c r="N1866" s="2">
        <f t="shared" si="175"/>
        <v>0</v>
      </c>
      <c r="O1866" s="2">
        <f t="shared" si="176"/>
        <v>0</v>
      </c>
      <c r="P1866" s="2">
        <f t="shared" si="177"/>
        <v>0</v>
      </c>
      <c r="Q1866" s="2">
        <f t="shared" si="178"/>
        <v>0</v>
      </c>
      <c r="R1866" s="2">
        <f t="shared" si="179"/>
        <v>0</v>
      </c>
    </row>
    <row r="1867" spans="1:18" x14ac:dyDescent="0.35">
      <c r="A1867" s="2" t="s">
        <v>367</v>
      </c>
      <c r="B1867" s="2" t="str">
        <f t="shared" si="174"/>
        <v>SPA21XXX</v>
      </c>
      <c r="C1867" s="2" t="s">
        <v>15</v>
      </c>
      <c r="N1867" s="2">
        <f t="shared" si="175"/>
        <v>0</v>
      </c>
      <c r="O1867" s="2">
        <f t="shared" si="176"/>
        <v>0</v>
      </c>
      <c r="P1867" s="2">
        <f t="shared" si="177"/>
        <v>0</v>
      </c>
      <c r="Q1867" s="2">
        <f t="shared" si="178"/>
        <v>0</v>
      </c>
      <c r="R1867" s="2">
        <f t="shared" si="179"/>
        <v>0</v>
      </c>
    </row>
    <row r="1868" spans="1:18" x14ac:dyDescent="0.35">
      <c r="A1868" s="2" t="s">
        <v>367</v>
      </c>
      <c r="B1868" s="2" t="str">
        <f t="shared" si="174"/>
        <v>SPA21XXX</v>
      </c>
      <c r="C1868" s="2" t="s">
        <v>16</v>
      </c>
      <c r="N1868" s="2">
        <f t="shared" si="175"/>
        <v>0</v>
      </c>
      <c r="O1868" s="2">
        <f t="shared" si="176"/>
        <v>0</v>
      </c>
      <c r="P1868" s="2">
        <f t="shared" si="177"/>
        <v>0</v>
      </c>
      <c r="Q1868" s="2">
        <f t="shared" si="178"/>
        <v>0</v>
      </c>
      <c r="R1868" s="2">
        <f t="shared" si="179"/>
        <v>0</v>
      </c>
    </row>
    <row r="1869" spans="1:18" x14ac:dyDescent="0.35">
      <c r="A1869" s="2" t="s">
        <v>367</v>
      </c>
      <c r="B1869" s="2" t="str">
        <f t="shared" si="174"/>
        <v>SPA21XXX</v>
      </c>
      <c r="C1869" s="2" t="s">
        <v>747</v>
      </c>
      <c r="N1869" s="2">
        <f t="shared" si="175"/>
        <v>0</v>
      </c>
      <c r="O1869" s="2">
        <f t="shared" si="176"/>
        <v>0</v>
      </c>
      <c r="P1869" s="2">
        <f t="shared" si="177"/>
        <v>0</v>
      </c>
      <c r="Q1869" s="2">
        <f t="shared" si="178"/>
        <v>0</v>
      </c>
      <c r="R1869" s="2">
        <f t="shared" si="179"/>
        <v>0</v>
      </c>
    </row>
    <row r="1870" spans="1:18" x14ac:dyDescent="0.35">
      <c r="A1870" s="2" t="s">
        <v>367</v>
      </c>
      <c r="B1870" s="2" t="str">
        <f t="shared" si="174"/>
        <v>SPA21XXX</v>
      </c>
      <c r="C1870" s="2" t="s">
        <v>17</v>
      </c>
      <c r="N1870" s="2">
        <f t="shared" si="175"/>
        <v>0</v>
      </c>
      <c r="O1870" s="2">
        <f t="shared" si="176"/>
        <v>0</v>
      </c>
      <c r="P1870" s="2">
        <f t="shared" si="177"/>
        <v>0</v>
      </c>
      <c r="Q1870" s="2">
        <f t="shared" si="178"/>
        <v>0</v>
      </c>
      <c r="R1870" s="2">
        <f t="shared" si="179"/>
        <v>0</v>
      </c>
    </row>
    <row r="1871" spans="1:18" x14ac:dyDescent="0.35">
      <c r="A1871" s="2" t="s">
        <v>367</v>
      </c>
      <c r="B1871" s="2" t="str">
        <f t="shared" si="174"/>
        <v>SPA21XXX</v>
      </c>
      <c r="C1871" s="2" t="s">
        <v>18</v>
      </c>
      <c r="N1871" s="2">
        <f t="shared" si="175"/>
        <v>0</v>
      </c>
      <c r="O1871" s="2">
        <f t="shared" si="176"/>
        <v>0</v>
      </c>
      <c r="P1871" s="2">
        <f t="shared" si="177"/>
        <v>0</v>
      </c>
      <c r="Q1871" s="2">
        <f t="shared" si="178"/>
        <v>0</v>
      </c>
      <c r="R1871" s="2">
        <f t="shared" si="179"/>
        <v>0</v>
      </c>
    </row>
    <row r="1872" spans="1:18" x14ac:dyDescent="0.35">
      <c r="A1872" s="2" t="s">
        <v>367</v>
      </c>
      <c r="B1872" s="2" t="str">
        <f t="shared" si="174"/>
        <v>SPA21XXX</v>
      </c>
      <c r="C1872" s="2" t="s">
        <v>19</v>
      </c>
      <c r="N1872" s="2">
        <f t="shared" si="175"/>
        <v>0</v>
      </c>
      <c r="O1872" s="2">
        <f t="shared" si="176"/>
        <v>0</v>
      </c>
      <c r="P1872" s="2">
        <f t="shared" si="177"/>
        <v>0</v>
      </c>
      <c r="Q1872" s="2">
        <f t="shared" si="178"/>
        <v>0</v>
      </c>
      <c r="R1872" s="2">
        <f t="shared" si="179"/>
        <v>0</v>
      </c>
    </row>
    <row r="1873" spans="1:18" x14ac:dyDescent="0.35">
      <c r="A1873" s="2" t="s">
        <v>367</v>
      </c>
      <c r="B1873" s="2" t="str">
        <f t="shared" si="174"/>
        <v>SPA21XXX</v>
      </c>
      <c r="C1873" s="2" t="s">
        <v>20</v>
      </c>
      <c r="N1873" s="2">
        <f t="shared" si="175"/>
        <v>0</v>
      </c>
      <c r="O1873" s="2">
        <f t="shared" si="176"/>
        <v>0</v>
      </c>
      <c r="P1873" s="2">
        <f t="shared" si="177"/>
        <v>0</v>
      </c>
      <c r="Q1873" s="2">
        <f t="shared" si="178"/>
        <v>0</v>
      </c>
      <c r="R1873" s="2">
        <f t="shared" si="179"/>
        <v>0</v>
      </c>
    </row>
    <row r="1874" spans="1:18" x14ac:dyDescent="0.35">
      <c r="A1874" s="2" t="s">
        <v>231</v>
      </c>
      <c r="B1874" s="2" t="str">
        <f t="shared" si="174"/>
        <v>SPA21XXX</v>
      </c>
      <c r="C1874" s="2" t="s">
        <v>13</v>
      </c>
      <c r="N1874" s="2">
        <f t="shared" si="175"/>
        <v>0</v>
      </c>
      <c r="O1874" s="2">
        <f t="shared" si="176"/>
        <v>0</v>
      </c>
      <c r="P1874" s="2">
        <f t="shared" si="177"/>
        <v>0</v>
      </c>
      <c r="Q1874" s="2">
        <f t="shared" si="178"/>
        <v>0</v>
      </c>
      <c r="R1874" s="2">
        <f t="shared" si="179"/>
        <v>0</v>
      </c>
    </row>
    <row r="1875" spans="1:18" x14ac:dyDescent="0.35">
      <c r="A1875" s="2" t="s">
        <v>231</v>
      </c>
      <c r="B1875" s="2" t="str">
        <f t="shared" si="174"/>
        <v>SPA21XXX</v>
      </c>
      <c r="C1875" s="2" t="s">
        <v>14</v>
      </c>
      <c r="N1875" s="2">
        <f t="shared" si="175"/>
        <v>0</v>
      </c>
      <c r="O1875" s="2">
        <f t="shared" si="176"/>
        <v>0</v>
      </c>
      <c r="P1875" s="2">
        <f t="shared" si="177"/>
        <v>0</v>
      </c>
      <c r="Q1875" s="2">
        <f t="shared" si="178"/>
        <v>0</v>
      </c>
      <c r="R1875" s="2">
        <f t="shared" si="179"/>
        <v>0</v>
      </c>
    </row>
    <row r="1876" spans="1:18" x14ac:dyDescent="0.35">
      <c r="A1876" s="2" t="s">
        <v>231</v>
      </c>
      <c r="B1876" s="2" t="str">
        <f t="shared" si="174"/>
        <v>SPA21XXX</v>
      </c>
      <c r="C1876" s="2" t="s">
        <v>15</v>
      </c>
      <c r="N1876" s="2">
        <f t="shared" si="175"/>
        <v>0</v>
      </c>
      <c r="O1876" s="2">
        <f t="shared" si="176"/>
        <v>0</v>
      </c>
      <c r="P1876" s="2">
        <f t="shared" si="177"/>
        <v>0</v>
      </c>
      <c r="Q1876" s="2">
        <f t="shared" si="178"/>
        <v>0</v>
      </c>
      <c r="R1876" s="2">
        <f t="shared" si="179"/>
        <v>0</v>
      </c>
    </row>
    <row r="1877" spans="1:18" x14ac:dyDescent="0.35">
      <c r="A1877" s="2" t="s">
        <v>231</v>
      </c>
      <c r="B1877" s="2" t="str">
        <f t="shared" si="174"/>
        <v>SPA21XXX</v>
      </c>
      <c r="C1877" s="2" t="s">
        <v>16</v>
      </c>
      <c r="N1877" s="2">
        <f t="shared" si="175"/>
        <v>0</v>
      </c>
      <c r="O1877" s="2">
        <f t="shared" si="176"/>
        <v>0</v>
      </c>
      <c r="P1877" s="2">
        <f t="shared" si="177"/>
        <v>0</v>
      </c>
      <c r="Q1877" s="2">
        <f t="shared" si="178"/>
        <v>0</v>
      </c>
      <c r="R1877" s="2">
        <f t="shared" si="179"/>
        <v>0</v>
      </c>
    </row>
    <row r="1878" spans="1:18" x14ac:dyDescent="0.35">
      <c r="A1878" s="2" t="s">
        <v>231</v>
      </c>
      <c r="B1878" s="2" t="str">
        <f t="shared" si="174"/>
        <v>SPA21XXX</v>
      </c>
      <c r="C1878" s="2" t="s">
        <v>747</v>
      </c>
      <c r="N1878" s="2">
        <f t="shared" si="175"/>
        <v>0</v>
      </c>
      <c r="O1878" s="2">
        <f t="shared" si="176"/>
        <v>0</v>
      </c>
      <c r="P1878" s="2">
        <f t="shared" si="177"/>
        <v>0</v>
      </c>
      <c r="Q1878" s="2">
        <f t="shared" si="178"/>
        <v>0</v>
      </c>
      <c r="R1878" s="2">
        <f t="shared" si="179"/>
        <v>0</v>
      </c>
    </row>
    <row r="1879" spans="1:18" x14ac:dyDescent="0.35">
      <c r="A1879" s="2" t="s">
        <v>231</v>
      </c>
      <c r="B1879" s="2" t="str">
        <f t="shared" si="174"/>
        <v>SPA21XXX</v>
      </c>
      <c r="C1879" s="2" t="s">
        <v>17</v>
      </c>
      <c r="N1879" s="2">
        <f t="shared" si="175"/>
        <v>0</v>
      </c>
      <c r="O1879" s="2">
        <f t="shared" si="176"/>
        <v>0</v>
      </c>
      <c r="P1879" s="2">
        <f t="shared" si="177"/>
        <v>0</v>
      </c>
      <c r="Q1879" s="2">
        <f t="shared" si="178"/>
        <v>0</v>
      </c>
      <c r="R1879" s="2">
        <f t="shared" si="179"/>
        <v>0</v>
      </c>
    </row>
    <row r="1880" spans="1:18" x14ac:dyDescent="0.35">
      <c r="A1880" s="2" t="s">
        <v>231</v>
      </c>
      <c r="B1880" s="2" t="str">
        <f t="shared" si="174"/>
        <v>SPA21XXX</v>
      </c>
      <c r="C1880" s="2" t="s">
        <v>18</v>
      </c>
      <c r="N1880" s="2">
        <f t="shared" si="175"/>
        <v>0</v>
      </c>
      <c r="O1880" s="2">
        <f t="shared" si="176"/>
        <v>0</v>
      </c>
      <c r="P1880" s="2">
        <f t="shared" si="177"/>
        <v>0</v>
      </c>
      <c r="Q1880" s="2">
        <f t="shared" si="178"/>
        <v>0</v>
      </c>
      <c r="R1880" s="2">
        <f t="shared" si="179"/>
        <v>0</v>
      </c>
    </row>
    <row r="1881" spans="1:18" x14ac:dyDescent="0.35">
      <c r="A1881" s="2" t="s">
        <v>231</v>
      </c>
      <c r="B1881" s="2" t="str">
        <f t="shared" si="174"/>
        <v>SPA21XXX</v>
      </c>
      <c r="C1881" s="2" t="s">
        <v>19</v>
      </c>
      <c r="N1881" s="2">
        <f t="shared" si="175"/>
        <v>0</v>
      </c>
      <c r="O1881" s="2">
        <f t="shared" si="176"/>
        <v>0</v>
      </c>
      <c r="P1881" s="2">
        <f t="shared" si="177"/>
        <v>0</v>
      </c>
      <c r="Q1881" s="2">
        <f t="shared" si="178"/>
        <v>0</v>
      </c>
      <c r="R1881" s="2">
        <f t="shared" si="179"/>
        <v>0</v>
      </c>
    </row>
    <row r="1882" spans="1:18" x14ac:dyDescent="0.35">
      <c r="A1882" s="2" t="s">
        <v>231</v>
      </c>
      <c r="B1882" s="2" t="str">
        <f t="shared" si="174"/>
        <v>SPA21XXX</v>
      </c>
      <c r="C1882" s="2" t="s">
        <v>20</v>
      </c>
      <c r="N1882" s="2">
        <f t="shared" si="175"/>
        <v>0</v>
      </c>
      <c r="O1882" s="2">
        <f t="shared" si="176"/>
        <v>0</v>
      </c>
      <c r="P1882" s="2">
        <f t="shared" si="177"/>
        <v>0</v>
      </c>
      <c r="Q1882" s="2">
        <f t="shared" si="178"/>
        <v>0</v>
      </c>
      <c r="R1882" s="2">
        <f t="shared" si="179"/>
        <v>0</v>
      </c>
    </row>
    <row r="1883" spans="1:18" x14ac:dyDescent="0.35">
      <c r="A1883" s="2" t="s">
        <v>232</v>
      </c>
      <c r="B1883" s="2" t="str">
        <f t="shared" si="174"/>
        <v>SPA21XXX</v>
      </c>
      <c r="C1883" s="2" t="s">
        <v>13</v>
      </c>
      <c r="D1883" s="2">
        <v>80000</v>
      </c>
      <c r="E1883" s="2">
        <v>1</v>
      </c>
      <c r="F1883" s="2">
        <v>3</v>
      </c>
      <c r="G1883" s="2">
        <v>1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f t="shared" si="175"/>
        <v>80000</v>
      </c>
      <c r="O1883" s="2">
        <f t="shared" si="176"/>
        <v>80000</v>
      </c>
      <c r="P1883" s="2">
        <f t="shared" si="177"/>
        <v>0</v>
      </c>
      <c r="Q1883" s="2">
        <f t="shared" si="178"/>
        <v>0</v>
      </c>
      <c r="R1883" s="2">
        <f t="shared" si="179"/>
        <v>0</v>
      </c>
    </row>
    <row r="1884" spans="1:18" x14ac:dyDescent="0.35">
      <c r="A1884" s="2" t="s">
        <v>232</v>
      </c>
      <c r="B1884" s="2" t="str">
        <f t="shared" si="174"/>
        <v>SPA21XXX</v>
      </c>
      <c r="C1884" s="2" t="s">
        <v>14</v>
      </c>
      <c r="D1884" s="2">
        <v>0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f t="shared" si="175"/>
        <v>0</v>
      </c>
      <c r="O1884" s="2">
        <f t="shared" si="176"/>
        <v>0</v>
      </c>
      <c r="P1884" s="2">
        <f t="shared" si="177"/>
        <v>0</v>
      </c>
      <c r="Q1884" s="2">
        <f t="shared" si="178"/>
        <v>0</v>
      </c>
      <c r="R1884" s="2">
        <f t="shared" si="179"/>
        <v>0</v>
      </c>
    </row>
    <row r="1885" spans="1:18" x14ac:dyDescent="0.35">
      <c r="A1885" s="2" t="s">
        <v>232</v>
      </c>
      <c r="B1885" s="2" t="str">
        <f t="shared" si="174"/>
        <v>SPA21XXX</v>
      </c>
      <c r="C1885" s="2" t="s">
        <v>15</v>
      </c>
      <c r="D1885" s="2">
        <v>35000</v>
      </c>
      <c r="E1885" s="2">
        <v>5</v>
      </c>
      <c r="F1885" s="2">
        <v>15</v>
      </c>
      <c r="G1885" s="2">
        <v>4</v>
      </c>
      <c r="H1885" s="2">
        <v>2</v>
      </c>
      <c r="I1885" s="2">
        <v>0</v>
      </c>
      <c r="J1885" s="2">
        <v>0</v>
      </c>
      <c r="K1885" s="2">
        <v>2</v>
      </c>
      <c r="L1885" s="2">
        <v>4</v>
      </c>
      <c r="M1885" s="2">
        <v>1</v>
      </c>
      <c r="N1885" s="2">
        <f t="shared" si="175"/>
        <v>175000</v>
      </c>
      <c r="O1885" s="2">
        <f t="shared" si="176"/>
        <v>210000</v>
      </c>
      <c r="P1885" s="2">
        <f t="shared" si="177"/>
        <v>70000</v>
      </c>
      <c r="Q1885" s="2">
        <f t="shared" si="178"/>
        <v>140000</v>
      </c>
      <c r="R1885" s="2">
        <f t="shared" si="179"/>
        <v>35000</v>
      </c>
    </row>
    <row r="1886" spans="1:18" x14ac:dyDescent="0.35">
      <c r="A1886" s="2" t="s">
        <v>232</v>
      </c>
      <c r="B1886" s="2" t="str">
        <f t="shared" si="174"/>
        <v>SPA21XXX</v>
      </c>
      <c r="C1886" s="2" t="s">
        <v>16</v>
      </c>
      <c r="D1886" s="2">
        <v>18000</v>
      </c>
      <c r="E1886" s="2">
        <v>5</v>
      </c>
      <c r="F1886" s="2">
        <v>15</v>
      </c>
      <c r="G1886" s="2">
        <v>5</v>
      </c>
      <c r="H1886" s="2">
        <v>0</v>
      </c>
      <c r="I1886" s="2">
        <v>0</v>
      </c>
      <c r="J1886" s="2">
        <v>0</v>
      </c>
      <c r="K1886" s="2">
        <v>1</v>
      </c>
      <c r="L1886" s="2">
        <v>0</v>
      </c>
      <c r="M1886" s="2">
        <v>1</v>
      </c>
      <c r="N1886" s="2">
        <f t="shared" si="175"/>
        <v>90000</v>
      </c>
      <c r="O1886" s="2">
        <f t="shared" si="176"/>
        <v>90000</v>
      </c>
      <c r="P1886" s="2">
        <f t="shared" si="177"/>
        <v>18000</v>
      </c>
      <c r="Q1886" s="2">
        <f t="shared" si="178"/>
        <v>0</v>
      </c>
      <c r="R1886" s="2">
        <f t="shared" si="179"/>
        <v>18000</v>
      </c>
    </row>
    <row r="1887" spans="1:18" x14ac:dyDescent="0.35">
      <c r="A1887" s="2" t="s">
        <v>232</v>
      </c>
      <c r="B1887" s="2" t="str">
        <f t="shared" si="174"/>
        <v>SPA21XXX</v>
      </c>
      <c r="C1887" s="2" t="s">
        <v>747</v>
      </c>
      <c r="D1887" s="2">
        <v>0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f t="shared" si="175"/>
        <v>0</v>
      </c>
      <c r="O1887" s="2">
        <f t="shared" si="176"/>
        <v>0</v>
      </c>
      <c r="P1887" s="2">
        <f t="shared" si="177"/>
        <v>0</v>
      </c>
      <c r="Q1887" s="2">
        <f t="shared" si="178"/>
        <v>0</v>
      </c>
      <c r="R1887" s="2">
        <f t="shared" si="179"/>
        <v>0</v>
      </c>
    </row>
    <row r="1888" spans="1:18" x14ac:dyDescent="0.35">
      <c r="A1888" s="2" t="s">
        <v>232</v>
      </c>
      <c r="B1888" s="2" t="str">
        <f t="shared" si="174"/>
        <v>SPA21XXX</v>
      </c>
      <c r="C1888" s="2" t="s">
        <v>17</v>
      </c>
      <c r="D1888" s="2">
        <v>11000</v>
      </c>
      <c r="E1888" s="2">
        <v>1</v>
      </c>
      <c r="F1888" s="2">
        <v>3</v>
      </c>
      <c r="G1888" s="2">
        <v>1</v>
      </c>
      <c r="H1888" s="2">
        <v>0</v>
      </c>
      <c r="I1888" s="2">
        <v>0</v>
      </c>
      <c r="J1888" s="2">
        <v>0</v>
      </c>
      <c r="K1888" s="2">
        <v>1</v>
      </c>
      <c r="L1888" s="2">
        <v>0</v>
      </c>
      <c r="M1888" s="2">
        <v>0</v>
      </c>
      <c r="N1888" s="2">
        <f t="shared" si="175"/>
        <v>11000</v>
      </c>
      <c r="O1888" s="2">
        <f t="shared" si="176"/>
        <v>11000</v>
      </c>
      <c r="P1888" s="2">
        <f t="shared" si="177"/>
        <v>11000</v>
      </c>
      <c r="Q1888" s="2">
        <f t="shared" si="178"/>
        <v>0</v>
      </c>
      <c r="R1888" s="2">
        <f t="shared" si="179"/>
        <v>0</v>
      </c>
    </row>
    <row r="1889" spans="1:18" x14ac:dyDescent="0.35">
      <c r="A1889" s="2" t="s">
        <v>232</v>
      </c>
      <c r="B1889" s="2" t="str">
        <f t="shared" si="174"/>
        <v>SPA21XXX</v>
      </c>
      <c r="C1889" s="2" t="s">
        <v>18</v>
      </c>
      <c r="D1889" s="2">
        <v>9000</v>
      </c>
      <c r="E1889" s="2">
        <v>19</v>
      </c>
      <c r="F1889" s="2">
        <v>59</v>
      </c>
      <c r="G1889" s="2">
        <v>17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f t="shared" si="175"/>
        <v>171000</v>
      </c>
      <c r="O1889" s="2">
        <f t="shared" si="176"/>
        <v>153000</v>
      </c>
      <c r="P1889" s="2">
        <f t="shared" si="177"/>
        <v>0</v>
      </c>
      <c r="Q1889" s="2">
        <f t="shared" si="178"/>
        <v>0</v>
      </c>
      <c r="R1889" s="2">
        <f t="shared" si="179"/>
        <v>0</v>
      </c>
    </row>
    <row r="1890" spans="1:18" x14ac:dyDescent="0.35">
      <c r="A1890" s="2" t="s">
        <v>232</v>
      </c>
      <c r="B1890" s="2" t="str">
        <f t="shared" si="174"/>
        <v>SPA21XXX</v>
      </c>
      <c r="C1890" s="2" t="s">
        <v>19</v>
      </c>
      <c r="D1890" s="2">
        <v>4300</v>
      </c>
      <c r="E1890" s="2">
        <v>2</v>
      </c>
      <c r="F1890" s="2">
        <v>6</v>
      </c>
      <c r="G1890" s="2">
        <v>2</v>
      </c>
      <c r="H1890" s="2">
        <v>0</v>
      </c>
      <c r="I1890" s="2">
        <v>0</v>
      </c>
      <c r="J1890" s="2">
        <v>0</v>
      </c>
      <c r="K1890" s="2">
        <v>2</v>
      </c>
      <c r="L1890" s="2">
        <v>0</v>
      </c>
      <c r="M1890" s="2">
        <v>0</v>
      </c>
      <c r="N1890" s="2">
        <f t="shared" si="175"/>
        <v>8600</v>
      </c>
      <c r="O1890" s="2">
        <f t="shared" si="176"/>
        <v>8600</v>
      </c>
      <c r="P1890" s="2">
        <f t="shared" si="177"/>
        <v>8600</v>
      </c>
      <c r="Q1890" s="2">
        <f t="shared" si="178"/>
        <v>0</v>
      </c>
      <c r="R1890" s="2">
        <f t="shared" si="179"/>
        <v>0</v>
      </c>
    </row>
    <row r="1891" spans="1:18" x14ac:dyDescent="0.35">
      <c r="A1891" s="2" t="s">
        <v>232</v>
      </c>
      <c r="B1891" s="2" t="str">
        <f t="shared" si="174"/>
        <v>SPA21XXX</v>
      </c>
      <c r="C1891" s="2" t="s">
        <v>20</v>
      </c>
      <c r="D1891" s="2">
        <v>0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f t="shared" si="175"/>
        <v>0</v>
      </c>
      <c r="O1891" s="2">
        <f t="shared" si="176"/>
        <v>0</v>
      </c>
      <c r="P1891" s="2">
        <f t="shared" si="177"/>
        <v>0</v>
      </c>
      <c r="Q1891" s="2">
        <f t="shared" si="178"/>
        <v>0</v>
      </c>
      <c r="R1891" s="2">
        <f t="shared" si="179"/>
        <v>0</v>
      </c>
    </row>
    <row r="1892" spans="1:18" x14ac:dyDescent="0.35">
      <c r="A1892" s="2" t="s">
        <v>233</v>
      </c>
      <c r="B1892" s="2" t="str">
        <f t="shared" si="174"/>
        <v>SPA21XXX</v>
      </c>
      <c r="C1892" s="2" t="s">
        <v>13</v>
      </c>
      <c r="E1892" s="2">
        <f>SUM(E1883:E1891)</f>
        <v>33</v>
      </c>
      <c r="N1892" s="2">
        <f t="shared" si="175"/>
        <v>0</v>
      </c>
      <c r="O1892" s="2">
        <f t="shared" si="176"/>
        <v>0</v>
      </c>
      <c r="P1892" s="2">
        <f t="shared" si="177"/>
        <v>0</v>
      </c>
      <c r="Q1892" s="2">
        <f t="shared" si="178"/>
        <v>0</v>
      </c>
      <c r="R1892" s="2">
        <f t="shared" si="179"/>
        <v>0</v>
      </c>
    </row>
    <row r="1893" spans="1:18" x14ac:dyDescent="0.35">
      <c r="A1893" s="2" t="s">
        <v>233</v>
      </c>
      <c r="B1893" s="2" t="str">
        <f t="shared" si="174"/>
        <v>SPA21XXX</v>
      </c>
      <c r="C1893" s="2" t="s">
        <v>14</v>
      </c>
      <c r="N1893" s="2">
        <f t="shared" si="175"/>
        <v>0</v>
      </c>
      <c r="O1893" s="2">
        <f t="shared" si="176"/>
        <v>0</v>
      </c>
      <c r="P1893" s="2">
        <f t="shared" si="177"/>
        <v>0</v>
      </c>
      <c r="Q1893" s="2">
        <f t="shared" si="178"/>
        <v>0</v>
      </c>
      <c r="R1893" s="2">
        <f t="shared" si="179"/>
        <v>0</v>
      </c>
    </row>
    <row r="1894" spans="1:18" x14ac:dyDescent="0.35">
      <c r="A1894" s="2" t="s">
        <v>233</v>
      </c>
      <c r="B1894" s="2" t="str">
        <f t="shared" si="174"/>
        <v>SPA21XXX</v>
      </c>
      <c r="C1894" s="2" t="s">
        <v>15</v>
      </c>
      <c r="N1894" s="2">
        <f t="shared" si="175"/>
        <v>0</v>
      </c>
      <c r="O1894" s="2">
        <f t="shared" si="176"/>
        <v>0</v>
      </c>
      <c r="P1894" s="2">
        <f t="shared" si="177"/>
        <v>0</v>
      </c>
      <c r="Q1894" s="2">
        <f t="shared" si="178"/>
        <v>0</v>
      </c>
      <c r="R1894" s="2">
        <f t="shared" si="179"/>
        <v>0</v>
      </c>
    </row>
    <row r="1895" spans="1:18" x14ac:dyDescent="0.35">
      <c r="A1895" s="2" t="s">
        <v>233</v>
      </c>
      <c r="B1895" s="2" t="str">
        <f t="shared" si="174"/>
        <v>SPA21XXX</v>
      </c>
      <c r="C1895" s="2" t="s">
        <v>16</v>
      </c>
      <c r="N1895" s="2">
        <f t="shared" si="175"/>
        <v>0</v>
      </c>
      <c r="O1895" s="2">
        <f t="shared" si="176"/>
        <v>0</v>
      </c>
      <c r="P1895" s="2">
        <f t="shared" si="177"/>
        <v>0</v>
      </c>
      <c r="Q1895" s="2">
        <f t="shared" si="178"/>
        <v>0</v>
      </c>
      <c r="R1895" s="2">
        <f t="shared" si="179"/>
        <v>0</v>
      </c>
    </row>
    <row r="1896" spans="1:18" x14ac:dyDescent="0.35">
      <c r="A1896" s="2" t="s">
        <v>233</v>
      </c>
      <c r="B1896" s="2" t="str">
        <f t="shared" si="174"/>
        <v>SPA21XXX</v>
      </c>
      <c r="C1896" s="2" t="s">
        <v>747</v>
      </c>
      <c r="N1896" s="2">
        <f t="shared" si="175"/>
        <v>0</v>
      </c>
      <c r="O1896" s="2">
        <f t="shared" si="176"/>
        <v>0</v>
      </c>
      <c r="P1896" s="2">
        <f t="shared" si="177"/>
        <v>0</v>
      </c>
      <c r="Q1896" s="2">
        <f t="shared" si="178"/>
        <v>0</v>
      </c>
      <c r="R1896" s="2">
        <f t="shared" si="179"/>
        <v>0</v>
      </c>
    </row>
    <row r="1897" spans="1:18" x14ac:dyDescent="0.35">
      <c r="A1897" s="2" t="s">
        <v>233</v>
      </c>
      <c r="B1897" s="2" t="str">
        <f t="shared" si="174"/>
        <v>SPA21XXX</v>
      </c>
      <c r="C1897" s="2" t="s">
        <v>17</v>
      </c>
      <c r="N1897" s="2">
        <f t="shared" si="175"/>
        <v>0</v>
      </c>
      <c r="O1897" s="2">
        <f t="shared" si="176"/>
        <v>0</v>
      </c>
      <c r="P1897" s="2">
        <f t="shared" si="177"/>
        <v>0</v>
      </c>
      <c r="Q1897" s="2">
        <f t="shared" si="178"/>
        <v>0</v>
      </c>
      <c r="R1897" s="2">
        <f t="shared" si="179"/>
        <v>0</v>
      </c>
    </row>
    <row r="1898" spans="1:18" x14ac:dyDescent="0.35">
      <c r="A1898" s="2" t="s">
        <v>233</v>
      </c>
      <c r="B1898" s="2" t="str">
        <f t="shared" si="174"/>
        <v>SPA21XXX</v>
      </c>
      <c r="C1898" s="2" t="s">
        <v>18</v>
      </c>
      <c r="N1898" s="2">
        <f t="shared" si="175"/>
        <v>0</v>
      </c>
      <c r="O1898" s="2">
        <f t="shared" si="176"/>
        <v>0</v>
      </c>
      <c r="P1898" s="2">
        <f t="shared" si="177"/>
        <v>0</v>
      </c>
      <c r="Q1898" s="2">
        <f t="shared" si="178"/>
        <v>0</v>
      </c>
      <c r="R1898" s="2">
        <f t="shared" si="179"/>
        <v>0</v>
      </c>
    </row>
    <row r="1899" spans="1:18" x14ac:dyDescent="0.35">
      <c r="A1899" s="2" t="s">
        <v>233</v>
      </c>
      <c r="B1899" s="2" t="str">
        <f t="shared" si="174"/>
        <v>SPA21XXX</v>
      </c>
      <c r="C1899" s="2" t="s">
        <v>19</v>
      </c>
      <c r="N1899" s="2">
        <f t="shared" si="175"/>
        <v>0</v>
      </c>
      <c r="O1899" s="2">
        <f t="shared" si="176"/>
        <v>0</v>
      </c>
      <c r="P1899" s="2">
        <f t="shared" si="177"/>
        <v>0</v>
      </c>
      <c r="Q1899" s="2">
        <f t="shared" si="178"/>
        <v>0</v>
      </c>
      <c r="R1899" s="2">
        <f t="shared" si="179"/>
        <v>0</v>
      </c>
    </row>
    <row r="1900" spans="1:18" x14ac:dyDescent="0.35">
      <c r="A1900" s="2" t="s">
        <v>233</v>
      </c>
      <c r="B1900" s="2" t="str">
        <f t="shared" si="174"/>
        <v>SPA21XXX</v>
      </c>
      <c r="C1900" s="2" t="s">
        <v>20</v>
      </c>
      <c r="N1900" s="2">
        <f t="shared" si="175"/>
        <v>0</v>
      </c>
      <c r="O1900" s="2">
        <f t="shared" si="176"/>
        <v>0</v>
      </c>
      <c r="P1900" s="2">
        <f t="shared" si="177"/>
        <v>0</v>
      </c>
      <c r="Q1900" s="2">
        <f t="shared" si="178"/>
        <v>0</v>
      </c>
      <c r="R1900" s="2">
        <f t="shared" si="179"/>
        <v>0</v>
      </c>
    </row>
    <row r="1901" spans="1:18" x14ac:dyDescent="0.35">
      <c r="A1901" s="2" t="s">
        <v>368</v>
      </c>
      <c r="B1901" s="2" t="str">
        <f t="shared" si="174"/>
        <v>SPA21XXX</v>
      </c>
      <c r="C1901" s="2" t="s">
        <v>13</v>
      </c>
      <c r="N1901" s="2">
        <f t="shared" si="175"/>
        <v>0</v>
      </c>
      <c r="O1901" s="2">
        <f t="shared" si="176"/>
        <v>0</v>
      </c>
      <c r="P1901" s="2">
        <f t="shared" si="177"/>
        <v>0</v>
      </c>
      <c r="Q1901" s="2">
        <f t="shared" si="178"/>
        <v>0</v>
      </c>
      <c r="R1901" s="2">
        <f t="shared" si="179"/>
        <v>0</v>
      </c>
    </row>
    <row r="1902" spans="1:18" x14ac:dyDescent="0.35">
      <c r="A1902" s="2" t="s">
        <v>368</v>
      </c>
      <c r="B1902" s="2" t="str">
        <f t="shared" si="174"/>
        <v>SPA21XXX</v>
      </c>
      <c r="C1902" s="2" t="s">
        <v>14</v>
      </c>
      <c r="N1902" s="2">
        <f t="shared" si="175"/>
        <v>0</v>
      </c>
      <c r="O1902" s="2">
        <f t="shared" si="176"/>
        <v>0</v>
      </c>
      <c r="P1902" s="2">
        <f t="shared" si="177"/>
        <v>0</v>
      </c>
      <c r="Q1902" s="2">
        <f t="shared" si="178"/>
        <v>0</v>
      </c>
      <c r="R1902" s="2">
        <f t="shared" si="179"/>
        <v>0</v>
      </c>
    </row>
    <row r="1903" spans="1:18" x14ac:dyDescent="0.35">
      <c r="A1903" s="2" t="s">
        <v>368</v>
      </c>
      <c r="B1903" s="2" t="str">
        <f t="shared" si="174"/>
        <v>SPA21XXX</v>
      </c>
      <c r="C1903" s="2" t="s">
        <v>15</v>
      </c>
      <c r="N1903" s="2">
        <f t="shared" si="175"/>
        <v>0</v>
      </c>
      <c r="O1903" s="2">
        <f t="shared" si="176"/>
        <v>0</v>
      </c>
      <c r="P1903" s="2">
        <f t="shared" si="177"/>
        <v>0</v>
      </c>
      <c r="Q1903" s="2">
        <f t="shared" si="178"/>
        <v>0</v>
      </c>
      <c r="R1903" s="2">
        <f t="shared" si="179"/>
        <v>0</v>
      </c>
    </row>
    <row r="1904" spans="1:18" x14ac:dyDescent="0.35">
      <c r="A1904" s="2" t="s">
        <v>368</v>
      </c>
      <c r="B1904" s="2" t="str">
        <f t="shared" si="174"/>
        <v>SPA21XXX</v>
      </c>
      <c r="C1904" s="2" t="s">
        <v>16</v>
      </c>
      <c r="N1904" s="2">
        <f t="shared" si="175"/>
        <v>0</v>
      </c>
      <c r="O1904" s="2">
        <f t="shared" si="176"/>
        <v>0</v>
      </c>
      <c r="P1904" s="2">
        <f t="shared" si="177"/>
        <v>0</v>
      </c>
      <c r="Q1904" s="2">
        <f t="shared" si="178"/>
        <v>0</v>
      </c>
      <c r="R1904" s="2">
        <f t="shared" si="179"/>
        <v>0</v>
      </c>
    </row>
    <row r="1905" spans="1:18" x14ac:dyDescent="0.35">
      <c r="A1905" s="2" t="s">
        <v>368</v>
      </c>
      <c r="B1905" s="2" t="str">
        <f t="shared" si="174"/>
        <v>SPA21XXX</v>
      </c>
      <c r="C1905" s="2" t="s">
        <v>747</v>
      </c>
      <c r="N1905" s="2">
        <f t="shared" si="175"/>
        <v>0</v>
      </c>
      <c r="O1905" s="2">
        <f t="shared" si="176"/>
        <v>0</v>
      </c>
      <c r="P1905" s="2">
        <f t="shared" si="177"/>
        <v>0</v>
      </c>
      <c r="Q1905" s="2">
        <f t="shared" si="178"/>
        <v>0</v>
      </c>
      <c r="R1905" s="2">
        <f t="shared" si="179"/>
        <v>0</v>
      </c>
    </row>
    <row r="1906" spans="1:18" x14ac:dyDescent="0.35">
      <c r="A1906" s="2" t="s">
        <v>368</v>
      </c>
      <c r="B1906" s="2" t="str">
        <f t="shared" si="174"/>
        <v>SPA21XXX</v>
      </c>
      <c r="C1906" s="2" t="s">
        <v>17</v>
      </c>
      <c r="N1906" s="2">
        <f t="shared" si="175"/>
        <v>0</v>
      </c>
      <c r="O1906" s="2">
        <f t="shared" si="176"/>
        <v>0</v>
      </c>
      <c r="P1906" s="2">
        <f t="shared" si="177"/>
        <v>0</v>
      </c>
      <c r="Q1906" s="2">
        <f t="shared" si="178"/>
        <v>0</v>
      </c>
      <c r="R1906" s="2">
        <f t="shared" si="179"/>
        <v>0</v>
      </c>
    </row>
    <row r="1907" spans="1:18" x14ac:dyDescent="0.35">
      <c r="A1907" s="2" t="s">
        <v>368</v>
      </c>
      <c r="B1907" s="2" t="str">
        <f t="shared" si="174"/>
        <v>SPA21XXX</v>
      </c>
      <c r="C1907" s="2" t="s">
        <v>18</v>
      </c>
      <c r="N1907" s="2">
        <f t="shared" si="175"/>
        <v>0</v>
      </c>
      <c r="O1907" s="2">
        <f t="shared" si="176"/>
        <v>0</v>
      </c>
      <c r="P1907" s="2">
        <f t="shared" si="177"/>
        <v>0</v>
      </c>
      <c r="Q1907" s="2">
        <f t="shared" si="178"/>
        <v>0</v>
      </c>
      <c r="R1907" s="2">
        <f t="shared" si="179"/>
        <v>0</v>
      </c>
    </row>
    <row r="1908" spans="1:18" x14ac:dyDescent="0.35">
      <c r="A1908" s="2" t="s">
        <v>368</v>
      </c>
      <c r="B1908" s="2" t="str">
        <f t="shared" si="174"/>
        <v>SPA21XXX</v>
      </c>
      <c r="C1908" s="2" t="s">
        <v>19</v>
      </c>
      <c r="N1908" s="2">
        <f t="shared" si="175"/>
        <v>0</v>
      </c>
      <c r="O1908" s="2">
        <f t="shared" si="176"/>
        <v>0</v>
      </c>
      <c r="P1908" s="2">
        <f t="shared" si="177"/>
        <v>0</v>
      </c>
      <c r="Q1908" s="2">
        <f t="shared" si="178"/>
        <v>0</v>
      </c>
      <c r="R1908" s="2">
        <f t="shared" si="179"/>
        <v>0</v>
      </c>
    </row>
    <row r="1909" spans="1:18" x14ac:dyDescent="0.35">
      <c r="A1909" s="2" t="s">
        <v>368</v>
      </c>
      <c r="B1909" s="2" t="str">
        <f t="shared" si="174"/>
        <v>SPA21XXX</v>
      </c>
      <c r="C1909" s="2" t="s">
        <v>20</v>
      </c>
      <c r="N1909" s="2">
        <f t="shared" si="175"/>
        <v>0</v>
      </c>
      <c r="O1909" s="2">
        <f t="shared" si="176"/>
        <v>0</v>
      </c>
      <c r="P1909" s="2">
        <f t="shared" si="177"/>
        <v>0</v>
      </c>
      <c r="Q1909" s="2">
        <f t="shared" si="178"/>
        <v>0</v>
      </c>
      <c r="R1909" s="2">
        <f t="shared" si="179"/>
        <v>0</v>
      </c>
    </row>
    <row r="1910" spans="1:18" x14ac:dyDescent="0.35">
      <c r="A1910" s="2" t="s">
        <v>234</v>
      </c>
      <c r="B1910" s="2" t="str">
        <f t="shared" si="174"/>
        <v>SPA21XXX</v>
      </c>
      <c r="C1910" s="2" t="s">
        <v>13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f t="shared" si="175"/>
        <v>0</v>
      </c>
      <c r="O1910" s="2">
        <f t="shared" si="176"/>
        <v>0</v>
      </c>
      <c r="P1910" s="2">
        <f t="shared" si="177"/>
        <v>0</v>
      </c>
      <c r="Q1910" s="2">
        <f t="shared" si="178"/>
        <v>0</v>
      </c>
      <c r="R1910" s="2">
        <f t="shared" si="179"/>
        <v>0</v>
      </c>
    </row>
    <row r="1911" spans="1:18" x14ac:dyDescent="0.35">
      <c r="A1911" s="2" t="s">
        <v>234</v>
      </c>
      <c r="B1911" s="2" t="str">
        <f t="shared" si="174"/>
        <v>SPA21XXX</v>
      </c>
      <c r="C1911" s="2" t="s">
        <v>14</v>
      </c>
      <c r="D1911" s="2">
        <v>0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f t="shared" si="175"/>
        <v>0</v>
      </c>
      <c r="O1911" s="2">
        <f t="shared" si="176"/>
        <v>0</v>
      </c>
      <c r="P1911" s="2">
        <f t="shared" si="177"/>
        <v>0</v>
      </c>
      <c r="Q1911" s="2">
        <f t="shared" si="178"/>
        <v>0</v>
      </c>
      <c r="R1911" s="2">
        <f t="shared" si="179"/>
        <v>0</v>
      </c>
    </row>
    <row r="1912" spans="1:18" x14ac:dyDescent="0.35">
      <c r="A1912" s="2" t="s">
        <v>234</v>
      </c>
      <c r="B1912" s="2" t="str">
        <f t="shared" si="174"/>
        <v>SPA21XXX</v>
      </c>
      <c r="C1912" s="2" t="s">
        <v>15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f t="shared" si="175"/>
        <v>0</v>
      </c>
      <c r="O1912" s="2">
        <f t="shared" si="176"/>
        <v>0</v>
      </c>
      <c r="P1912" s="2">
        <f t="shared" si="177"/>
        <v>0</v>
      </c>
      <c r="Q1912" s="2">
        <f t="shared" si="178"/>
        <v>0</v>
      </c>
      <c r="R1912" s="2">
        <f t="shared" si="179"/>
        <v>0</v>
      </c>
    </row>
    <row r="1913" spans="1:18" x14ac:dyDescent="0.35">
      <c r="A1913" s="2" t="s">
        <v>234</v>
      </c>
      <c r="B1913" s="2" t="str">
        <f t="shared" si="174"/>
        <v>SPA21XXX</v>
      </c>
      <c r="C1913" s="2" t="s">
        <v>16</v>
      </c>
      <c r="D1913" s="2">
        <v>0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f t="shared" si="175"/>
        <v>0</v>
      </c>
      <c r="O1913" s="2">
        <f t="shared" si="176"/>
        <v>0</v>
      </c>
      <c r="P1913" s="2">
        <f t="shared" si="177"/>
        <v>0</v>
      </c>
      <c r="Q1913" s="2">
        <f t="shared" si="178"/>
        <v>0</v>
      </c>
      <c r="R1913" s="2">
        <f t="shared" si="179"/>
        <v>0</v>
      </c>
    </row>
    <row r="1914" spans="1:18" x14ac:dyDescent="0.35">
      <c r="A1914" s="2" t="s">
        <v>234</v>
      </c>
      <c r="B1914" s="2" t="str">
        <f t="shared" si="174"/>
        <v>SPA21XXX</v>
      </c>
      <c r="C1914" s="2" t="s">
        <v>747</v>
      </c>
      <c r="D1914" s="2">
        <v>0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f t="shared" si="175"/>
        <v>0</v>
      </c>
      <c r="O1914" s="2">
        <f t="shared" si="176"/>
        <v>0</v>
      </c>
      <c r="P1914" s="2">
        <f t="shared" si="177"/>
        <v>0</v>
      </c>
      <c r="Q1914" s="2">
        <f t="shared" si="178"/>
        <v>0</v>
      </c>
      <c r="R1914" s="2">
        <f t="shared" si="179"/>
        <v>0</v>
      </c>
    </row>
    <row r="1915" spans="1:18" x14ac:dyDescent="0.35">
      <c r="A1915" s="2" t="s">
        <v>234</v>
      </c>
      <c r="B1915" s="2" t="str">
        <f t="shared" si="174"/>
        <v>SPA21XXX</v>
      </c>
      <c r="C1915" s="2" t="s">
        <v>17</v>
      </c>
      <c r="D1915" s="2">
        <v>0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f t="shared" si="175"/>
        <v>0</v>
      </c>
      <c r="O1915" s="2">
        <f t="shared" si="176"/>
        <v>0</v>
      </c>
      <c r="P1915" s="2">
        <f t="shared" si="177"/>
        <v>0</v>
      </c>
      <c r="Q1915" s="2">
        <f t="shared" si="178"/>
        <v>0</v>
      </c>
      <c r="R1915" s="2">
        <f t="shared" si="179"/>
        <v>0</v>
      </c>
    </row>
    <row r="1916" spans="1:18" x14ac:dyDescent="0.35">
      <c r="A1916" s="2" t="s">
        <v>234</v>
      </c>
      <c r="B1916" s="2" t="str">
        <f t="shared" si="174"/>
        <v>SPA21XXX</v>
      </c>
      <c r="C1916" s="2" t="s">
        <v>18</v>
      </c>
      <c r="D1916" s="2">
        <v>8000</v>
      </c>
      <c r="E1916" s="2">
        <v>1</v>
      </c>
      <c r="F1916" s="2">
        <v>34</v>
      </c>
      <c r="G1916" s="2">
        <v>0</v>
      </c>
      <c r="H1916" s="2">
        <v>1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f t="shared" si="175"/>
        <v>8000</v>
      </c>
      <c r="O1916" s="2">
        <f t="shared" si="176"/>
        <v>8000</v>
      </c>
      <c r="P1916" s="2">
        <f t="shared" si="177"/>
        <v>0</v>
      </c>
      <c r="Q1916" s="2">
        <f t="shared" si="178"/>
        <v>0</v>
      </c>
      <c r="R1916" s="2">
        <f t="shared" si="179"/>
        <v>0</v>
      </c>
    </row>
    <row r="1917" spans="1:18" x14ac:dyDescent="0.35">
      <c r="A1917" s="2" t="s">
        <v>234</v>
      </c>
      <c r="B1917" s="2" t="str">
        <f t="shared" si="174"/>
        <v>SPA21XXX</v>
      </c>
      <c r="C1917" s="2" t="s">
        <v>19</v>
      </c>
      <c r="D1917" s="2">
        <v>3000</v>
      </c>
      <c r="E1917" s="2">
        <v>1</v>
      </c>
      <c r="F1917" s="2">
        <v>33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f t="shared" si="175"/>
        <v>3000</v>
      </c>
      <c r="O1917" s="2">
        <f t="shared" si="176"/>
        <v>0</v>
      </c>
      <c r="P1917" s="2">
        <f t="shared" si="177"/>
        <v>0</v>
      </c>
      <c r="Q1917" s="2">
        <f t="shared" si="178"/>
        <v>0</v>
      </c>
      <c r="R1917" s="2">
        <f t="shared" si="179"/>
        <v>0</v>
      </c>
    </row>
    <row r="1918" spans="1:18" x14ac:dyDescent="0.35">
      <c r="A1918" s="2" t="s">
        <v>234</v>
      </c>
      <c r="B1918" s="2" t="str">
        <f t="shared" si="174"/>
        <v>SPA21XXX</v>
      </c>
      <c r="C1918" s="2" t="s">
        <v>20</v>
      </c>
      <c r="D1918" s="2">
        <v>2000</v>
      </c>
      <c r="E1918" s="2">
        <v>1</v>
      </c>
      <c r="F1918" s="2">
        <v>33</v>
      </c>
      <c r="G1918" s="2">
        <v>0</v>
      </c>
      <c r="H1918" s="2">
        <v>1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f t="shared" si="175"/>
        <v>2000</v>
      </c>
      <c r="O1918" s="2">
        <f t="shared" si="176"/>
        <v>2000</v>
      </c>
      <c r="P1918" s="2">
        <f t="shared" si="177"/>
        <v>0</v>
      </c>
      <c r="Q1918" s="2">
        <f t="shared" si="178"/>
        <v>0</v>
      </c>
      <c r="R1918" s="2">
        <f t="shared" si="179"/>
        <v>0</v>
      </c>
    </row>
    <row r="1919" spans="1:18" x14ac:dyDescent="0.35">
      <c r="A1919" s="2" t="s">
        <v>235</v>
      </c>
      <c r="B1919" s="2" t="str">
        <f t="shared" si="174"/>
        <v>SPA21XXX</v>
      </c>
      <c r="C1919" s="2" t="s">
        <v>13</v>
      </c>
      <c r="D1919" s="2">
        <v>0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f t="shared" si="175"/>
        <v>0</v>
      </c>
      <c r="O1919" s="2">
        <f t="shared" si="176"/>
        <v>0</v>
      </c>
      <c r="P1919" s="2">
        <f t="shared" si="177"/>
        <v>0</v>
      </c>
      <c r="Q1919" s="2">
        <f t="shared" si="178"/>
        <v>0</v>
      </c>
      <c r="R1919" s="2">
        <f t="shared" si="179"/>
        <v>0</v>
      </c>
    </row>
    <row r="1920" spans="1:18" x14ac:dyDescent="0.35">
      <c r="A1920" s="2" t="s">
        <v>235</v>
      </c>
      <c r="B1920" s="2" t="str">
        <f t="shared" si="174"/>
        <v>SPA21XXX</v>
      </c>
      <c r="C1920" s="2" t="s">
        <v>14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f t="shared" si="175"/>
        <v>0</v>
      </c>
      <c r="O1920" s="2">
        <f t="shared" si="176"/>
        <v>0</v>
      </c>
      <c r="P1920" s="2">
        <f t="shared" si="177"/>
        <v>0</v>
      </c>
      <c r="Q1920" s="2">
        <f t="shared" si="178"/>
        <v>0</v>
      </c>
      <c r="R1920" s="2">
        <f t="shared" si="179"/>
        <v>0</v>
      </c>
    </row>
    <row r="1921" spans="1:18" x14ac:dyDescent="0.35">
      <c r="A1921" s="2" t="s">
        <v>235</v>
      </c>
      <c r="B1921" s="2" t="str">
        <f t="shared" si="174"/>
        <v>SPA21XXX</v>
      </c>
      <c r="C1921" s="2" t="s">
        <v>15</v>
      </c>
      <c r="D1921" s="2">
        <v>38277</v>
      </c>
      <c r="E1921" s="2">
        <v>2</v>
      </c>
      <c r="F1921" s="2">
        <v>7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f t="shared" si="175"/>
        <v>76554</v>
      </c>
      <c r="O1921" s="2">
        <f t="shared" si="176"/>
        <v>0</v>
      </c>
      <c r="P1921" s="2">
        <f t="shared" si="177"/>
        <v>0</v>
      </c>
      <c r="Q1921" s="2">
        <f t="shared" si="178"/>
        <v>0</v>
      </c>
      <c r="R1921" s="2">
        <f t="shared" si="179"/>
        <v>0</v>
      </c>
    </row>
    <row r="1922" spans="1:18" x14ac:dyDescent="0.35">
      <c r="A1922" s="2" t="s">
        <v>235</v>
      </c>
      <c r="B1922" s="2" t="str">
        <f t="shared" ref="B1922:B1985" si="180">REPLACE(A1922,6,3,"XXX")</f>
        <v>SPA21XXX</v>
      </c>
      <c r="C1922" s="2" t="s">
        <v>16</v>
      </c>
      <c r="D1922" s="2">
        <v>23914</v>
      </c>
      <c r="E1922" s="2">
        <v>1</v>
      </c>
      <c r="F1922" s="2">
        <v>4</v>
      </c>
      <c r="G1922" s="2">
        <v>0</v>
      </c>
      <c r="H1922" s="2">
        <v>1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f t="shared" ref="N1922:N1985" si="181">E1922*$D1922</f>
        <v>23914</v>
      </c>
      <c r="O1922" s="2">
        <f t="shared" ref="O1922:O1985" si="182">SUM(G1922:J1922)*$D1922</f>
        <v>23914</v>
      </c>
      <c r="P1922" s="2">
        <f t="shared" ref="P1922:P1985" si="183">K1922*$D1922</f>
        <v>0</v>
      </c>
      <c r="Q1922" s="2">
        <f t="shared" ref="Q1922:Q1985" si="184">L1922*$D1922</f>
        <v>0</v>
      </c>
      <c r="R1922" s="2">
        <f t="shared" ref="R1922:R1985" si="185">M1922*$D1922</f>
        <v>0</v>
      </c>
    </row>
    <row r="1923" spans="1:18" x14ac:dyDescent="0.35">
      <c r="A1923" s="2" t="s">
        <v>235</v>
      </c>
      <c r="B1923" s="2" t="str">
        <f t="shared" si="180"/>
        <v>SPA21XXX</v>
      </c>
      <c r="C1923" s="2" t="s">
        <v>747</v>
      </c>
      <c r="D1923" s="2">
        <v>0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f t="shared" si="181"/>
        <v>0</v>
      </c>
      <c r="O1923" s="2">
        <f t="shared" si="182"/>
        <v>0</v>
      </c>
      <c r="P1923" s="2">
        <f t="shared" si="183"/>
        <v>0</v>
      </c>
      <c r="Q1923" s="2">
        <f t="shared" si="184"/>
        <v>0</v>
      </c>
      <c r="R1923" s="2">
        <f t="shared" si="185"/>
        <v>0</v>
      </c>
    </row>
    <row r="1924" spans="1:18" x14ac:dyDescent="0.35">
      <c r="A1924" s="2" t="s">
        <v>235</v>
      </c>
      <c r="B1924" s="2" t="str">
        <f t="shared" si="180"/>
        <v>SPA21XXX</v>
      </c>
      <c r="C1924" s="2" t="s">
        <v>17</v>
      </c>
      <c r="D1924" s="2">
        <v>14943</v>
      </c>
      <c r="E1924" s="2">
        <v>1</v>
      </c>
      <c r="F1924" s="2">
        <v>4</v>
      </c>
      <c r="G1924" s="2">
        <v>0</v>
      </c>
      <c r="H1924" s="2">
        <v>1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f t="shared" si="181"/>
        <v>14943</v>
      </c>
      <c r="O1924" s="2">
        <f t="shared" si="182"/>
        <v>14943</v>
      </c>
      <c r="P1924" s="2">
        <f t="shared" si="183"/>
        <v>0</v>
      </c>
      <c r="Q1924" s="2">
        <f t="shared" si="184"/>
        <v>0</v>
      </c>
      <c r="R1924" s="2">
        <f t="shared" si="185"/>
        <v>0</v>
      </c>
    </row>
    <row r="1925" spans="1:18" x14ac:dyDescent="0.35">
      <c r="A1925" s="2" t="s">
        <v>235</v>
      </c>
      <c r="B1925" s="2" t="str">
        <f t="shared" si="180"/>
        <v>SPA21XXX</v>
      </c>
      <c r="C1925" s="2" t="s">
        <v>18</v>
      </c>
      <c r="D1925" s="2">
        <v>6512</v>
      </c>
      <c r="E1925" s="2">
        <v>19</v>
      </c>
      <c r="F1925" s="2">
        <v>70</v>
      </c>
      <c r="G1925" s="2">
        <v>2</v>
      </c>
      <c r="H1925" s="2">
        <v>5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f t="shared" si="181"/>
        <v>123728</v>
      </c>
      <c r="O1925" s="2">
        <f t="shared" si="182"/>
        <v>45584</v>
      </c>
      <c r="P1925" s="2">
        <f t="shared" si="183"/>
        <v>0</v>
      </c>
      <c r="Q1925" s="2">
        <f t="shared" si="184"/>
        <v>0</v>
      </c>
      <c r="R1925" s="2">
        <f t="shared" si="185"/>
        <v>0</v>
      </c>
    </row>
    <row r="1926" spans="1:18" x14ac:dyDescent="0.35">
      <c r="A1926" s="2" t="s">
        <v>235</v>
      </c>
      <c r="B1926" s="2" t="str">
        <f t="shared" si="180"/>
        <v>SPA21XXX</v>
      </c>
      <c r="C1926" s="2" t="s">
        <v>19</v>
      </c>
      <c r="D1926" s="2">
        <v>4367</v>
      </c>
      <c r="E1926" s="2">
        <v>4</v>
      </c>
      <c r="F1926" s="2">
        <v>15</v>
      </c>
      <c r="G1926" s="2">
        <v>1</v>
      </c>
      <c r="H1926" s="2">
        <v>3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f t="shared" si="181"/>
        <v>17468</v>
      </c>
      <c r="O1926" s="2">
        <f t="shared" si="182"/>
        <v>17468</v>
      </c>
      <c r="P1926" s="2">
        <f t="shared" si="183"/>
        <v>0</v>
      </c>
      <c r="Q1926" s="2">
        <f t="shared" si="184"/>
        <v>0</v>
      </c>
      <c r="R1926" s="2">
        <f t="shared" si="185"/>
        <v>0</v>
      </c>
    </row>
    <row r="1927" spans="1:18" x14ac:dyDescent="0.35">
      <c r="A1927" s="2" t="s">
        <v>235</v>
      </c>
      <c r="B1927" s="2" t="str">
        <f t="shared" si="180"/>
        <v>SPA21XXX</v>
      </c>
      <c r="C1927" s="2" t="s">
        <v>20</v>
      </c>
      <c r="D1927" s="2">
        <v>0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f t="shared" si="181"/>
        <v>0</v>
      </c>
      <c r="O1927" s="2">
        <f t="shared" si="182"/>
        <v>0</v>
      </c>
      <c r="P1927" s="2">
        <f t="shared" si="183"/>
        <v>0</v>
      </c>
      <c r="Q1927" s="2">
        <f t="shared" si="184"/>
        <v>0</v>
      </c>
      <c r="R1927" s="2">
        <f t="shared" si="185"/>
        <v>0</v>
      </c>
    </row>
    <row r="1928" spans="1:18" x14ac:dyDescent="0.35">
      <c r="A1928" s="2" t="s">
        <v>369</v>
      </c>
      <c r="B1928" s="2" t="str">
        <f t="shared" si="180"/>
        <v>SPA21XXX</v>
      </c>
      <c r="C1928" s="2" t="s">
        <v>13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f t="shared" si="181"/>
        <v>0</v>
      </c>
      <c r="O1928" s="2">
        <f t="shared" si="182"/>
        <v>0</v>
      </c>
      <c r="P1928" s="2">
        <f t="shared" si="183"/>
        <v>0</v>
      </c>
      <c r="Q1928" s="2">
        <f t="shared" si="184"/>
        <v>0</v>
      </c>
      <c r="R1928" s="2">
        <f t="shared" si="185"/>
        <v>0</v>
      </c>
    </row>
    <row r="1929" spans="1:18" x14ac:dyDescent="0.35">
      <c r="A1929" s="2" t="s">
        <v>369</v>
      </c>
      <c r="B1929" s="2" t="str">
        <f t="shared" si="180"/>
        <v>SPA21XXX</v>
      </c>
      <c r="C1929" s="2" t="s">
        <v>14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f t="shared" si="181"/>
        <v>0</v>
      </c>
      <c r="O1929" s="2">
        <f t="shared" si="182"/>
        <v>0</v>
      </c>
      <c r="P1929" s="2">
        <f t="shared" si="183"/>
        <v>0</v>
      </c>
      <c r="Q1929" s="2">
        <f t="shared" si="184"/>
        <v>0</v>
      </c>
      <c r="R1929" s="2">
        <f t="shared" si="185"/>
        <v>0</v>
      </c>
    </row>
    <row r="1930" spans="1:18" x14ac:dyDescent="0.35">
      <c r="A1930" s="2" t="s">
        <v>369</v>
      </c>
      <c r="B1930" s="2" t="str">
        <f t="shared" si="180"/>
        <v>SPA21XXX</v>
      </c>
      <c r="C1930" s="2" t="s">
        <v>15</v>
      </c>
      <c r="D1930" s="2">
        <v>0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f t="shared" si="181"/>
        <v>0</v>
      </c>
      <c r="O1930" s="2">
        <f t="shared" si="182"/>
        <v>0</v>
      </c>
      <c r="P1930" s="2">
        <f t="shared" si="183"/>
        <v>0</v>
      </c>
      <c r="Q1930" s="2">
        <f t="shared" si="184"/>
        <v>0</v>
      </c>
      <c r="R1930" s="2">
        <f t="shared" si="185"/>
        <v>0</v>
      </c>
    </row>
    <row r="1931" spans="1:18" x14ac:dyDescent="0.35">
      <c r="A1931" s="2" t="s">
        <v>369</v>
      </c>
      <c r="B1931" s="2" t="str">
        <f t="shared" si="180"/>
        <v>SPA21XXX</v>
      </c>
      <c r="C1931" s="2" t="s">
        <v>16</v>
      </c>
      <c r="D1931" s="2">
        <v>0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f t="shared" si="181"/>
        <v>0</v>
      </c>
      <c r="O1931" s="2">
        <f t="shared" si="182"/>
        <v>0</v>
      </c>
      <c r="P1931" s="2">
        <f t="shared" si="183"/>
        <v>0</v>
      </c>
      <c r="Q1931" s="2">
        <f t="shared" si="184"/>
        <v>0</v>
      </c>
      <c r="R1931" s="2">
        <f t="shared" si="185"/>
        <v>0</v>
      </c>
    </row>
    <row r="1932" spans="1:18" x14ac:dyDescent="0.35">
      <c r="A1932" s="2" t="s">
        <v>369</v>
      </c>
      <c r="B1932" s="2" t="str">
        <f t="shared" si="180"/>
        <v>SPA21XXX</v>
      </c>
      <c r="C1932" s="2" t="s">
        <v>747</v>
      </c>
      <c r="D1932" s="2">
        <v>0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f t="shared" si="181"/>
        <v>0</v>
      </c>
      <c r="O1932" s="2">
        <f t="shared" si="182"/>
        <v>0</v>
      </c>
      <c r="P1932" s="2">
        <f t="shared" si="183"/>
        <v>0</v>
      </c>
      <c r="Q1932" s="2">
        <f t="shared" si="184"/>
        <v>0</v>
      </c>
      <c r="R1932" s="2">
        <f t="shared" si="185"/>
        <v>0</v>
      </c>
    </row>
    <row r="1933" spans="1:18" x14ac:dyDescent="0.35">
      <c r="A1933" s="2" t="s">
        <v>369</v>
      </c>
      <c r="B1933" s="2" t="str">
        <f t="shared" si="180"/>
        <v>SPA21XXX</v>
      </c>
      <c r="C1933" s="2" t="s">
        <v>17</v>
      </c>
      <c r="D1933" s="2">
        <v>0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f t="shared" si="181"/>
        <v>0</v>
      </c>
      <c r="O1933" s="2">
        <f t="shared" si="182"/>
        <v>0</v>
      </c>
      <c r="P1933" s="2">
        <f t="shared" si="183"/>
        <v>0</v>
      </c>
      <c r="Q1933" s="2">
        <f t="shared" si="184"/>
        <v>0</v>
      </c>
      <c r="R1933" s="2">
        <f t="shared" si="185"/>
        <v>0</v>
      </c>
    </row>
    <row r="1934" spans="1:18" x14ac:dyDescent="0.35">
      <c r="A1934" s="2" t="s">
        <v>369</v>
      </c>
      <c r="B1934" s="2" t="str">
        <f t="shared" si="180"/>
        <v>SPA21XXX</v>
      </c>
      <c r="C1934" s="2" t="s">
        <v>18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f t="shared" si="181"/>
        <v>0</v>
      </c>
      <c r="O1934" s="2">
        <f t="shared" si="182"/>
        <v>0</v>
      </c>
      <c r="P1934" s="2">
        <f t="shared" si="183"/>
        <v>0</v>
      </c>
      <c r="Q1934" s="2">
        <f t="shared" si="184"/>
        <v>0</v>
      </c>
      <c r="R1934" s="2">
        <f t="shared" si="185"/>
        <v>0</v>
      </c>
    </row>
    <row r="1935" spans="1:18" x14ac:dyDescent="0.35">
      <c r="A1935" s="2" t="s">
        <v>369</v>
      </c>
      <c r="B1935" s="2" t="str">
        <f t="shared" si="180"/>
        <v>SPA21XXX</v>
      </c>
      <c r="C1935" s="2" t="s">
        <v>19</v>
      </c>
      <c r="D1935" s="2">
        <v>3</v>
      </c>
      <c r="E1935" s="2">
        <v>3</v>
      </c>
      <c r="F1935" s="2">
        <v>100</v>
      </c>
      <c r="G1935" s="2">
        <v>0</v>
      </c>
      <c r="H1935" s="2">
        <v>3</v>
      </c>
      <c r="I1935" s="2">
        <v>0</v>
      </c>
      <c r="J1935" s="2">
        <v>0</v>
      </c>
      <c r="K1935" s="2">
        <v>3</v>
      </c>
      <c r="L1935" s="2">
        <v>1</v>
      </c>
      <c r="M1935" s="2">
        <v>0</v>
      </c>
      <c r="N1935" s="2">
        <f t="shared" si="181"/>
        <v>9</v>
      </c>
      <c r="O1935" s="2">
        <f t="shared" si="182"/>
        <v>9</v>
      </c>
      <c r="P1935" s="2">
        <f t="shared" si="183"/>
        <v>9</v>
      </c>
      <c r="Q1935" s="2">
        <f t="shared" si="184"/>
        <v>3</v>
      </c>
      <c r="R1935" s="2">
        <f t="shared" si="185"/>
        <v>0</v>
      </c>
    </row>
    <row r="1936" spans="1:18" x14ac:dyDescent="0.35">
      <c r="A1936" s="2" t="s">
        <v>369</v>
      </c>
      <c r="B1936" s="2" t="str">
        <f t="shared" si="180"/>
        <v>SPA21XXX</v>
      </c>
      <c r="C1936" s="2" t="s">
        <v>20</v>
      </c>
      <c r="D1936" s="2">
        <v>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f t="shared" si="181"/>
        <v>0</v>
      </c>
      <c r="O1936" s="2">
        <f t="shared" si="182"/>
        <v>0</v>
      </c>
      <c r="P1936" s="2">
        <f t="shared" si="183"/>
        <v>0</v>
      </c>
      <c r="Q1936" s="2">
        <f t="shared" si="184"/>
        <v>0</v>
      </c>
      <c r="R1936" s="2">
        <f t="shared" si="185"/>
        <v>0</v>
      </c>
    </row>
    <row r="1937" spans="1:18" x14ac:dyDescent="0.35">
      <c r="A1937" s="2" t="s">
        <v>236</v>
      </c>
      <c r="B1937" s="2" t="str">
        <f t="shared" si="180"/>
        <v>SPA21XXX</v>
      </c>
      <c r="C1937" s="2" t="s">
        <v>13</v>
      </c>
      <c r="D1937" s="2">
        <v>0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f t="shared" si="181"/>
        <v>0</v>
      </c>
      <c r="O1937" s="2">
        <f t="shared" si="182"/>
        <v>0</v>
      </c>
      <c r="P1937" s="2">
        <f t="shared" si="183"/>
        <v>0</v>
      </c>
      <c r="Q1937" s="2">
        <f t="shared" si="184"/>
        <v>0</v>
      </c>
      <c r="R1937" s="2">
        <f t="shared" si="185"/>
        <v>0</v>
      </c>
    </row>
    <row r="1938" spans="1:18" x14ac:dyDescent="0.35">
      <c r="A1938" s="2" t="s">
        <v>236</v>
      </c>
      <c r="B1938" s="2" t="str">
        <f t="shared" si="180"/>
        <v>SPA21XXX</v>
      </c>
      <c r="C1938" s="2" t="s">
        <v>14</v>
      </c>
      <c r="D1938" s="2">
        <v>69709</v>
      </c>
      <c r="E1938" s="2">
        <v>1</v>
      </c>
      <c r="F1938" s="2">
        <v>4.16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f t="shared" si="181"/>
        <v>69709</v>
      </c>
      <c r="O1938" s="2">
        <f t="shared" si="182"/>
        <v>0</v>
      </c>
      <c r="P1938" s="2">
        <f t="shared" si="183"/>
        <v>0</v>
      </c>
      <c r="Q1938" s="2">
        <f t="shared" si="184"/>
        <v>0</v>
      </c>
      <c r="R1938" s="2">
        <f t="shared" si="185"/>
        <v>0</v>
      </c>
    </row>
    <row r="1939" spans="1:18" x14ac:dyDescent="0.35">
      <c r="A1939" s="2" t="s">
        <v>236</v>
      </c>
      <c r="B1939" s="2" t="str">
        <f t="shared" si="180"/>
        <v>SPA21XXX</v>
      </c>
      <c r="C1939" s="2" t="s">
        <v>15</v>
      </c>
      <c r="D1939" s="2">
        <v>36251</v>
      </c>
      <c r="E1939" s="2">
        <v>1</v>
      </c>
      <c r="F1939" s="2">
        <v>4.16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f t="shared" si="181"/>
        <v>36251</v>
      </c>
      <c r="O1939" s="2">
        <f t="shared" si="182"/>
        <v>0</v>
      </c>
      <c r="P1939" s="2">
        <f t="shared" si="183"/>
        <v>0</v>
      </c>
      <c r="Q1939" s="2">
        <f t="shared" si="184"/>
        <v>0</v>
      </c>
      <c r="R1939" s="2">
        <f t="shared" si="185"/>
        <v>0</v>
      </c>
    </row>
    <row r="1940" spans="1:18" x14ac:dyDescent="0.35">
      <c r="A1940" s="2" t="s">
        <v>236</v>
      </c>
      <c r="B1940" s="2" t="str">
        <f t="shared" si="180"/>
        <v>SPA21XXX</v>
      </c>
      <c r="C1940" s="2" t="s">
        <v>16</v>
      </c>
      <c r="D1940" s="2">
        <v>0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f t="shared" si="181"/>
        <v>0</v>
      </c>
      <c r="O1940" s="2">
        <f t="shared" si="182"/>
        <v>0</v>
      </c>
      <c r="P1940" s="2">
        <f t="shared" si="183"/>
        <v>0</v>
      </c>
      <c r="Q1940" s="2">
        <f t="shared" si="184"/>
        <v>0</v>
      </c>
      <c r="R1940" s="2">
        <f t="shared" si="185"/>
        <v>0</v>
      </c>
    </row>
    <row r="1941" spans="1:18" x14ac:dyDescent="0.35">
      <c r="A1941" s="2" t="s">
        <v>236</v>
      </c>
      <c r="B1941" s="2" t="str">
        <f t="shared" si="180"/>
        <v>SPA21XXX</v>
      </c>
      <c r="C1941" s="2" t="s">
        <v>747</v>
      </c>
      <c r="D1941" s="2">
        <v>15493</v>
      </c>
      <c r="E1941" s="2">
        <v>1</v>
      </c>
      <c r="F1941" s="2">
        <v>4.16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f t="shared" si="181"/>
        <v>15493</v>
      </c>
      <c r="O1941" s="2">
        <f t="shared" si="182"/>
        <v>0</v>
      </c>
      <c r="P1941" s="2">
        <f t="shared" si="183"/>
        <v>0</v>
      </c>
      <c r="Q1941" s="2">
        <f t="shared" si="184"/>
        <v>0</v>
      </c>
      <c r="R1941" s="2">
        <f t="shared" si="185"/>
        <v>0</v>
      </c>
    </row>
    <row r="1942" spans="1:18" x14ac:dyDescent="0.35">
      <c r="A1942" s="2" t="s">
        <v>236</v>
      </c>
      <c r="B1942" s="2" t="str">
        <f t="shared" si="180"/>
        <v>SPA21XXX</v>
      </c>
      <c r="C1942" s="2" t="s">
        <v>17</v>
      </c>
      <c r="D1942" s="2">
        <v>10513</v>
      </c>
      <c r="E1942" s="2">
        <v>1</v>
      </c>
      <c r="F1942" s="2">
        <v>4.16</v>
      </c>
      <c r="G1942" s="2">
        <v>0</v>
      </c>
      <c r="H1942" s="2">
        <v>1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f t="shared" si="181"/>
        <v>10513</v>
      </c>
      <c r="O1942" s="2">
        <f t="shared" si="182"/>
        <v>10513</v>
      </c>
      <c r="P1942" s="2">
        <f t="shared" si="183"/>
        <v>0</v>
      </c>
      <c r="Q1942" s="2">
        <f t="shared" si="184"/>
        <v>0</v>
      </c>
      <c r="R1942" s="2">
        <f t="shared" si="185"/>
        <v>0</v>
      </c>
    </row>
    <row r="1943" spans="1:18" x14ac:dyDescent="0.35">
      <c r="A1943" s="2" t="s">
        <v>236</v>
      </c>
      <c r="B1943" s="2" t="str">
        <f t="shared" si="180"/>
        <v>SPA21XXX</v>
      </c>
      <c r="C1943" s="2" t="s">
        <v>18</v>
      </c>
      <c r="D1943" s="2">
        <v>6005.5</v>
      </c>
      <c r="E1943" s="2">
        <v>2</v>
      </c>
      <c r="F1943" s="2">
        <v>8.33</v>
      </c>
      <c r="G1943" s="2">
        <v>0</v>
      </c>
      <c r="H1943" s="2">
        <v>2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f t="shared" si="181"/>
        <v>12011</v>
      </c>
      <c r="O1943" s="2">
        <f t="shared" si="182"/>
        <v>12011</v>
      </c>
      <c r="P1943" s="2">
        <f t="shared" si="183"/>
        <v>0</v>
      </c>
      <c r="Q1943" s="2">
        <f t="shared" si="184"/>
        <v>0</v>
      </c>
      <c r="R1943" s="2">
        <f t="shared" si="185"/>
        <v>0</v>
      </c>
    </row>
    <row r="1944" spans="1:18" x14ac:dyDescent="0.35">
      <c r="A1944" s="2" t="s">
        <v>236</v>
      </c>
      <c r="B1944" s="2" t="str">
        <f t="shared" si="180"/>
        <v>SPA21XXX</v>
      </c>
      <c r="C1944" s="2" t="s">
        <v>19</v>
      </c>
      <c r="D1944" s="2">
        <v>4404</v>
      </c>
      <c r="E1944" s="2">
        <v>12</v>
      </c>
      <c r="F1944" s="2">
        <v>50</v>
      </c>
      <c r="G1944" s="2">
        <v>2</v>
      </c>
      <c r="H1944" s="2">
        <v>10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f t="shared" si="181"/>
        <v>52848</v>
      </c>
      <c r="O1944" s="2">
        <f t="shared" si="182"/>
        <v>52848</v>
      </c>
      <c r="P1944" s="2">
        <f t="shared" si="183"/>
        <v>0</v>
      </c>
      <c r="Q1944" s="2">
        <f t="shared" si="184"/>
        <v>0</v>
      </c>
      <c r="R1944" s="2">
        <f t="shared" si="185"/>
        <v>0</v>
      </c>
    </row>
    <row r="1945" spans="1:18" x14ac:dyDescent="0.35">
      <c r="A1945" s="2" t="s">
        <v>236</v>
      </c>
      <c r="B1945" s="2" t="str">
        <f t="shared" si="180"/>
        <v>SPA21XXX</v>
      </c>
      <c r="C1945" s="2" t="s">
        <v>20</v>
      </c>
      <c r="D1945" s="2">
        <v>484</v>
      </c>
      <c r="E1945" s="2">
        <v>6</v>
      </c>
      <c r="F1945" s="2">
        <v>25</v>
      </c>
      <c r="G1945" s="2">
        <v>0</v>
      </c>
      <c r="H1945" s="2">
        <v>6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f t="shared" si="181"/>
        <v>2904</v>
      </c>
      <c r="O1945" s="2">
        <f t="shared" si="182"/>
        <v>2904</v>
      </c>
      <c r="P1945" s="2">
        <f t="shared" si="183"/>
        <v>0</v>
      </c>
      <c r="Q1945" s="2">
        <f t="shared" si="184"/>
        <v>0</v>
      </c>
      <c r="R1945" s="2">
        <f t="shared" si="185"/>
        <v>0</v>
      </c>
    </row>
    <row r="1946" spans="1:18" x14ac:dyDescent="0.35">
      <c r="A1946" s="2" t="s">
        <v>237</v>
      </c>
      <c r="B1946" s="2" t="str">
        <f t="shared" si="180"/>
        <v>SPA21XXX</v>
      </c>
      <c r="C1946" s="2" t="s">
        <v>13</v>
      </c>
      <c r="N1946" s="2">
        <f t="shared" si="181"/>
        <v>0</v>
      </c>
      <c r="O1946" s="2">
        <f t="shared" si="182"/>
        <v>0</v>
      </c>
      <c r="P1946" s="2">
        <f t="shared" si="183"/>
        <v>0</v>
      </c>
      <c r="Q1946" s="2">
        <f t="shared" si="184"/>
        <v>0</v>
      </c>
      <c r="R1946" s="2">
        <f t="shared" si="185"/>
        <v>0</v>
      </c>
    </row>
    <row r="1947" spans="1:18" x14ac:dyDescent="0.35">
      <c r="A1947" s="2" t="s">
        <v>237</v>
      </c>
      <c r="B1947" s="2" t="str">
        <f t="shared" si="180"/>
        <v>SPA21XXX</v>
      </c>
      <c r="C1947" s="2" t="s">
        <v>14</v>
      </c>
      <c r="N1947" s="2">
        <f t="shared" si="181"/>
        <v>0</v>
      </c>
      <c r="O1947" s="2">
        <f t="shared" si="182"/>
        <v>0</v>
      </c>
      <c r="P1947" s="2">
        <f t="shared" si="183"/>
        <v>0</v>
      </c>
      <c r="Q1947" s="2">
        <f t="shared" si="184"/>
        <v>0</v>
      </c>
      <c r="R1947" s="2">
        <f t="shared" si="185"/>
        <v>0</v>
      </c>
    </row>
    <row r="1948" spans="1:18" x14ac:dyDescent="0.35">
      <c r="A1948" s="2" t="s">
        <v>237</v>
      </c>
      <c r="B1948" s="2" t="str">
        <f t="shared" si="180"/>
        <v>SPA21XXX</v>
      </c>
      <c r="C1948" s="2" t="s">
        <v>15</v>
      </c>
      <c r="N1948" s="2">
        <f t="shared" si="181"/>
        <v>0</v>
      </c>
      <c r="O1948" s="2">
        <f t="shared" si="182"/>
        <v>0</v>
      </c>
      <c r="P1948" s="2">
        <f t="shared" si="183"/>
        <v>0</v>
      </c>
      <c r="Q1948" s="2">
        <f t="shared" si="184"/>
        <v>0</v>
      </c>
      <c r="R1948" s="2">
        <f t="shared" si="185"/>
        <v>0</v>
      </c>
    </row>
    <row r="1949" spans="1:18" x14ac:dyDescent="0.35">
      <c r="A1949" s="2" t="s">
        <v>237</v>
      </c>
      <c r="B1949" s="2" t="str">
        <f t="shared" si="180"/>
        <v>SPA21XXX</v>
      </c>
      <c r="C1949" s="2" t="s">
        <v>16</v>
      </c>
      <c r="N1949" s="2">
        <f t="shared" si="181"/>
        <v>0</v>
      </c>
      <c r="O1949" s="2">
        <f t="shared" si="182"/>
        <v>0</v>
      </c>
      <c r="P1949" s="2">
        <f t="shared" si="183"/>
        <v>0</v>
      </c>
      <c r="Q1949" s="2">
        <f t="shared" si="184"/>
        <v>0</v>
      </c>
      <c r="R1949" s="2">
        <f t="shared" si="185"/>
        <v>0</v>
      </c>
    </row>
    <row r="1950" spans="1:18" x14ac:dyDescent="0.35">
      <c r="A1950" s="2" t="s">
        <v>237</v>
      </c>
      <c r="B1950" s="2" t="str">
        <f t="shared" si="180"/>
        <v>SPA21XXX</v>
      </c>
      <c r="C1950" s="2" t="s">
        <v>747</v>
      </c>
      <c r="N1950" s="2">
        <f t="shared" si="181"/>
        <v>0</v>
      </c>
      <c r="O1950" s="2">
        <f t="shared" si="182"/>
        <v>0</v>
      </c>
      <c r="P1950" s="2">
        <f t="shared" si="183"/>
        <v>0</v>
      </c>
      <c r="Q1950" s="2">
        <f t="shared" si="184"/>
        <v>0</v>
      </c>
      <c r="R1950" s="2">
        <f t="shared" si="185"/>
        <v>0</v>
      </c>
    </row>
    <row r="1951" spans="1:18" x14ac:dyDescent="0.35">
      <c r="A1951" s="2" t="s">
        <v>237</v>
      </c>
      <c r="B1951" s="2" t="str">
        <f t="shared" si="180"/>
        <v>SPA21XXX</v>
      </c>
      <c r="C1951" s="2" t="s">
        <v>17</v>
      </c>
      <c r="N1951" s="2">
        <f t="shared" si="181"/>
        <v>0</v>
      </c>
      <c r="O1951" s="2">
        <f t="shared" si="182"/>
        <v>0</v>
      </c>
      <c r="P1951" s="2">
        <f t="shared" si="183"/>
        <v>0</v>
      </c>
      <c r="Q1951" s="2">
        <f t="shared" si="184"/>
        <v>0</v>
      </c>
      <c r="R1951" s="2">
        <f t="shared" si="185"/>
        <v>0</v>
      </c>
    </row>
    <row r="1952" spans="1:18" x14ac:dyDescent="0.35">
      <c r="A1952" s="2" t="s">
        <v>237</v>
      </c>
      <c r="B1952" s="2" t="str">
        <f t="shared" si="180"/>
        <v>SPA21XXX</v>
      </c>
      <c r="C1952" s="2" t="s">
        <v>18</v>
      </c>
      <c r="N1952" s="2">
        <f t="shared" si="181"/>
        <v>0</v>
      </c>
      <c r="O1952" s="2">
        <f t="shared" si="182"/>
        <v>0</v>
      </c>
      <c r="P1952" s="2">
        <f t="shared" si="183"/>
        <v>0</v>
      </c>
      <c r="Q1952" s="2">
        <f t="shared" si="184"/>
        <v>0</v>
      </c>
      <c r="R1952" s="2">
        <f t="shared" si="185"/>
        <v>0</v>
      </c>
    </row>
    <row r="1953" spans="1:18" x14ac:dyDescent="0.35">
      <c r="A1953" s="2" t="s">
        <v>237</v>
      </c>
      <c r="B1953" s="2" t="str">
        <f t="shared" si="180"/>
        <v>SPA21XXX</v>
      </c>
      <c r="C1953" s="2" t="s">
        <v>19</v>
      </c>
      <c r="N1953" s="2">
        <f t="shared" si="181"/>
        <v>0</v>
      </c>
      <c r="O1953" s="2">
        <f t="shared" si="182"/>
        <v>0</v>
      </c>
      <c r="P1953" s="2">
        <f t="shared" si="183"/>
        <v>0</v>
      </c>
      <c r="Q1953" s="2">
        <f t="shared" si="184"/>
        <v>0</v>
      </c>
      <c r="R1953" s="2">
        <f t="shared" si="185"/>
        <v>0</v>
      </c>
    </row>
    <row r="1954" spans="1:18" x14ac:dyDescent="0.35">
      <c r="A1954" s="2" t="s">
        <v>237</v>
      </c>
      <c r="B1954" s="2" t="str">
        <f t="shared" si="180"/>
        <v>SPA21XXX</v>
      </c>
      <c r="C1954" s="2" t="s">
        <v>20</v>
      </c>
      <c r="N1954" s="2">
        <f t="shared" si="181"/>
        <v>0</v>
      </c>
      <c r="O1954" s="2">
        <f t="shared" si="182"/>
        <v>0</v>
      </c>
      <c r="P1954" s="2">
        <f t="shared" si="183"/>
        <v>0</v>
      </c>
      <c r="Q1954" s="2">
        <f t="shared" si="184"/>
        <v>0</v>
      </c>
      <c r="R1954" s="2">
        <f t="shared" si="185"/>
        <v>0</v>
      </c>
    </row>
    <row r="1955" spans="1:18" x14ac:dyDescent="0.35">
      <c r="A1955" s="2" t="s">
        <v>370</v>
      </c>
      <c r="B1955" s="2" t="str">
        <f t="shared" si="180"/>
        <v>SPA21XXX</v>
      </c>
      <c r="C1955" s="2" t="s">
        <v>13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f t="shared" si="181"/>
        <v>0</v>
      </c>
      <c r="O1955" s="2">
        <f t="shared" si="182"/>
        <v>0</v>
      </c>
      <c r="P1955" s="2">
        <f t="shared" si="183"/>
        <v>0</v>
      </c>
      <c r="Q1955" s="2">
        <f t="shared" si="184"/>
        <v>0</v>
      </c>
      <c r="R1955" s="2">
        <f t="shared" si="185"/>
        <v>0</v>
      </c>
    </row>
    <row r="1956" spans="1:18" x14ac:dyDescent="0.35">
      <c r="A1956" s="2" t="s">
        <v>370</v>
      </c>
      <c r="B1956" s="2" t="str">
        <f t="shared" si="180"/>
        <v>SPA21XXX</v>
      </c>
      <c r="C1956" s="2" t="s">
        <v>14</v>
      </c>
      <c r="D1956" s="2">
        <v>0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f t="shared" si="181"/>
        <v>0</v>
      </c>
      <c r="O1956" s="2">
        <f t="shared" si="182"/>
        <v>0</v>
      </c>
      <c r="P1956" s="2">
        <f t="shared" si="183"/>
        <v>0</v>
      </c>
      <c r="Q1956" s="2">
        <f t="shared" si="184"/>
        <v>0</v>
      </c>
      <c r="R1956" s="2">
        <f t="shared" si="185"/>
        <v>0</v>
      </c>
    </row>
    <row r="1957" spans="1:18" x14ac:dyDescent="0.35">
      <c r="A1957" s="2" t="s">
        <v>370</v>
      </c>
      <c r="B1957" s="2" t="str">
        <f t="shared" si="180"/>
        <v>SPA21XXX</v>
      </c>
      <c r="C1957" s="2" t="s">
        <v>15</v>
      </c>
      <c r="D1957" s="2">
        <v>0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f t="shared" si="181"/>
        <v>0</v>
      </c>
      <c r="O1957" s="2">
        <f t="shared" si="182"/>
        <v>0</v>
      </c>
      <c r="P1957" s="2">
        <f t="shared" si="183"/>
        <v>0</v>
      </c>
      <c r="Q1957" s="2">
        <f t="shared" si="184"/>
        <v>0</v>
      </c>
      <c r="R1957" s="2">
        <f t="shared" si="185"/>
        <v>0</v>
      </c>
    </row>
    <row r="1958" spans="1:18" x14ac:dyDescent="0.35">
      <c r="A1958" s="2" t="s">
        <v>370</v>
      </c>
      <c r="B1958" s="2" t="str">
        <f t="shared" si="180"/>
        <v>SPA21XXX</v>
      </c>
      <c r="C1958" s="2" t="s">
        <v>16</v>
      </c>
      <c r="D1958" s="2">
        <v>0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f t="shared" si="181"/>
        <v>0</v>
      </c>
      <c r="O1958" s="2">
        <f t="shared" si="182"/>
        <v>0</v>
      </c>
      <c r="P1958" s="2">
        <f t="shared" si="183"/>
        <v>0</v>
      </c>
      <c r="Q1958" s="2">
        <f t="shared" si="184"/>
        <v>0</v>
      </c>
      <c r="R1958" s="2">
        <f t="shared" si="185"/>
        <v>0</v>
      </c>
    </row>
    <row r="1959" spans="1:18" x14ac:dyDescent="0.35">
      <c r="A1959" s="2" t="s">
        <v>370</v>
      </c>
      <c r="B1959" s="2" t="str">
        <f t="shared" si="180"/>
        <v>SPA21XXX</v>
      </c>
      <c r="C1959" s="2" t="s">
        <v>747</v>
      </c>
      <c r="D1959" s="2">
        <v>0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f t="shared" si="181"/>
        <v>0</v>
      </c>
      <c r="O1959" s="2">
        <f t="shared" si="182"/>
        <v>0</v>
      </c>
      <c r="P1959" s="2">
        <f t="shared" si="183"/>
        <v>0</v>
      </c>
      <c r="Q1959" s="2">
        <f t="shared" si="184"/>
        <v>0</v>
      </c>
      <c r="R1959" s="2">
        <f t="shared" si="185"/>
        <v>0</v>
      </c>
    </row>
    <row r="1960" spans="1:18" x14ac:dyDescent="0.35">
      <c r="A1960" s="2" t="s">
        <v>370</v>
      </c>
      <c r="B1960" s="2" t="str">
        <f t="shared" si="180"/>
        <v>SPA21XXX</v>
      </c>
      <c r="C1960" s="2" t="s">
        <v>17</v>
      </c>
      <c r="D1960" s="2">
        <v>0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f t="shared" si="181"/>
        <v>0</v>
      </c>
      <c r="O1960" s="2">
        <f t="shared" si="182"/>
        <v>0</v>
      </c>
      <c r="P1960" s="2">
        <f t="shared" si="183"/>
        <v>0</v>
      </c>
      <c r="Q1960" s="2">
        <f t="shared" si="184"/>
        <v>0</v>
      </c>
      <c r="R1960" s="2">
        <f t="shared" si="185"/>
        <v>0</v>
      </c>
    </row>
    <row r="1961" spans="1:18" x14ac:dyDescent="0.35">
      <c r="A1961" s="2" t="s">
        <v>370</v>
      </c>
      <c r="B1961" s="2" t="str">
        <f t="shared" si="180"/>
        <v>SPA21XXX</v>
      </c>
      <c r="C1961" s="2" t="s">
        <v>18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f t="shared" si="181"/>
        <v>0</v>
      </c>
      <c r="O1961" s="2">
        <f t="shared" si="182"/>
        <v>0</v>
      </c>
      <c r="P1961" s="2">
        <f t="shared" si="183"/>
        <v>0</v>
      </c>
      <c r="Q1961" s="2">
        <f t="shared" si="184"/>
        <v>0</v>
      </c>
      <c r="R1961" s="2">
        <f t="shared" si="185"/>
        <v>0</v>
      </c>
    </row>
    <row r="1962" spans="1:18" x14ac:dyDescent="0.35">
      <c r="A1962" s="2" t="s">
        <v>370</v>
      </c>
      <c r="B1962" s="2" t="str">
        <f t="shared" si="180"/>
        <v>SPA21XXX</v>
      </c>
      <c r="C1962" s="2" t="s">
        <v>19</v>
      </c>
      <c r="D1962" s="2">
        <v>2500</v>
      </c>
      <c r="E1962" s="2">
        <v>1</v>
      </c>
      <c r="F1962" s="2">
        <v>33.299999999999997</v>
      </c>
      <c r="G1962" s="2">
        <v>0</v>
      </c>
      <c r="H1962" s="2">
        <v>1</v>
      </c>
      <c r="I1962" s="2">
        <v>0</v>
      </c>
      <c r="J1962" s="2">
        <v>0</v>
      </c>
      <c r="K1962" s="2">
        <v>0</v>
      </c>
      <c r="L1962" s="2">
        <v>1</v>
      </c>
      <c r="M1962" s="2">
        <v>0</v>
      </c>
      <c r="N1962" s="2">
        <f t="shared" si="181"/>
        <v>2500</v>
      </c>
      <c r="O1962" s="2">
        <f t="shared" si="182"/>
        <v>2500</v>
      </c>
      <c r="P1962" s="2">
        <f t="shared" si="183"/>
        <v>0</v>
      </c>
      <c r="Q1962" s="2">
        <f t="shared" si="184"/>
        <v>2500</v>
      </c>
      <c r="R1962" s="2">
        <f t="shared" si="185"/>
        <v>0</v>
      </c>
    </row>
    <row r="1963" spans="1:18" x14ac:dyDescent="0.35">
      <c r="A1963" s="2" t="s">
        <v>370</v>
      </c>
      <c r="B1963" s="2" t="str">
        <f t="shared" si="180"/>
        <v>SPA21XXX</v>
      </c>
      <c r="C1963" s="2" t="s">
        <v>20</v>
      </c>
      <c r="D1963" s="2">
        <v>900</v>
      </c>
      <c r="E1963" s="2">
        <v>2</v>
      </c>
      <c r="F1963" s="2">
        <v>66.7</v>
      </c>
      <c r="G1963" s="2">
        <v>0</v>
      </c>
      <c r="H1963" s="2">
        <v>2</v>
      </c>
      <c r="I1963" s="2">
        <v>0</v>
      </c>
      <c r="J1963" s="2">
        <v>0</v>
      </c>
      <c r="K1963" s="2">
        <v>1</v>
      </c>
      <c r="L1963" s="2">
        <v>0</v>
      </c>
      <c r="M1963" s="2">
        <v>0</v>
      </c>
      <c r="N1963" s="2">
        <f t="shared" si="181"/>
        <v>1800</v>
      </c>
      <c r="O1963" s="2">
        <f t="shared" si="182"/>
        <v>1800</v>
      </c>
      <c r="P1963" s="2">
        <f t="shared" si="183"/>
        <v>900</v>
      </c>
      <c r="Q1963" s="2">
        <f t="shared" si="184"/>
        <v>0</v>
      </c>
      <c r="R1963" s="2">
        <f t="shared" si="185"/>
        <v>0</v>
      </c>
    </row>
    <row r="1964" spans="1:18" x14ac:dyDescent="0.35">
      <c r="A1964" s="2" t="s">
        <v>238</v>
      </c>
      <c r="B1964" s="2" t="str">
        <f t="shared" si="180"/>
        <v>SPA21XXX</v>
      </c>
      <c r="C1964" s="2" t="s">
        <v>13</v>
      </c>
      <c r="N1964" s="2">
        <f t="shared" si="181"/>
        <v>0</v>
      </c>
      <c r="O1964" s="2">
        <f t="shared" si="182"/>
        <v>0</v>
      </c>
      <c r="P1964" s="2">
        <f t="shared" si="183"/>
        <v>0</v>
      </c>
      <c r="Q1964" s="2">
        <f t="shared" si="184"/>
        <v>0</v>
      </c>
      <c r="R1964" s="2">
        <f t="shared" si="185"/>
        <v>0</v>
      </c>
    </row>
    <row r="1965" spans="1:18" x14ac:dyDescent="0.35">
      <c r="A1965" s="2" t="s">
        <v>238</v>
      </c>
      <c r="B1965" s="2" t="str">
        <f t="shared" si="180"/>
        <v>SPA21XXX</v>
      </c>
      <c r="C1965" s="2" t="s">
        <v>14</v>
      </c>
      <c r="N1965" s="2">
        <f t="shared" si="181"/>
        <v>0</v>
      </c>
      <c r="O1965" s="2">
        <f t="shared" si="182"/>
        <v>0</v>
      </c>
      <c r="P1965" s="2">
        <f t="shared" si="183"/>
        <v>0</v>
      </c>
      <c r="Q1965" s="2">
        <f t="shared" si="184"/>
        <v>0</v>
      </c>
      <c r="R1965" s="2">
        <f t="shared" si="185"/>
        <v>0</v>
      </c>
    </row>
    <row r="1966" spans="1:18" x14ac:dyDescent="0.35">
      <c r="A1966" s="2" t="s">
        <v>238</v>
      </c>
      <c r="B1966" s="2" t="str">
        <f t="shared" si="180"/>
        <v>SPA21XXX</v>
      </c>
      <c r="C1966" s="2" t="s">
        <v>15</v>
      </c>
      <c r="N1966" s="2">
        <f t="shared" si="181"/>
        <v>0</v>
      </c>
      <c r="O1966" s="2">
        <f t="shared" si="182"/>
        <v>0</v>
      </c>
      <c r="P1966" s="2">
        <f t="shared" si="183"/>
        <v>0</v>
      </c>
      <c r="Q1966" s="2">
        <f t="shared" si="184"/>
        <v>0</v>
      </c>
      <c r="R1966" s="2">
        <f t="shared" si="185"/>
        <v>0</v>
      </c>
    </row>
    <row r="1967" spans="1:18" x14ac:dyDescent="0.35">
      <c r="A1967" s="2" t="s">
        <v>238</v>
      </c>
      <c r="B1967" s="2" t="str">
        <f t="shared" si="180"/>
        <v>SPA21XXX</v>
      </c>
      <c r="C1967" s="2" t="s">
        <v>16</v>
      </c>
      <c r="N1967" s="2">
        <f t="shared" si="181"/>
        <v>0</v>
      </c>
      <c r="O1967" s="2">
        <f t="shared" si="182"/>
        <v>0</v>
      </c>
      <c r="P1967" s="2">
        <f t="shared" si="183"/>
        <v>0</v>
      </c>
      <c r="Q1967" s="2">
        <f t="shared" si="184"/>
        <v>0</v>
      </c>
      <c r="R1967" s="2">
        <f t="shared" si="185"/>
        <v>0</v>
      </c>
    </row>
    <row r="1968" spans="1:18" x14ac:dyDescent="0.35">
      <c r="A1968" s="2" t="s">
        <v>238</v>
      </c>
      <c r="B1968" s="2" t="str">
        <f t="shared" si="180"/>
        <v>SPA21XXX</v>
      </c>
      <c r="C1968" s="2" t="s">
        <v>747</v>
      </c>
      <c r="N1968" s="2">
        <f t="shared" si="181"/>
        <v>0</v>
      </c>
      <c r="O1968" s="2">
        <f t="shared" si="182"/>
        <v>0</v>
      </c>
      <c r="P1968" s="2">
        <f t="shared" si="183"/>
        <v>0</v>
      </c>
      <c r="Q1968" s="2">
        <f t="shared" si="184"/>
        <v>0</v>
      </c>
      <c r="R1968" s="2">
        <f t="shared" si="185"/>
        <v>0</v>
      </c>
    </row>
    <row r="1969" spans="1:18" x14ac:dyDescent="0.35">
      <c r="A1969" s="2" t="s">
        <v>238</v>
      </c>
      <c r="B1969" s="2" t="str">
        <f t="shared" si="180"/>
        <v>SPA21XXX</v>
      </c>
      <c r="C1969" s="2" t="s">
        <v>17</v>
      </c>
      <c r="N1969" s="2">
        <f t="shared" si="181"/>
        <v>0</v>
      </c>
      <c r="O1969" s="2">
        <f t="shared" si="182"/>
        <v>0</v>
      </c>
      <c r="P1969" s="2">
        <f t="shared" si="183"/>
        <v>0</v>
      </c>
      <c r="Q1969" s="2">
        <f t="shared" si="184"/>
        <v>0</v>
      </c>
      <c r="R1969" s="2">
        <f t="shared" si="185"/>
        <v>0</v>
      </c>
    </row>
    <row r="1970" spans="1:18" x14ac:dyDescent="0.35">
      <c r="A1970" s="2" t="s">
        <v>238</v>
      </c>
      <c r="B1970" s="2" t="str">
        <f t="shared" si="180"/>
        <v>SPA21XXX</v>
      </c>
      <c r="C1970" s="2" t="s">
        <v>18</v>
      </c>
      <c r="N1970" s="2">
        <f t="shared" si="181"/>
        <v>0</v>
      </c>
      <c r="O1970" s="2">
        <f t="shared" si="182"/>
        <v>0</v>
      </c>
      <c r="P1970" s="2">
        <f t="shared" si="183"/>
        <v>0</v>
      </c>
      <c r="Q1970" s="2">
        <f t="shared" si="184"/>
        <v>0</v>
      </c>
      <c r="R1970" s="2">
        <f t="shared" si="185"/>
        <v>0</v>
      </c>
    </row>
    <row r="1971" spans="1:18" x14ac:dyDescent="0.35">
      <c r="A1971" s="2" t="s">
        <v>238</v>
      </c>
      <c r="B1971" s="2" t="str">
        <f t="shared" si="180"/>
        <v>SPA21XXX</v>
      </c>
      <c r="C1971" s="2" t="s">
        <v>19</v>
      </c>
      <c r="N1971" s="2">
        <f t="shared" si="181"/>
        <v>0</v>
      </c>
      <c r="O1971" s="2">
        <f t="shared" si="182"/>
        <v>0</v>
      </c>
      <c r="P1971" s="2">
        <f t="shared" si="183"/>
        <v>0</v>
      </c>
      <c r="Q1971" s="2">
        <f t="shared" si="184"/>
        <v>0</v>
      </c>
      <c r="R1971" s="2">
        <f t="shared" si="185"/>
        <v>0</v>
      </c>
    </row>
    <row r="1972" spans="1:18" x14ac:dyDescent="0.35">
      <c r="A1972" s="2" t="s">
        <v>238</v>
      </c>
      <c r="B1972" s="2" t="str">
        <f t="shared" si="180"/>
        <v>SPA21XXX</v>
      </c>
      <c r="C1972" s="2" t="s">
        <v>20</v>
      </c>
      <c r="N1972" s="2">
        <f t="shared" si="181"/>
        <v>0</v>
      </c>
      <c r="O1972" s="2">
        <f t="shared" si="182"/>
        <v>0</v>
      </c>
      <c r="P1972" s="2">
        <f t="shared" si="183"/>
        <v>0</v>
      </c>
      <c r="Q1972" s="2">
        <f t="shared" si="184"/>
        <v>0</v>
      </c>
      <c r="R1972" s="2">
        <f t="shared" si="185"/>
        <v>0</v>
      </c>
    </row>
    <row r="1973" spans="1:18" x14ac:dyDescent="0.35">
      <c r="A1973" s="2" t="s">
        <v>239</v>
      </c>
      <c r="B1973" s="2" t="str">
        <f t="shared" si="180"/>
        <v>SPA21XXX</v>
      </c>
      <c r="C1973" s="2" t="s">
        <v>13</v>
      </c>
      <c r="D1973" s="2">
        <v>99605.2</v>
      </c>
      <c r="E1973" s="2">
        <v>0.3</v>
      </c>
      <c r="F1973" s="2">
        <v>3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f t="shared" si="181"/>
        <v>29881.559999999998</v>
      </c>
      <c r="O1973" s="2">
        <f t="shared" si="182"/>
        <v>0</v>
      </c>
      <c r="P1973" s="2">
        <f t="shared" si="183"/>
        <v>0</v>
      </c>
      <c r="Q1973" s="2">
        <f t="shared" si="184"/>
        <v>0</v>
      </c>
      <c r="R1973" s="2">
        <f t="shared" si="185"/>
        <v>0</v>
      </c>
    </row>
    <row r="1974" spans="1:18" x14ac:dyDescent="0.35">
      <c r="A1974" s="2" t="s">
        <v>239</v>
      </c>
      <c r="B1974" s="2" t="str">
        <f t="shared" si="180"/>
        <v>SPA21XXX</v>
      </c>
      <c r="C1974" s="2" t="s">
        <v>14</v>
      </c>
      <c r="D1974" s="2">
        <v>0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f t="shared" si="181"/>
        <v>0</v>
      </c>
      <c r="O1974" s="2">
        <f t="shared" si="182"/>
        <v>0</v>
      </c>
      <c r="P1974" s="2">
        <f t="shared" si="183"/>
        <v>0</v>
      </c>
      <c r="Q1974" s="2">
        <f t="shared" si="184"/>
        <v>0</v>
      </c>
      <c r="R1974" s="2">
        <f t="shared" si="185"/>
        <v>0</v>
      </c>
    </row>
    <row r="1975" spans="1:18" x14ac:dyDescent="0.35">
      <c r="A1975" s="2" t="s">
        <v>239</v>
      </c>
      <c r="B1975" s="2" t="str">
        <f t="shared" si="180"/>
        <v>SPA21XXX</v>
      </c>
      <c r="C1975" s="2" t="s">
        <v>15</v>
      </c>
      <c r="D1975" s="2">
        <v>36484.47</v>
      </c>
      <c r="E1975" s="2">
        <v>0.9</v>
      </c>
      <c r="F1975" s="2">
        <v>9.1</v>
      </c>
      <c r="G1975" s="2">
        <v>0</v>
      </c>
      <c r="H1975" s="2">
        <v>0.3</v>
      </c>
      <c r="I1975" s="2">
        <v>0</v>
      </c>
      <c r="J1975" s="2">
        <v>0</v>
      </c>
      <c r="K1975" s="2">
        <v>0</v>
      </c>
      <c r="L1975" s="2">
        <v>0.3</v>
      </c>
      <c r="M1975" s="2">
        <v>0</v>
      </c>
      <c r="N1975" s="2">
        <f t="shared" si="181"/>
        <v>32836.023000000001</v>
      </c>
      <c r="O1975" s="2">
        <f t="shared" si="182"/>
        <v>10945.341</v>
      </c>
      <c r="P1975" s="2">
        <f t="shared" si="183"/>
        <v>0</v>
      </c>
      <c r="Q1975" s="2">
        <f t="shared" si="184"/>
        <v>10945.341</v>
      </c>
      <c r="R1975" s="2">
        <f t="shared" si="185"/>
        <v>0</v>
      </c>
    </row>
    <row r="1976" spans="1:18" x14ac:dyDescent="0.35">
      <c r="A1976" s="2" t="s">
        <v>239</v>
      </c>
      <c r="B1976" s="2" t="str">
        <f t="shared" si="180"/>
        <v>SPA21XXX</v>
      </c>
      <c r="C1976" s="2" t="s">
        <v>16</v>
      </c>
      <c r="D1976" s="2">
        <v>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f t="shared" si="181"/>
        <v>0</v>
      </c>
      <c r="O1976" s="2">
        <f t="shared" si="182"/>
        <v>0</v>
      </c>
      <c r="P1976" s="2">
        <f t="shared" si="183"/>
        <v>0</v>
      </c>
      <c r="Q1976" s="2">
        <f t="shared" si="184"/>
        <v>0</v>
      </c>
      <c r="R1976" s="2">
        <f t="shared" si="185"/>
        <v>0</v>
      </c>
    </row>
    <row r="1977" spans="1:18" x14ac:dyDescent="0.35">
      <c r="A1977" s="2" t="s">
        <v>239</v>
      </c>
      <c r="B1977" s="2" t="str">
        <f t="shared" si="180"/>
        <v>SPA21XXX</v>
      </c>
      <c r="C1977" s="2" t="s">
        <v>747</v>
      </c>
      <c r="D1977" s="2">
        <v>0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f t="shared" si="181"/>
        <v>0</v>
      </c>
      <c r="O1977" s="2">
        <f t="shared" si="182"/>
        <v>0</v>
      </c>
      <c r="P1977" s="2">
        <f t="shared" si="183"/>
        <v>0</v>
      </c>
      <c r="Q1977" s="2">
        <f t="shared" si="184"/>
        <v>0</v>
      </c>
      <c r="R1977" s="2">
        <f t="shared" si="185"/>
        <v>0</v>
      </c>
    </row>
    <row r="1978" spans="1:18" x14ac:dyDescent="0.35">
      <c r="A1978" s="2" t="s">
        <v>239</v>
      </c>
      <c r="B1978" s="2" t="str">
        <f t="shared" si="180"/>
        <v>SPA21XXX</v>
      </c>
      <c r="C1978" s="2" t="s">
        <v>17</v>
      </c>
      <c r="D1978" s="2">
        <v>11732.1</v>
      </c>
      <c r="E1978" s="2">
        <v>0.9</v>
      </c>
      <c r="F1978" s="2">
        <v>9.1</v>
      </c>
      <c r="G1978" s="2">
        <v>0.9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f t="shared" si="181"/>
        <v>10558.890000000001</v>
      </c>
      <c r="O1978" s="2">
        <f t="shared" si="182"/>
        <v>10558.890000000001</v>
      </c>
      <c r="P1978" s="2">
        <f t="shared" si="183"/>
        <v>0</v>
      </c>
      <c r="Q1978" s="2">
        <f t="shared" si="184"/>
        <v>0</v>
      </c>
      <c r="R1978" s="2">
        <f t="shared" si="185"/>
        <v>0</v>
      </c>
    </row>
    <row r="1979" spans="1:18" x14ac:dyDescent="0.35">
      <c r="A1979" s="2" t="s">
        <v>239</v>
      </c>
      <c r="B1979" s="2" t="str">
        <f t="shared" si="180"/>
        <v>SPA21XXX</v>
      </c>
      <c r="C1979" s="2" t="s">
        <v>18</v>
      </c>
      <c r="D1979" s="2">
        <v>8751.48</v>
      </c>
      <c r="E1979" s="2">
        <v>6.9</v>
      </c>
      <c r="F1979" s="2">
        <v>66.7</v>
      </c>
      <c r="G1979" s="2">
        <v>6.9</v>
      </c>
      <c r="H1979" s="2">
        <v>0</v>
      </c>
      <c r="I1979" s="2">
        <v>0</v>
      </c>
      <c r="J1979" s="2">
        <v>0</v>
      </c>
      <c r="K1979" s="2">
        <v>0</v>
      </c>
      <c r="L1979" s="2">
        <v>0.6</v>
      </c>
      <c r="M1979" s="2">
        <v>0</v>
      </c>
      <c r="N1979" s="2">
        <f t="shared" si="181"/>
        <v>60385.212</v>
      </c>
      <c r="O1979" s="2">
        <f t="shared" si="182"/>
        <v>60385.212</v>
      </c>
      <c r="P1979" s="2">
        <f t="shared" si="183"/>
        <v>0</v>
      </c>
      <c r="Q1979" s="2">
        <f t="shared" si="184"/>
        <v>5250.8879999999999</v>
      </c>
      <c r="R1979" s="2">
        <f t="shared" si="185"/>
        <v>0</v>
      </c>
    </row>
    <row r="1980" spans="1:18" x14ac:dyDescent="0.35">
      <c r="A1980" s="2" t="s">
        <v>239</v>
      </c>
      <c r="B1980" s="2" t="str">
        <f t="shared" si="180"/>
        <v>SPA21XXX</v>
      </c>
      <c r="C1980" s="2" t="s">
        <v>19</v>
      </c>
      <c r="D1980" s="2">
        <v>3170.98</v>
      </c>
      <c r="E1980" s="2">
        <v>0.3</v>
      </c>
      <c r="F1980" s="2">
        <v>3</v>
      </c>
      <c r="G1980" s="2">
        <v>0.3</v>
      </c>
      <c r="H1980" s="2">
        <v>0</v>
      </c>
      <c r="I1980" s="2">
        <v>0</v>
      </c>
      <c r="J1980" s="2">
        <v>0</v>
      </c>
      <c r="K1980" s="2">
        <v>0</v>
      </c>
      <c r="L1980" s="2">
        <v>0.3</v>
      </c>
      <c r="M1980" s="2">
        <v>0</v>
      </c>
      <c r="N1980" s="2">
        <f t="shared" si="181"/>
        <v>951.29399999999998</v>
      </c>
      <c r="O1980" s="2">
        <f t="shared" si="182"/>
        <v>951.29399999999998</v>
      </c>
      <c r="P1980" s="2">
        <f t="shared" si="183"/>
        <v>0</v>
      </c>
      <c r="Q1980" s="2">
        <f t="shared" si="184"/>
        <v>951.29399999999998</v>
      </c>
      <c r="R1980" s="2">
        <f t="shared" si="185"/>
        <v>0</v>
      </c>
    </row>
    <row r="1981" spans="1:18" x14ac:dyDescent="0.35">
      <c r="A1981" s="2" t="s">
        <v>239</v>
      </c>
      <c r="B1981" s="2" t="str">
        <f t="shared" si="180"/>
        <v>SPA21XXX</v>
      </c>
      <c r="C1981" s="2" t="s">
        <v>20</v>
      </c>
      <c r="D1981" s="2">
        <v>2068.61</v>
      </c>
      <c r="E1981" s="2">
        <v>0.9</v>
      </c>
      <c r="F1981" s="2">
        <v>9.1</v>
      </c>
      <c r="G1981" s="2">
        <v>0.9</v>
      </c>
      <c r="H1981" s="2">
        <v>0</v>
      </c>
      <c r="I1981" s="2">
        <v>0</v>
      </c>
      <c r="J1981" s="2">
        <v>0</v>
      </c>
      <c r="K1981" s="2">
        <v>0</v>
      </c>
      <c r="L1981" s="2">
        <v>0.3</v>
      </c>
      <c r="M1981" s="2">
        <v>0</v>
      </c>
      <c r="N1981" s="2">
        <f t="shared" si="181"/>
        <v>1861.7490000000003</v>
      </c>
      <c r="O1981" s="2">
        <f t="shared" si="182"/>
        <v>1861.7490000000003</v>
      </c>
      <c r="P1981" s="2">
        <f t="shared" si="183"/>
        <v>0</v>
      </c>
      <c r="Q1981" s="2">
        <f t="shared" si="184"/>
        <v>620.58299999999997</v>
      </c>
      <c r="R1981" s="2">
        <f t="shared" si="185"/>
        <v>0</v>
      </c>
    </row>
    <row r="1982" spans="1:18" x14ac:dyDescent="0.35">
      <c r="A1982" s="2" t="s">
        <v>240</v>
      </c>
      <c r="B1982" s="2" t="str">
        <f t="shared" si="180"/>
        <v>SPA21XXX</v>
      </c>
      <c r="C1982" s="2" t="s">
        <v>13</v>
      </c>
      <c r="D1982" s="2">
        <v>99605.2</v>
      </c>
      <c r="E1982" s="2">
        <v>0.1</v>
      </c>
      <c r="F1982" s="2">
        <v>3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f t="shared" si="181"/>
        <v>9960.52</v>
      </c>
      <c r="O1982" s="2">
        <f t="shared" si="182"/>
        <v>0</v>
      </c>
      <c r="P1982" s="2">
        <f t="shared" si="183"/>
        <v>0</v>
      </c>
      <c r="Q1982" s="2">
        <f t="shared" si="184"/>
        <v>0</v>
      </c>
      <c r="R1982" s="2">
        <f t="shared" si="185"/>
        <v>0</v>
      </c>
    </row>
    <row r="1983" spans="1:18" x14ac:dyDescent="0.35">
      <c r="A1983" s="2" t="s">
        <v>240</v>
      </c>
      <c r="B1983" s="2" t="str">
        <f t="shared" si="180"/>
        <v>SPA21XXX</v>
      </c>
      <c r="C1983" s="2" t="s">
        <v>14</v>
      </c>
      <c r="D1983" s="2">
        <v>0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f t="shared" si="181"/>
        <v>0</v>
      </c>
      <c r="O1983" s="2">
        <f t="shared" si="182"/>
        <v>0</v>
      </c>
      <c r="P1983" s="2">
        <f t="shared" si="183"/>
        <v>0</v>
      </c>
      <c r="Q1983" s="2">
        <f t="shared" si="184"/>
        <v>0</v>
      </c>
      <c r="R1983" s="2">
        <f t="shared" si="185"/>
        <v>0</v>
      </c>
    </row>
    <row r="1984" spans="1:18" x14ac:dyDescent="0.35">
      <c r="A1984" s="2" t="s">
        <v>240</v>
      </c>
      <c r="B1984" s="2" t="str">
        <f t="shared" si="180"/>
        <v>SPA21XXX</v>
      </c>
      <c r="C1984" s="2" t="s">
        <v>15</v>
      </c>
      <c r="D1984" s="2">
        <v>36484.47</v>
      </c>
      <c r="E1984" s="2">
        <v>0.4</v>
      </c>
      <c r="F1984" s="2">
        <v>9.1</v>
      </c>
      <c r="G1984" s="2">
        <v>0</v>
      </c>
      <c r="H1984" s="2">
        <v>0.1</v>
      </c>
      <c r="I1984" s="2">
        <v>0</v>
      </c>
      <c r="J1984" s="2">
        <v>0</v>
      </c>
      <c r="K1984" s="2">
        <v>0</v>
      </c>
      <c r="L1984" s="2">
        <v>0.1</v>
      </c>
      <c r="M1984" s="2">
        <v>0</v>
      </c>
      <c r="N1984" s="2">
        <f t="shared" si="181"/>
        <v>14593.788</v>
      </c>
      <c r="O1984" s="2">
        <f t="shared" si="182"/>
        <v>3648.4470000000001</v>
      </c>
      <c r="P1984" s="2">
        <f t="shared" si="183"/>
        <v>0</v>
      </c>
      <c r="Q1984" s="2">
        <f t="shared" si="184"/>
        <v>3648.4470000000001</v>
      </c>
      <c r="R1984" s="2">
        <f t="shared" si="185"/>
        <v>0</v>
      </c>
    </row>
    <row r="1985" spans="1:18" x14ac:dyDescent="0.35">
      <c r="A1985" s="2" t="s">
        <v>240</v>
      </c>
      <c r="B1985" s="2" t="str">
        <f t="shared" si="180"/>
        <v>SPA21XXX</v>
      </c>
      <c r="C1985" s="2" t="s">
        <v>16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f t="shared" si="181"/>
        <v>0</v>
      </c>
      <c r="O1985" s="2">
        <f t="shared" si="182"/>
        <v>0</v>
      </c>
      <c r="P1985" s="2">
        <f t="shared" si="183"/>
        <v>0</v>
      </c>
      <c r="Q1985" s="2">
        <f t="shared" si="184"/>
        <v>0</v>
      </c>
      <c r="R1985" s="2">
        <f t="shared" si="185"/>
        <v>0</v>
      </c>
    </row>
    <row r="1986" spans="1:18" x14ac:dyDescent="0.35">
      <c r="A1986" s="2" t="s">
        <v>240</v>
      </c>
      <c r="B1986" s="2" t="str">
        <f t="shared" ref="B1986:B2049" si="186">REPLACE(A1986,6,3,"XXX")</f>
        <v>SPA21XXX</v>
      </c>
      <c r="C1986" s="2" t="s">
        <v>747</v>
      </c>
      <c r="D1986" s="2">
        <v>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f t="shared" ref="N1986:N2049" si="187">E1986*$D1986</f>
        <v>0</v>
      </c>
      <c r="O1986" s="2">
        <f t="shared" ref="O1986:O2049" si="188">SUM(G1986:J1986)*$D1986</f>
        <v>0</v>
      </c>
      <c r="P1986" s="2">
        <f t="shared" ref="P1986:P2049" si="189">K1986*$D1986</f>
        <v>0</v>
      </c>
      <c r="Q1986" s="2">
        <f t="shared" ref="Q1986:Q2049" si="190">L1986*$D1986</f>
        <v>0</v>
      </c>
      <c r="R1986" s="2">
        <f t="shared" ref="R1986:R2049" si="191">M1986*$D1986</f>
        <v>0</v>
      </c>
    </row>
    <row r="1987" spans="1:18" x14ac:dyDescent="0.35">
      <c r="A1987" s="2" t="s">
        <v>240</v>
      </c>
      <c r="B1987" s="2" t="str">
        <f t="shared" si="186"/>
        <v>SPA21XXX</v>
      </c>
      <c r="C1987" s="2" t="s">
        <v>17</v>
      </c>
      <c r="D1987" s="2">
        <v>11732.1</v>
      </c>
      <c r="E1987" s="2">
        <v>0.4</v>
      </c>
      <c r="F1987" s="2">
        <v>9.1</v>
      </c>
      <c r="G1987" s="2">
        <v>0.4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f t="shared" si="187"/>
        <v>4692.84</v>
      </c>
      <c r="O1987" s="2">
        <f t="shared" si="188"/>
        <v>4692.84</v>
      </c>
      <c r="P1987" s="2">
        <f t="shared" si="189"/>
        <v>0</v>
      </c>
      <c r="Q1987" s="2">
        <f t="shared" si="190"/>
        <v>0</v>
      </c>
      <c r="R1987" s="2">
        <f t="shared" si="191"/>
        <v>0</v>
      </c>
    </row>
    <row r="1988" spans="1:18" x14ac:dyDescent="0.35">
      <c r="A1988" s="2" t="s">
        <v>240</v>
      </c>
      <c r="B1988" s="2" t="str">
        <f t="shared" si="186"/>
        <v>SPA21XXX</v>
      </c>
      <c r="C1988" s="2" t="s">
        <v>18</v>
      </c>
      <c r="D1988" s="2">
        <v>8302.65</v>
      </c>
      <c r="E1988" s="2">
        <v>2.8</v>
      </c>
      <c r="F1988" s="2">
        <v>66.7</v>
      </c>
      <c r="G1988" s="2">
        <v>2.8</v>
      </c>
      <c r="H1988" s="2">
        <v>0</v>
      </c>
      <c r="I1988" s="2">
        <v>0</v>
      </c>
      <c r="J1988" s="2">
        <v>0</v>
      </c>
      <c r="K1988" s="2">
        <v>0</v>
      </c>
      <c r="L1988" s="2">
        <v>0.3</v>
      </c>
      <c r="M1988" s="2">
        <v>0</v>
      </c>
      <c r="N1988" s="2">
        <f t="shared" si="187"/>
        <v>23247.42</v>
      </c>
      <c r="O1988" s="2">
        <f t="shared" si="188"/>
        <v>23247.42</v>
      </c>
      <c r="P1988" s="2">
        <f t="shared" si="189"/>
        <v>0</v>
      </c>
      <c r="Q1988" s="2">
        <f t="shared" si="190"/>
        <v>2490.7949999999996</v>
      </c>
      <c r="R1988" s="2">
        <f t="shared" si="191"/>
        <v>0</v>
      </c>
    </row>
    <row r="1989" spans="1:18" x14ac:dyDescent="0.35">
      <c r="A1989" s="2" t="s">
        <v>240</v>
      </c>
      <c r="B1989" s="2" t="str">
        <f t="shared" si="186"/>
        <v>SPA21XXX</v>
      </c>
      <c r="C1989" s="2" t="s">
        <v>19</v>
      </c>
      <c r="D1989" s="2">
        <v>3170.98</v>
      </c>
      <c r="E1989" s="2">
        <v>0.1</v>
      </c>
      <c r="F1989" s="2">
        <v>3</v>
      </c>
      <c r="G1989" s="2">
        <v>0.1</v>
      </c>
      <c r="H1989" s="2">
        <v>0</v>
      </c>
      <c r="I1989" s="2">
        <v>0</v>
      </c>
      <c r="J1989" s="2">
        <v>0</v>
      </c>
      <c r="K1989" s="2">
        <v>0</v>
      </c>
      <c r="L1989" s="2">
        <v>0.1</v>
      </c>
      <c r="M1989" s="2">
        <v>0</v>
      </c>
      <c r="N1989" s="2">
        <f t="shared" si="187"/>
        <v>317.09800000000001</v>
      </c>
      <c r="O1989" s="2">
        <f t="shared" si="188"/>
        <v>317.09800000000001</v>
      </c>
      <c r="P1989" s="2">
        <f t="shared" si="189"/>
        <v>0</v>
      </c>
      <c r="Q1989" s="2">
        <f t="shared" si="190"/>
        <v>317.09800000000001</v>
      </c>
      <c r="R1989" s="2">
        <f t="shared" si="191"/>
        <v>0</v>
      </c>
    </row>
    <row r="1990" spans="1:18" x14ac:dyDescent="0.35">
      <c r="A1990" s="2" t="s">
        <v>240</v>
      </c>
      <c r="B1990" s="2" t="str">
        <f t="shared" si="186"/>
        <v>SPA21XXX</v>
      </c>
      <c r="C1990" s="2" t="s">
        <v>20</v>
      </c>
      <c r="D1990" s="2">
        <v>2068.61</v>
      </c>
      <c r="E1990" s="2">
        <v>0.4</v>
      </c>
      <c r="F1990" s="2">
        <v>9.1</v>
      </c>
      <c r="G1990" s="2">
        <v>0.3</v>
      </c>
      <c r="H1990" s="2">
        <v>0</v>
      </c>
      <c r="I1990" s="2">
        <v>0</v>
      </c>
      <c r="J1990" s="2">
        <v>0</v>
      </c>
      <c r="K1990" s="2">
        <v>0</v>
      </c>
      <c r="L1990" s="2">
        <v>0.1</v>
      </c>
      <c r="M1990" s="2">
        <v>0</v>
      </c>
      <c r="N1990" s="2">
        <f t="shared" si="187"/>
        <v>827.44400000000007</v>
      </c>
      <c r="O1990" s="2">
        <f t="shared" si="188"/>
        <v>620.58299999999997</v>
      </c>
      <c r="P1990" s="2">
        <f t="shared" si="189"/>
        <v>0</v>
      </c>
      <c r="Q1990" s="2">
        <f t="shared" si="190"/>
        <v>206.86100000000002</v>
      </c>
      <c r="R1990" s="2">
        <f t="shared" si="191"/>
        <v>0</v>
      </c>
    </row>
    <row r="1991" spans="1:18" x14ac:dyDescent="0.35">
      <c r="A1991" s="2" t="s">
        <v>241</v>
      </c>
      <c r="B1991" s="2" t="str">
        <f t="shared" si="186"/>
        <v>SPA21XXX</v>
      </c>
      <c r="C1991" s="2" t="s">
        <v>13</v>
      </c>
      <c r="N1991" s="2">
        <f t="shared" si="187"/>
        <v>0</v>
      </c>
      <c r="O1991" s="2">
        <f t="shared" si="188"/>
        <v>0</v>
      </c>
      <c r="P1991" s="2">
        <f t="shared" si="189"/>
        <v>0</v>
      </c>
      <c r="Q1991" s="2">
        <f t="shared" si="190"/>
        <v>0</v>
      </c>
      <c r="R1991" s="2">
        <f t="shared" si="191"/>
        <v>0</v>
      </c>
    </row>
    <row r="1992" spans="1:18" x14ac:dyDescent="0.35">
      <c r="A1992" s="2" t="s">
        <v>241</v>
      </c>
      <c r="B1992" s="2" t="str">
        <f t="shared" si="186"/>
        <v>SPA21XXX</v>
      </c>
      <c r="C1992" s="2" t="s">
        <v>14</v>
      </c>
      <c r="N1992" s="2">
        <f t="shared" si="187"/>
        <v>0</v>
      </c>
      <c r="O1992" s="2">
        <f t="shared" si="188"/>
        <v>0</v>
      </c>
      <c r="P1992" s="2">
        <f t="shared" si="189"/>
        <v>0</v>
      </c>
      <c r="Q1992" s="2">
        <f t="shared" si="190"/>
        <v>0</v>
      </c>
      <c r="R1992" s="2">
        <f t="shared" si="191"/>
        <v>0</v>
      </c>
    </row>
    <row r="1993" spans="1:18" x14ac:dyDescent="0.35">
      <c r="A1993" s="2" t="s">
        <v>241</v>
      </c>
      <c r="B1993" s="2" t="str">
        <f t="shared" si="186"/>
        <v>SPA21XXX</v>
      </c>
      <c r="C1993" s="2" t="s">
        <v>15</v>
      </c>
      <c r="N1993" s="2">
        <f t="shared" si="187"/>
        <v>0</v>
      </c>
      <c r="O1993" s="2">
        <f t="shared" si="188"/>
        <v>0</v>
      </c>
      <c r="P1993" s="2">
        <f t="shared" si="189"/>
        <v>0</v>
      </c>
      <c r="Q1993" s="2">
        <f t="shared" si="190"/>
        <v>0</v>
      </c>
      <c r="R1993" s="2">
        <f t="shared" si="191"/>
        <v>0</v>
      </c>
    </row>
    <row r="1994" spans="1:18" x14ac:dyDescent="0.35">
      <c r="A1994" s="2" t="s">
        <v>241</v>
      </c>
      <c r="B1994" s="2" t="str">
        <f t="shared" si="186"/>
        <v>SPA21XXX</v>
      </c>
      <c r="C1994" s="2" t="s">
        <v>16</v>
      </c>
      <c r="N1994" s="2">
        <f t="shared" si="187"/>
        <v>0</v>
      </c>
      <c r="O1994" s="2">
        <f t="shared" si="188"/>
        <v>0</v>
      </c>
      <c r="P1994" s="2">
        <f t="shared" si="189"/>
        <v>0</v>
      </c>
      <c r="Q1994" s="2">
        <f t="shared" si="190"/>
        <v>0</v>
      </c>
      <c r="R1994" s="2">
        <f t="shared" si="191"/>
        <v>0</v>
      </c>
    </row>
    <row r="1995" spans="1:18" x14ac:dyDescent="0.35">
      <c r="A1995" s="2" t="s">
        <v>241</v>
      </c>
      <c r="B1995" s="2" t="str">
        <f t="shared" si="186"/>
        <v>SPA21XXX</v>
      </c>
      <c r="C1995" s="2" t="s">
        <v>747</v>
      </c>
      <c r="N1995" s="2">
        <f t="shared" si="187"/>
        <v>0</v>
      </c>
      <c r="O1995" s="2">
        <f t="shared" si="188"/>
        <v>0</v>
      </c>
      <c r="P1995" s="2">
        <f t="shared" si="189"/>
        <v>0</v>
      </c>
      <c r="Q1995" s="2">
        <f t="shared" si="190"/>
        <v>0</v>
      </c>
      <c r="R1995" s="2">
        <f t="shared" si="191"/>
        <v>0</v>
      </c>
    </row>
    <row r="1996" spans="1:18" x14ac:dyDescent="0.35">
      <c r="A1996" s="2" t="s">
        <v>241</v>
      </c>
      <c r="B1996" s="2" t="str">
        <f t="shared" si="186"/>
        <v>SPA21XXX</v>
      </c>
      <c r="C1996" s="2" t="s">
        <v>17</v>
      </c>
      <c r="N1996" s="2">
        <f t="shared" si="187"/>
        <v>0</v>
      </c>
      <c r="O1996" s="2">
        <f t="shared" si="188"/>
        <v>0</v>
      </c>
      <c r="P1996" s="2">
        <f t="shared" si="189"/>
        <v>0</v>
      </c>
      <c r="Q1996" s="2">
        <f t="shared" si="190"/>
        <v>0</v>
      </c>
      <c r="R1996" s="2">
        <f t="shared" si="191"/>
        <v>0</v>
      </c>
    </row>
    <row r="1997" spans="1:18" x14ac:dyDescent="0.35">
      <c r="A1997" s="2" t="s">
        <v>241</v>
      </c>
      <c r="B1997" s="2" t="str">
        <f t="shared" si="186"/>
        <v>SPA21XXX</v>
      </c>
      <c r="C1997" s="2" t="s">
        <v>18</v>
      </c>
      <c r="N1997" s="2">
        <f t="shared" si="187"/>
        <v>0</v>
      </c>
      <c r="O1997" s="2">
        <f t="shared" si="188"/>
        <v>0</v>
      </c>
      <c r="P1997" s="2">
        <f t="shared" si="189"/>
        <v>0</v>
      </c>
      <c r="Q1997" s="2">
        <f t="shared" si="190"/>
        <v>0</v>
      </c>
      <c r="R1997" s="2">
        <f t="shared" si="191"/>
        <v>0</v>
      </c>
    </row>
    <row r="1998" spans="1:18" x14ac:dyDescent="0.35">
      <c r="A1998" s="2" t="s">
        <v>241</v>
      </c>
      <c r="B1998" s="2" t="str">
        <f t="shared" si="186"/>
        <v>SPA21XXX</v>
      </c>
      <c r="C1998" s="2" t="s">
        <v>19</v>
      </c>
      <c r="N1998" s="2">
        <f t="shared" si="187"/>
        <v>0</v>
      </c>
      <c r="O1998" s="2">
        <f t="shared" si="188"/>
        <v>0</v>
      </c>
      <c r="P1998" s="2">
        <f t="shared" si="189"/>
        <v>0</v>
      </c>
      <c r="Q1998" s="2">
        <f t="shared" si="190"/>
        <v>0</v>
      </c>
      <c r="R1998" s="2">
        <f t="shared" si="191"/>
        <v>0</v>
      </c>
    </row>
    <row r="1999" spans="1:18" x14ac:dyDescent="0.35">
      <c r="A1999" s="2" t="s">
        <v>241</v>
      </c>
      <c r="B1999" s="2" t="str">
        <f t="shared" si="186"/>
        <v>SPA21XXX</v>
      </c>
      <c r="C1999" s="2" t="s">
        <v>20</v>
      </c>
      <c r="N1999" s="2">
        <f t="shared" si="187"/>
        <v>0</v>
      </c>
      <c r="O1999" s="2">
        <f t="shared" si="188"/>
        <v>0</v>
      </c>
      <c r="P1999" s="2">
        <f t="shared" si="189"/>
        <v>0</v>
      </c>
      <c r="Q1999" s="2">
        <f t="shared" si="190"/>
        <v>0</v>
      </c>
      <c r="R1999" s="2">
        <f t="shared" si="191"/>
        <v>0</v>
      </c>
    </row>
    <row r="2000" spans="1:18" x14ac:dyDescent="0.35">
      <c r="A2000" s="2" t="s">
        <v>242</v>
      </c>
      <c r="B2000" s="2" t="str">
        <f t="shared" si="186"/>
        <v>SPA21XXX</v>
      </c>
      <c r="C2000" s="2" t="s">
        <v>13</v>
      </c>
      <c r="N2000" s="2">
        <f t="shared" si="187"/>
        <v>0</v>
      </c>
      <c r="O2000" s="2">
        <f t="shared" si="188"/>
        <v>0</v>
      </c>
      <c r="P2000" s="2">
        <f t="shared" si="189"/>
        <v>0</v>
      </c>
      <c r="Q2000" s="2">
        <f t="shared" si="190"/>
        <v>0</v>
      </c>
      <c r="R2000" s="2">
        <f t="shared" si="191"/>
        <v>0</v>
      </c>
    </row>
    <row r="2001" spans="1:18" x14ac:dyDescent="0.35">
      <c r="A2001" s="2" t="s">
        <v>242</v>
      </c>
      <c r="B2001" s="2" t="str">
        <f t="shared" si="186"/>
        <v>SPA21XXX</v>
      </c>
      <c r="C2001" s="2" t="s">
        <v>14</v>
      </c>
      <c r="N2001" s="2">
        <f t="shared" si="187"/>
        <v>0</v>
      </c>
      <c r="O2001" s="2">
        <f t="shared" si="188"/>
        <v>0</v>
      </c>
      <c r="P2001" s="2">
        <f t="shared" si="189"/>
        <v>0</v>
      </c>
      <c r="Q2001" s="2">
        <f t="shared" si="190"/>
        <v>0</v>
      </c>
      <c r="R2001" s="2">
        <f t="shared" si="191"/>
        <v>0</v>
      </c>
    </row>
    <row r="2002" spans="1:18" x14ac:dyDescent="0.35">
      <c r="A2002" s="2" t="s">
        <v>242</v>
      </c>
      <c r="B2002" s="2" t="str">
        <f t="shared" si="186"/>
        <v>SPA21XXX</v>
      </c>
      <c r="C2002" s="2" t="s">
        <v>15</v>
      </c>
      <c r="N2002" s="2">
        <f t="shared" si="187"/>
        <v>0</v>
      </c>
      <c r="O2002" s="2">
        <f t="shared" si="188"/>
        <v>0</v>
      </c>
      <c r="P2002" s="2">
        <f t="shared" si="189"/>
        <v>0</v>
      </c>
      <c r="Q2002" s="2">
        <f t="shared" si="190"/>
        <v>0</v>
      </c>
      <c r="R2002" s="2">
        <f t="shared" si="191"/>
        <v>0</v>
      </c>
    </row>
    <row r="2003" spans="1:18" x14ac:dyDescent="0.35">
      <c r="A2003" s="2" t="s">
        <v>242</v>
      </c>
      <c r="B2003" s="2" t="str">
        <f t="shared" si="186"/>
        <v>SPA21XXX</v>
      </c>
      <c r="C2003" s="2" t="s">
        <v>16</v>
      </c>
      <c r="N2003" s="2">
        <f t="shared" si="187"/>
        <v>0</v>
      </c>
      <c r="O2003" s="2">
        <f t="shared" si="188"/>
        <v>0</v>
      </c>
      <c r="P2003" s="2">
        <f t="shared" si="189"/>
        <v>0</v>
      </c>
      <c r="Q2003" s="2">
        <f t="shared" si="190"/>
        <v>0</v>
      </c>
      <c r="R2003" s="2">
        <f t="shared" si="191"/>
        <v>0</v>
      </c>
    </row>
    <row r="2004" spans="1:18" x14ac:dyDescent="0.35">
      <c r="A2004" s="2" t="s">
        <v>242</v>
      </c>
      <c r="B2004" s="2" t="str">
        <f t="shared" si="186"/>
        <v>SPA21XXX</v>
      </c>
      <c r="C2004" s="2" t="s">
        <v>747</v>
      </c>
      <c r="E2004" s="2">
        <v>1</v>
      </c>
      <c r="F2004" s="2">
        <v>10</v>
      </c>
      <c r="I2004" s="2">
        <v>1</v>
      </c>
      <c r="N2004" s="2">
        <f t="shared" si="187"/>
        <v>0</v>
      </c>
      <c r="O2004" s="2">
        <f t="shared" si="188"/>
        <v>0</v>
      </c>
      <c r="P2004" s="2">
        <f t="shared" si="189"/>
        <v>0</v>
      </c>
      <c r="Q2004" s="2">
        <f t="shared" si="190"/>
        <v>0</v>
      </c>
      <c r="R2004" s="2">
        <f t="shared" si="191"/>
        <v>0</v>
      </c>
    </row>
    <row r="2005" spans="1:18" x14ac:dyDescent="0.35">
      <c r="A2005" s="2" t="s">
        <v>242</v>
      </c>
      <c r="B2005" s="2" t="str">
        <f t="shared" si="186"/>
        <v>SPA21XXX</v>
      </c>
      <c r="C2005" s="2" t="s">
        <v>17</v>
      </c>
      <c r="N2005" s="2">
        <f t="shared" si="187"/>
        <v>0</v>
      </c>
      <c r="O2005" s="2">
        <f t="shared" si="188"/>
        <v>0</v>
      </c>
      <c r="P2005" s="2">
        <f t="shared" si="189"/>
        <v>0</v>
      </c>
      <c r="Q2005" s="2">
        <f t="shared" si="190"/>
        <v>0</v>
      </c>
      <c r="R2005" s="2">
        <f t="shared" si="191"/>
        <v>0</v>
      </c>
    </row>
    <row r="2006" spans="1:18" x14ac:dyDescent="0.35">
      <c r="A2006" s="2" t="s">
        <v>242</v>
      </c>
      <c r="B2006" s="2" t="str">
        <f t="shared" si="186"/>
        <v>SPA21XXX</v>
      </c>
      <c r="C2006" s="2" t="s">
        <v>18</v>
      </c>
      <c r="N2006" s="2">
        <f t="shared" si="187"/>
        <v>0</v>
      </c>
      <c r="O2006" s="2">
        <f t="shared" si="188"/>
        <v>0</v>
      </c>
      <c r="P2006" s="2">
        <f t="shared" si="189"/>
        <v>0</v>
      </c>
      <c r="Q2006" s="2">
        <f t="shared" si="190"/>
        <v>0</v>
      </c>
      <c r="R2006" s="2">
        <f t="shared" si="191"/>
        <v>0</v>
      </c>
    </row>
    <row r="2007" spans="1:18" x14ac:dyDescent="0.35">
      <c r="A2007" s="2" t="s">
        <v>242</v>
      </c>
      <c r="B2007" s="2" t="str">
        <f t="shared" si="186"/>
        <v>SPA21XXX</v>
      </c>
      <c r="C2007" s="2" t="s">
        <v>19</v>
      </c>
      <c r="E2007" s="2">
        <v>9</v>
      </c>
      <c r="F2007" s="2">
        <v>90</v>
      </c>
      <c r="G2007" s="2">
        <v>7</v>
      </c>
      <c r="I2007" s="2">
        <v>2</v>
      </c>
      <c r="K2007" s="2">
        <v>8</v>
      </c>
      <c r="L2007" s="2">
        <v>5</v>
      </c>
      <c r="N2007" s="2">
        <f t="shared" si="187"/>
        <v>0</v>
      </c>
      <c r="O2007" s="2">
        <f t="shared" si="188"/>
        <v>0</v>
      </c>
      <c r="P2007" s="2">
        <f t="shared" si="189"/>
        <v>0</v>
      </c>
      <c r="Q2007" s="2">
        <f t="shared" si="190"/>
        <v>0</v>
      </c>
      <c r="R2007" s="2">
        <f t="shared" si="191"/>
        <v>0</v>
      </c>
    </row>
    <row r="2008" spans="1:18" x14ac:dyDescent="0.35">
      <c r="A2008" s="2" t="s">
        <v>242</v>
      </c>
      <c r="B2008" s="2" t="str">
        <f t="shared" si="186"/>
        <v>SPA21XXX</v>
      </c>
      <c r="C2008" s="2" t="s">
        <v>20</v>
      </c>
      <c r="N2008" s="2">
        <f t="shared" si="187"/>
        <v>0</v>
      </c>
      <c r="O2008" s="2">
        <f t="shared" si="188"/>
        <v>0</v>
      </c>
      <c r="P2008" s="2">
        <f t="shared" si="189"/>
        <v>0</v>
      </c>
      <c r="Q2008" s="2">
        <f t="shared" si="190"/>
        <v>0</v>
      </c>
      <c r="R2008" s="2">
        <f t="shared" si="191"/>
        <v>0</v>
      </c>
    </row>
    <row r="2009" spans="1:18" x14ac:dyDescent="0.35">
      <c r="A2009" s="2" t="s">
        <v>243</v>
      </c>
      <c r="B2009" s="2" t="str">
        <f t="shared" si="186"/>
        <v>SPA21XXX</v>
      </c>
      <c r="C2009" s="2" t="s">
        <v>13</v>
      </c>
      <c r="N2009" s="2">
        <f t="shared" si="187"/>
        <v>0</v>
      </c>
      <c r="O2009" s="2">
        <f t="shared" si="188"/>
        <v>0</v>
      </c>
      <c r="P2009" s="2">
        <f t="shared" si="189"/>
        <v>0</v>
      </c>
      <c r="Q2009" s="2">
        <f t="shared" si="190"/>
        <v>0</v>
      </c>
      <c r="R2009" s="2">
        <f t="shared" si="191"/>
        <v>0</v>
      </c>
    </row>
    <row r="2010" spans="1:18" x14ac:dyDescent="0.35">
      <c r="A2010" s="2" t="s">
        <v>243</v>
      </c>
      <c r="B2010" s="2" t="str">
        <f t="shared" si="186"/>
        <v>SPA21XXX</v>
      </c>
      <c r="C2010" s="2" t="s">
        <v>14</v>
      </c>
      <c r="N2010" s="2">
        <f t="shared" si="187"/>
        <v>0</v>
      </c>
      <c r="O2010" s="2">
        <f t="shared" si="188"/>
        <v>0</v>
      </c>
      <c r="P2010" s="2">
        <f t="shared" si="189"/>
        <v>0</v>
      </c>
      <c r="Q2010" s="2">
        <f t="shared" si="190"/>
        <v>0</v>
      </c>
      <c r="R2010" s="2">
        <f t="shared" si="191"/>
        <v>0</v>
      </c>
    </row>
    <row r="2011" spans="1:18" x14ac:dyDescent="0.35">
      <c r="A2011" s="2" t="s">
        <v>243</v>
      </c>
      <c r="B2011" s="2" t="str">
        <f t="shared" si="186"/>
        <v>SPA21XXX</v>
      </c>
      <c r="C2011" s="2" t="s">
        <v>15</v>
      </c>
      <c r="N2011" s="2">
        <f t="shared" si="187"/>
        <v>0</v>
      </c>
      <c r="O2011" s="2">
        <f t="shared" si="188"/>
        <v>0</v>
      </c>
      <c r="P2011" s="2">
        <f t="shared" si="189"/>
        <v>0</v>
      </c>
      <c r="Q2011" s="2">
        <f t="shared" si="190"/>
        <v>0</v>
      </c>
      <c r="R2011" s="2">
        <f t="shared" si="191"/>
        <v>0</v>
      </c>
    </row>
    <row r="2012" spans="1:18" x14ac:dyDescent="0.35">
      <c r="A2012" s="2" t="s">
        <v>243</v>
      </c>
      <c r="B2012" s="2" t="str">
        <f t="shared" si="186"/>
        <v>SPA21XXX</v>
      </c>
      <c r="C2012" s="2" t="s">
        <v>16</v>
      </c>
      <c r="N2012" s="2">
        <f t="shared" si="187"/>
        <v>0</v>
      </c>
      <c r="O2012" s="2">
        <f t="shared" si="188"/>
        <v>0</v>
      </c>
      <c r="P2012" s="2">
        <f t="shared" si="189"/>
        <v>0</v>
      </c>
      <c r="Q2012" s="2">
        <f t="shared" si="190"/>
        <v>0</v>
      </c>
      <c r="R2012" s="2">
        <f t="shared" si="191"/>
        <v>0</v>
      </c>
    </row>
    <row r="2013" spans="1:18" x14ac:dyDescent="0.35">
      <c r="A2013" s="2" t="s">
        <v>243</v>
      </c>
      <c r="B2013" s="2" t="str">
        <f t="shared" si="186"/>
        <v>SPA21XXX</v>
      </c>
      <c r="C2013" s="2" t="s">
        <v>747</v>
      </c>
      <c r="N2013" s="2">
        <f t="shared" si="187"/>
        <v>0</v>
      </c>
      <c r="O2013" s="2">
        <f t="shared" si="188"/>
        <v>0</v>
      </c>
      <c r="P2013" s="2">
        <f t="shared" si="189"/>
        <v>0</v>
      </c>
      <c r="Q2013" s="2">
        <f t="shared" si="190"/>
        <v>0</v>
      </c>
      <c r="R2013" s="2">
        <f t="shared" si="191"/>
        <v>0</v>
      </c>
    </row>
    <row r="2014" spans="1:18" x14ac:dyDescent="0.35">
      <c r="A2014" s="2" t="s">
        <v>243</v>
      </c>
      <c r="B2014" s="2" t="str">
        <f t="shared" si="186"/>
        <v>SPA21XXX</v>
      </c>
      <c r="C2014" s="2" t="s">
        <v>17</v>
      </c>
      <c r="N2014" s="2">
        <f t="shared" si="187"/>
        <v>0</v>
      </c>
      <c r="O2014" s="2">
        <f t="shared" si="188"/>
        <v>0</v>
      </c>
      <c r="P2014" s="2">
        <f t="shared" si="189"/>
        <v>0</v>
      </c>
      <c r="Q2014" s="2">
        <f t="shared" si="190"/>
        <v>0</v>
      </c>
      <c r="R2014" s="2">
        <f t="shared" si="191"/>
        <v>0</v>
      </c>
    </row>
    <row r="2015" spans="1:18" x14ac:dyDescent="0.35">
      <c r="A2015" s="2" t="s">
        <v>243</v>
      </c>
      <c r="B2015" s="2" t="str">
        <f t="shared" si="186"/>
        <v>SPA21XXX</v>
      </c>
      <c r="C2015" s="2" t="s">
        <v>18</v>
      </c>
      <c r="N2015" s="2">
        <f t="shared" si="187"/>
        <v>0</v>
      </c>
      <c r="O2015" s="2">
        <f t="shared" si="188"/>
        <v>0</v>
      </c>
      <c r="P2015" s="2">
        <f t="shared" si="189"/>
        <v>0</v>
      </c>
      <c r="Q2015" s="2">
        <f t="shared" si="190"/>
        <v>0</v>
      </c>
      <c r="R2015" s="2">
        <f t="shared" si="191"/>
        <v>0</v>
      </c>
    </row>
    <row r="2016" spans="1:18" x14ac:dyDescent="0.35">
      <c r="A2016" s="2" t="s">
        <v>243</v>
      </c>
      <c r="B2016" s="2" t="str">
        <f t="shared" si="186"/>
        <v>SPA21XXX</v>
      </c>
      <c r="C2016" s="2" t="s">
        <v>19</v>
      </c>
      <c r="N2016" s="2">
        <f t="shared" si="187"/>
        <v>0</v>
      </c>
      <c r="O2016" s="2">
        <f t="shared" si="188"/>
        <v>0</v>
      </c>
      <c r="P2016" s="2">
        <f t="shared" si="189"/>
        <v>0</v>
      </c>
      <c r="Q2016" s="2">
        <f t="shared" si="190"/>
        <v>0</v>
      </c>
      <c r="R2016" s="2">
        <f t="shared" si="191"/>
        <v>0</v>
      </c>
    </row>
    <row r="2017" spans="1:18" x14ac:dyDescent="0.35">
      <c r="A2017" s="2" t="s">
        <v>243</v>
      </c>
      <c r="B2017" s="2" t="str">
        <f t="shared" si="186"/>
        <v>SPA21XXX</v>
      </c>
      <c r="C2017" s="2" t="s">
        <v>20</v>
      </c>
      <c r="N2017" s="2">
        <f t="shared" si="187"/>
        <v>0</v>
      </c>
      <c r="O2017" s="2">
        <f t="shared" si="188"/>
        <v>0</v>
      </c>
      <c r="P2017" s="2">
        <f t="shared" si="189"/>
        <v>0</v>
      </c>
      <c r="Q2017" s="2">
        <f t="shared" si="190"/>
        <v>0</v>
      </c>
      <c r="R2017" s="2">
        <f t="shared" si="191"/>
        <v>0</v>
      </c>
    </row>
    <row r="2018" spans="1:18" x14ac:dyDescent="0.35">
      <c r="A2018" s="2" t="s">
        <v>244</v>
      </c>
      <c r="B2018" s="2" t="str">
        <f t="shared" si="186"/>
        <v>SPA21XXX</v>
      </c>
      <c r="C2018" s="2" t="s">
        <v>13</v>
      </c>
      <c r="N2018" s="2">
        <f t="shared" si="187"/>
        <v>0</v>
      </c>
      <c r="O2018" s="2">
        <f t="shared" si="188"/>
        <v>0</v>
      </c>
      <c r="P2018" s="2">
        <f t="shared" si="189"/>
        <v>0</v>
      </c>
      <c r="Q2018" s="2">
        <f t="shared" si="190"/>
        <v>0</v>
      </c>
      <c r="R2018" s="2">
        <f t="shared" si="191"/>
        <v>0</v>
      </c>
    </row>
    <row r="2019" spans="1:18" x14ac:dyDescent="0.35">
      <c r="A2019" s="2" t="s">
        <v>244</v>
      </c>
      <c r="B2019" s="2" t="str">
        <f t="shared" si="186"/>
        <v>SPA21XXX</v>
      </c>
      <c r="C2019" s="2" t="s">
        <v>14</v>
      </c>
      <c r="N2019" s="2">
        <f t="shared" si="187"/>
        <v>0</v>
      </c>
      <c r="O2019" s="2">
        <f t="shared" si="188"/>
        <v>0</v>
      </c>
      <c r="P2019" s="2">
        <f t="shared" si="189"/>
        <v>0</v>
      </c>
      <c r="Q2019" s="2">
        <f t="shared" si="190"/>
        <v>0</v>
      </c>
      <c r="R2019" s="2">
        <f t="shared" si="191"/>
        <v>0</v>
      </c>
    </row>
    <row r="2020" spans="1:18" x14ac:dyDescent="0.35">
      <c r="A2020" s="2" t="s">
        <v>244</v>
      </c>
      <c r="B2020" s="2" t="str">
        <f t="shared" si="186"/>
        <v>SPA21XXX</v>
      </c>
      <c r="C2020" s="2" t="s">
        <v>15</v>
      </c>
      <c r="N2020" s="2">
        <f t="shared" si="187"/>
        <v>0</v>
      </c>
      <c r="O2020" s="2">
        <f t="shared" si="188"/>
        <v>0</v>
      </c>
      <c r="P2020" s="2">
        <f t="shared" si="189"/>
        <v>0</v>
      </c>
      <c r="Q2020" s="2">
        <f t="shared" si="190"/>
        <v>0</v>
      </c>
      <c r="R2020" s="2">
        <f t="shared" si="191"/>
        <v>0</v>
      </c>
    </row>
    <row r="2021" spans="1:18" x14ac:dyDescent="0.35">
      <c r="A2021" s="2" t="s">
        <v>244</v>
      </c>
      <c r="B2021" s="2" t="str">
        <f t="shared" si="186"/>
        <v>SPA21XXX</v>
      </c>
      <c r="C2021" s="2" t="s">
        <v>16</v>
      </c>
      <c r="N2021" s="2">
        <f t="shared" si="187"/>
        <v>0</v>
      </c>
      <c r="O2021" s="2">
        <f t="shared" si="188"/>
        <v>0</v>
      </c>
      <c r="P2021" s="2">
        <f t="shared" si="189"/>
        <v>0</v>
      </c>
      <c r="Q2021" s="2">
        <f t="shared" si="190"/>
        <v>0</v>
      </c>
      <c r="R2021" s="2">
        <f t="shared" si="191"/>
        <v>0</v>
      </c>
    </row>
    <row r="2022" spans="1:18" x14ac:dyDescent="0.35">
      <c r="A2022" s="2" t="s">
        <v>244</v>
      </c>
      <c r="B2022" s="2" t="str">
        <f t="shared" si="186"/>
        <v>SPA21XXX</v>
      </c>
      <c r="C2022" s="2" t="s">
        <v>747</v>
      </c>
      <c r="N2022" s="2">
        <f t="shared" si="187"/>
        <v>0</v>
      </c>
      <c r="O2022" s="2">
        <f t="shared" si="188"/>
        <v>0</v>
      </c>
      <c r="P2022" s="2">
        <f t="shared" si="189"/>
        <v>0</v>
      </c>
      <c r="Q2022" s="2">
        <f t="shared" si="190"/>
        <v>0</v>
      </c>
      <c r="R2022" s="2">
        <f t="shared" si="191"/>
        <v>0</v>
      </c>
    </row>
    <row r="2023" spans="1:18" x14ac:dyDescent="0.35">
      <c r="A2023" s="2" t="s">
        <v>244</v>
      </c>
      <c r="B2023" s="2" t="str">
        <f t="shared" si="186"/>
        <v>SPA21XXX</v>
      </c>
      <c r="C2023" s="2" t="s">
        <v>17</v>
      </c>
      <c r="N2023" s="2">
        <f t="shared" si="187"/>
        <v>0</v>
      </c>
      <c r="O2023" s="2">
        <f t="shared" si="188"/>
        <v>0</v>
      </c>
      <c r="P2023" s="2">
        <f t="shared" si="189"/>
        <v>0</v>
      </c>
      <c r="Q2023" s="2">
        <f t="shared" si="190"/>
        <v>0</v>
      </c>
      <c r="R2023" s="2">
        <f t="shared" si="191"/>
        <v>0</v>
      </c>
    </row>
    <row r="2024" spans="1:18" x14ac:dyDescent="0.35">
      <c r="A2024" s="2" t="s">
        <v>244</v>
      </c>
      <c r="B2024" s="2" t="str">
        <f t="shared" si="186"/>
        <v>SPA21XXX</v>
      </c>
      <c r="C2024" s="2" t="s">
        <v>18</v>
      </c>
      <c r="N2024" s="2">
        <f t="shared" si="187"/>
        <v>0</v>
      </c>
      <c r="O2024" s="2">
        <f t="shared" si="188"/>
        <v>0</v>
      </c>
      <c r="P2024" s="2">
        <f t="shared" si="189"/>
        <v>0</v>
      </c>
      <c r="Q2024" s="2">
        <f t="shared" si="190"/>
        <v>0</v>
      </c>
      <c r="R2024" s="2">
        <f t="shared" si="191"/>
        <v>0</v>
      </c>
    </row>
    <row r="2025" spans="1:18" x14ac:dyDescent="0.35">
      <c r="A2025" s="2" t="s">
        <v>244</v>
      </c>
      <c r="B2025" s="2" t="str">
        <f t="shared" si="186"/>
        <v>SPA21XXX</v>
      </c>
      <c r="C2025" s="2" t="s">
        <v>19</v>
      </c>
      <c r="N2025" s="2">
        <f t="shared" si="187"/>
        <v>0</v>
      </c>
      <c r="O2025" s="2">
        <f t="shared" si="188"/>
        <v>0</v>
      </c>
      <c r="P2025" s="2">
        <f t="shared" si="189"/>
        <v>0</v>
      </c>
      <c r="Q2025" s="2">
        <f t="shared" si="190"/>
        <v>0</v>
      </c>
      <c r="R2025" s="2">
        <f t="shared" si="191"/>
        <v>0</v>
      </c>
    </row>
    <row r="2026" spans="1:18" x14ac:dyDescent="0.35">
      <c r="A2026" s="2" t="s">
        <v>244</v>
      </c>
      <c r="B2026" s="2" t="str">
        <f t="shared" si="186"/>
        <v>SPA21XXX</v>
      </c>
      <c r="C2026" s="2" t="s">
        <v>20</v>
      </c>
      <c r="N2026" s="2">
        <f t="shared" si="187"/>
        <v>0</v>
      </c>
      <c r="O2026" s="2">
        <f t="shared" si="188"/>
        <v>0</v>
      </c>
      <c r="P2026" s="2">
        <f t="shared" si="189"/>
        <v>0</v>
      </c>
      <c r="Q2026" s="2">
        <f t="shared" si="190"/>
        <v>0</v>
      </c>
      <c r="R2026" s="2">
        <f t="shared" si="191"/>
        <v>0</v>
      </c>
    </row>
    <row r="2027" spans="1:18" x14ac:dyDescent="0.35">
      <c r="A2027" s="2" t="s">
        <v>245</v>
      </c>
      <c r="B2027" s="2" t="str">
        <f t="shared" si="186"/>
        <v>SPA21XXX</v>
      </c>
      <c r="C2027" s="2" t="s">
        <v>13</v>
      </c>
      <c r="N2027" s="2">
        <f t="shared" si="187"/>
        <v>0</v>
      </c>
      <c r="O2027" s="2">
        <f t="shared" si="188"/>
        <v>0</v>
      </c>
      <c r="P2027" s="2">
        <f t="shared" si="189"/>
        <v>0</v>
      </c>
      <c r="Q2027" s="2">
        <f t="shared" si="190"/>
        <v>0</v>
      </c>
      <c r="R2027" s="2">
        <f t="shared" si="191"/>
        <v>0</v>
      </c>
    </row>
    <row r="2028" spans="1:18" x14ac:dyDescent="0.35">
      <c r="A2028" s="2" t="s">
        <v>245</v>
      </c>
      <c r="B2028" s="2" t="str">
        <f t="shared" si="186"/>
        <v>SPA21XXX</v>
      </c>
      <c r="C2028" s="2" t="s">
        <v>14</v>
      </c>
      <c r="N2028" s="2">
        <f t="shared" si="187"/>
        <v>0</v>
      </c>
      <c r="O2028" s="2">
        <f t="shared" si="188"/>
        <v>0</v>
      </c>
      <c r="P2028" s="2">
        <f t="shared" si="189"/>
        <v>0</v>
      </c>
      <c r="Q2028" s="2">
        <f t="shared" si="190"/>
        <v>0</v>
      </c>
      <c r="R2028" s="2">
        <f t="shared" si="191"/>
        <v>0</v>
      </c>
    </row>
    <row r="2029" spans="1:18" x14ac:dyDescent="0.35">
      <c r="A2029" s="2" t="s">
        <v>245</v>
      </c>
      <c r="B2029" s="2" t="str">
        <f t="shared" si="186"/>
        <v>SPA21XXX</v>
      </c>
      <c r="C2029" s="2" t="s">
        <v>15</v>
      </c>
      <c r="N2029" s="2">
        <f t="shared" si="187"/>
        <v>0</v>
      </c>
      <c r="O2029" s="2">
        <f t="shared" si="188"/>
        <v>0</v>
      </c>
      <c r="P2029" s="2">
        <f t="shared" si="189"/>
        <v>0</v>
      </c>
      <c r="Q2029" s="2">
        <f t="shared" si="190"/>
        <v>0</v>
      </c>
      <c r="R2029" s="2">
        <f t="shared" si="191"/>
        <v>0</v>
      </c>
    </row>
    <row r="2030" spans="1:18" x14ac:dyDescent="0.35">
      <c r="A2030" s="2" t="s">
        <v>245</v>
      </c>
      <c r="B2030" s="2" t="str">
        <f t="shared" si="186"/>
        <v>SPA21XXX</v>
      </c>
      <c r="C2030" s="2" t="s">
        <v>16</v>
      </c>
      <c r="N2030" s="2">
        <f t="shared" si="187"/>
        <v>0</v>
      </c>
      <c r="O2030" s="2">
        <f t="shared" si="188"/>
        <v>0</v>
      </c>
      <c r="P2030" s="2">
        <f t="shared" si="189"/>
        <v>0</v>
      </c>
      <c r="Q2030" s="2">
        <f t="shared" si="190"/>
        <v>0</v>
      </c>
      <c r="R2030" s="2">
        <f t="shared" si="191"/>
        <v>0</v>
      </c>
    </row>
    <row r="2031" spans="1:18" x14ac:dyDescent="0.35">
      <c r="A2031" s="2" t="s">
        <v>245</v>
      </c>
      <c r="B2031" s="2" t="str">
        <f t="shared" si="186"/>
        <v>SPA21XXX</v>
      </c>
      <c r="C2031" s="2" t="s">
        <v>747</v>
      </c>
      <c r="N2031" s="2">
        <f t="shared" si="187"/>
        <v>0</v>
      </c>
      <c r="O2031" s="2">
        <f t="shared" si="188"/>
        <v>0</v>
      </c>
      <c r="P2031" s="2">
        <f t="shared" si="189"/>
        <v>0</v>
      </c>
      <c r="Q2031" s="2">
        <f t="shared" si="190"/>
        <v>0</v>
      </c>
      <c r="R2031" s="2">
        <f t="shared" si="191"/>
        <v>0</v>
      </c>
    </row>
    <row r="2032" spans="1:18" x14ac:dyDescent="0.35">
      <c r="A2032" s="2" t="s">
        <v>245</v>
      </c>
      <c r="B2032" s="2" t="str">
        <f t="shared" si="186"/>
        <v>SPA21XXX</v>
      </c>
      <c r="C2032" s="2" t="s">
        <v>17</v>
      </c>
      <c r="N2032" s="2">
        <f t="shared" si="187"/>
        <v>0</v>
      </c>
      <c r="O2032" s="2">
        <f t="shared" si="188"/>
        <v>0</v>
      </c>
      <c r="P2032" s="2">
        <f t="shared" si="189"/>
        <v>0</v>
      </c>
      <c r="Q2032" s="2">
        <f t="shared" si="190"/>
        <v>0</v>
      </c>
      <c r="R2032" s="2">
        <f t="shared" si="191"/>
        <v>0</v>
      </c>
    </row>
    <row r="2033" spans="1:18" x14ac:dyDescent="0.35">
      <c r="A2033" s="2" t="s">
        <v>245</v>
      </c>
      <c r="B2033" s="2" t="str">
        <f t="shared" si="186"/>
        <v>SPA21XXX</v>
      </c>
      <c r="C2033" s="2" t="s">
        <v>18</v>
      </c>
      <c r="N2033" s="2">
        <f t="shared" si="187"/>
        <v>0</v>
      </c>
      <c r="O2033" s="2">
        <f t="shared" si="188"/>
        <v>0</v>
      </c>
      <c r="P2033" s="2">
        <f t="shared" si="189"/>
        <v>0</v>
      </c>
      <c r="Q2033" s="2">
        <f t="shared" si="190"/>
        <v>0</v>
      </c>
      <c r="R2033" s="2">
        <f t="shared" si="191"/>
        <v>0</v>
      </c>
    </row>
    <row r="2034" spans="1:18" x14ac:dyDescent="0.35">
      <c r="A2034" s="2" t="s">
        <v>245</v>
      </c>
      <c r="B2034" s="2" t="str">
        <f t="shared" si="186"/>
        <v>SPA21XXX</v>
      </c>
      <c r="C2034" s="2" t="s">
        <v>19</v>
      </c>
      <c r="N2034" s="2">
        <f t="shared" si="187"/>
        <v>0</v>
      </c>
      <c r="O2034" s="2">
        <f t="shared" si="188"/>
        <v>0</v>
      </c>
      <c r="P2034" s="2">
        <f t="shared" si="189"/>
        <v>0</v>
      </c>
      <c r="Q2034" s="2">
        <f t="shared" si="190"/>
        <v>0</v>
      </c>
      <c r="R2034" s="2">
        <f t="shared" si="191"/>
        <v>0</v>
      </c>
    </row>
    <row r="2035" spans="1:18" x14ac:dyDescent="0.35">
      <c r="A2035" s="2" t="s">
        <v>245</v>
      </c>
      <c r="B2035" s="2" t="str">
        <f t="shared" si="186"/>
        <v>SPA21XXX</v>
      </c>
      <c r="C2035" s="2" t="s">
        <v>20</v>
      </c>
      <c r="N2035" s="2">
        <f t="shared" si="187"/>
        <v>0</v>
      </c>
      <c r="O2035" s="2">
        <f t="shared" si="188"/>
        <v>0</v>
      </c>
      <c r="P2035" s="2">
        <f t="shared" si="189"/>
        <v>0</v>
      </c>
      <c r="Q2035" s="2">
        <f t="shared" si="190"/>
        <v>0</v>
      </c>
      <c r="R2035" s="2">
        <f t="shared" si="191"/>
        <v>0</v>
      </c>
    </row>
    <row r="2036" spans="1:18" x14ac:dyDescent="0.35">
      <c r="A2036" s="2" t="s">
        <v>246</v>
      </c>
      <c r="B2036" s="2" t="str">
        <f t="shared" si="186"/>
        <v>SPA21XXX</v>
      </c>
      <c r="C2036" s="2" t="s">
        <v>13</v>
      </c>
      <c r="N2036" s="2">
        <f t="shared" si="187"/>
        <v>0</v>
      </c>
      <c r="O2036" s="2">
        <f t="shared" si="188"/>
        <v>0</v>
      </c>
      <c r="P2036" s="2">
        <f t="shared" si="189"/>
        <v>0</v>
      </c>
      <c r="Q2036" s="2">
        <f t="shared" si="190"/>
        <v>0</v>
      </c>
      <c r="R2036" s="2">
        <f t="shared" si="191"/>
        <v>0</v>
      </c>
    </row>
    <row r="2037" spans="1:18" x14ac:dyDescent="0.35">
      <c r="A2037" s="2" t="s">
        <v>246</v>
      </c>
      <c r="B2037" s="2" t="str">
        <f t="shared" si="186"/>
        <v>SPA21XXX</v>
      </c>
      <c r="C2037" s="2" t="s">
        <v>14</v>
      </c>
      <c r="N2037" s="2">
        <f t="shared" si="187"/>
        <v>0</v>
      </c>
      <c r="O2037" s="2">
        <f t="shared" si="188"/>
        <v>0</v>
      </c>
      <c r="P2037" s="2">
        <f t="shared" si="189"/>
        <v>0</v>
      </c>
      <c r="Q2037" s="2">
        <f t="shared" si="190"/>
        <v>0</v>
      </c>
      <c r="R2037" s="2">
        <f t="shared" si="191"/>
        <v>0</v>
      </c>
    </row>
    <row r="2038" spans="1:18" x14ac:dyDescent="0.35">
      <c r="A2038" s="2" t="s">
        <v>246</v>
      </c>
      <c r="B2038" s="2" t="str">
        <f t="shared" si="186"/>
        <v>SPA21XXX</v>
      </c>
      <c r="C2038" s="2" t="s">
        <v>15</v>
      </c>
      <c r="N2038" s="2">
        <f t="shared" si="187"/>
        <v>0</v>
      </c>
      <c r="O2038" s="2">
        <f t="shared" si="188"/>
        <v>0</v>
      </c>
      <c r="P2038" s="2">
        <f t="shared" si="189"/>
        <v>0</v>
      </c>
      <c r="Q2038" s="2">
        <f t="shared" si="190"/>
        <v>0</v>
      </c>
      <c r="R2038" s="2">
        <f t="shared" si="191"/>
        <v>0</v>
      </c>
    </row>
    <row r="2039" spans="1:18" x14ac:dyDescent="0.35">
      <c r="A2039" s="2" t="s">
        <v>246</v>
      </c>
      <c r="B2039" s="2" t="str">
        <f t="shared" si="186"/>
        <v>SPA21XXX</v>
      </c>
      <c r="C2039" s="2" t="s">
        <v>16</v>
      </c>
      <c r="N2039" s="2">
        <f t="shared" si="187"/>
        <v>0</v>
      </c>
      <c r="O2039" s="2">
        <f t="shared" si="188"/>
        <v>0</v>
      </c>
      <c r="P2039" s="2">
        <f t="shared" si="189"/>
        <v>0</v>
      </c>
      <c r="Q2039" s="2">
        <f t="shared" si="190"/>
        <v>0</v>
      </c>
      <c r="R2039" s="2">
        <f t="shared" si="191"/>
        <v>0</v>
      </c>
    </row>
    <row r="2040" spans="1:18" x14ac:dyDescent="0.35">
      <c r="A2040" s="2" t="s">
        <v>246</v>
      </c>
      <c r="B2040" s="2" t="str">
        <f t="shared" si="186"/>
        <v>SPA21XXX</v>
      </c>
      <c r="C2040" s="2" t="s">
        <v>747</v>
      </c>
      <c r="N2040" s="2">
        <f t="shared" si="187"/>
        <v>0</v>
      </c>
      <c r="O2040" s="2">
        <f t="shared" si="188"/>
        <v>0</v>
      </c>
      <c r="P2040" s="2">
        <f t="shared" si="189"/>
        <v>0</v>
      </c>
      <c r="Q2040" s="2">
        <f t="shared" si="190"/>
        <v>0</v>
      </c>
      <c r="R2040" s="2">
        <f t="shared" si="191"/>
        <v>0</v>
      </c>
    </row>
    <row r="2041" spans="1:18" x14ac:dyDescent="0.35">
      <c r="A2041" s="2" t="s">
        <v>246</v>
      </c>
      <c r="B2041" s="2" t="str">
        <f t="shared" si="186"/>
        <v>SPA21XXX</v>
      </c>
      <c r="C2041" s="2" t="s">
        <v>17</v>
      </c>
      <c r="N2041" s="2">
        <f t="shared" si="187"/>
        <v>0</v>
      </c>
      <c r="O2041" s="2">
        <f t="shared" si="188"/>
        <v>0</v>
      </c>
      <c r="P2041" s="2">
        <f t="shared" si="189"/>
        <v>0</v>
      </c>
      <c r="Q2041" s="2">
        <f t="shared" si="190"/>
        <v>0</v>
      </c>
      <c r="R2041" s="2">
        <f t="shared" si="191"/>
        <v>0</v>
      </c>
    </row>
    <row r="2042" spans="1:18" x14ac:dyDescent="0.35">
      <c r="A2042" s="2" t="s">
        <v>246</v>
      </c>
      <c r="B2042" s="2" t="str">
        <f t="shared" si="186"/>
        <v>SPA21XXX</v>
      </c>
      <c r="C2042" s="2" t="s">
        <v>18</v>
      </c>
      <c r="N2042" s="2">
        <f t="shared" si="187"/>
        <v>0</v>
      </c>
      <c r="O2042" s="2">
        <f t="shared" si="188"/>
        <v>0</v>
      </c>
      <c r="P2042" s="2">
        <f t="shared" si="189"/>
        <v>0</v>
      </c>
      <c r="Q2042" s="2">
        <f t="shared" si="190"/>
        <v>0</v>
      </c>
      <c r="R2042" s="2">
        <f t="shared" si="191"/>
        <v>0</v>
      </c>
    </row>
    <row r="2043" spans="1:18" x14ac:dyDescent="0.35">
      <c r="A2043" s="2" t="s">
        <v>246</v>
      </c>
      <c r="B2043" s="2" t="str">
        <f t="shared" si="186"/>
        <v>SPA21XXX</v>
      </c>
      <c r="C2043" s="2" t="s">
        <v>19</v>
      </c>
      <c r="N2043" s="2">
        <f t="shared" si="187"/>
        <v>0</v>
      </c>
      <c r="O2043" s="2">
        <f t="shared" si="188"/>
        <v>0</v>
      </c>
      <c r="P2043" s="2">
        <f t="shared" si="189"/>
        <v>0</v>
      </c>
      <c r="Q2043" s="2">
        <f t="shared" si="190"/>
        <v>0</v>
      </c>
      <c r="R2043" s="2">
        <f t="shared" si="191"/>
        <v>0</v>
      </c>
    </row>
    <row r="2044" spans="1:18" x14ac:dyDescent="0.35">
      <c r="A2044" s="2" t="s">
        <v>246</v>
      </c>
      <c r="B2044" s="2" t="str">
        <f t="shared" si="186"/>
        <v>SPA21XXX</v>
      </c>
      <c r="C2044" s="2" t="s">
        <v>20</v>
      </c>
      <c r="N2044" s="2">
        <f t="shared" si="187"/>
        <v>0</v>
      </c>
      <c r="O2044" s="2">
        <f t="shared" si="188"/>
        <v>0</v>
      </c>
      <c r="P2044" s="2">
        <f t="shared" si="189"/>
        <v>0</v>
      </c>
      <c r="Q2044" s="2">
        <f t="shared" si="190"/>
        <v>0</v>
      </c>
      <c r="R2044" s="2">
        <f t="shared" si="191"/>
        <v>0</v>
      </c>
    </row>
    <row r="2045" spans="1:18" x14ac:dyDescent="0.35">
      <c r="A2045" s="2" t="s">
        <v>371</v>
      </c>
      <c r="B2045" s="2" t="str">
        <f t="shared" si="186"/>
        <v>SPA21XXX</v>
      </c>
      <c r="C2045" s="2" t="s">
        <v>13</v>
      </c>
      <c r="N2045" s="2">
        <f t="shared" si="187"/>
        <v>0</v>
      </c>
      <c r="O2045" s="2">
        <f t="shared" si="188"/>
        <v>0</v>
      </c>
      <c r="P2045" s="2">
        <f t="shared" si="189"/>
        <v>0</v>
      </c>
      <c r="Q2045" s="2">
        <f t="shared" si="190"/>
        <v>0</v>
      </c>
      <c r="R2045" s="2">
        <f t="shared" si="191"/>
        <v>0</v>
      </c>
    </row>
    <row r="2046" spans="1:18" x14ac:dyDescent="0.35">
      <c r="A2046" s="2" t="s">
        <v>371</v>
      </c>
      <c r="B2046" s="2" t="str">
        <f t="shared" si="186"/>
        <v>SPA21XXX</v>
      </c>
      <c r="C2046" s="2" t="s">
        <v>14</v>
      </c>
      <c r="N2046" s="2">
        <f t="shared" si="187"/>
        <v>0</v>
      </c>
      <c r="O2046" s="2">
        <f t="shared" si="188"/>
        <v>0</v>
      </c>
      <c r="P2046" s="2">
        <f t="shared" si="189"/>
        <v>0</v>
      </c>
      <c r="Q2046" s="2">
        <f t="shared" si="190"/>
        <v>0</v>
      </c>
      <c r="R2046" s="2">
        <f t="shared" si="191"/>
        <v>0</v>
      </c>
    </row>
    <row r="2047" spans="1:18" x14ac:dyDescent="0.35">
      <c r="A2047" s="2" t="s">
        <v>371</v>
      </c>
      <c r="B2047" s="2" t="str">
        <f t="shared" si="186"/>
        <v>SPA21XXX</v>
      </c>
      <c r="C2047" s="2" t="s">
        <v>15</v>
      </c>
      <c r="N2047" s="2">
        <f t="shared" si="187"/>
        <v>0</v>
      </c>
      <c r="O2047" s="2">
        <f t="shared" si="188"/>
        <v>0</v>
      </c>
      <c r="P2047" s="2">
        <f t="shared" si="189"/>
        <v>0</v>
      </c>
      <c r="Q2047" s="2">
        <f t="shared" si="190"/>
        <v>0</v>
      </c>
      <c r="R2047" s="2">
        <f t="shared" si="191"/>
        <v>0</v>
      </c>
    </row>
    <row r="2048" spans="1:18" x14ac:dyDescent="0.35">
      <c r="A2048" s="2" t="s">
        <v>371</v>
      </c>
      <c r="B2048" s="2" t="str">
        <f t="shared" si="186"/>
        <v>SPA21XXX</v>
      </c>
      <c r="C2048" s="2" t="s">
        <v>16</v>
      </c>
      <c r="N2048" s="2">
        <f t="shared" si="187"/>
        <v>0</v>
      </c>
      <c r="O2048" s="2">
        <f t="shared" si="188"/>
        <v>0</v>
      </c>
      <c r="P2048" s="2">
        <f t="shared" si="189"/>
        <v>0</v>
      </c>
      <c r="Q2048" s="2">
        <f t="shared" si="190"/>
        <v>0</v>
      </c>
      <c r="R2048" s="2">
        <f t="shared" si="191"/>
        <v>0</v>
      </c>
    </row>
    <row r="2049" spans="1:18" x14ac:dyDescent="0.35">
      <c r="A2049" s="2" t="s">
        <v>371</v>
      </c>
      <c r="B2049" s="2" t="str">
        <f t="shared" si="186"/>
        <v>SPA21XXX</v>
      </c>
      <c r="C2049" s="2" t="s">
        <v>747</v>
      </c>
      <c r="N2049" s="2">
        <f t="shared" si="187"/>
        <v>0</v>
      </c>
      <c r="O2049" s="2">
        <f t="shared" si="188"/>
        <v>0</v>
      </c>
      <c r="P2049" s="2">
        <f t="shared" si="189"/>
        <v>0</v>
      </c>
      <c r="Q2049" s="2">
        <f t="shared" si="190"/>
        <v>0</v>
      </c>
      <c r="R2049" s="2">
        <f t="shared" si="191"/>
        <v>0</v>
      </c>
    </row>
    <row r="2050" spans="1:18" x14ac:dyDescent="0.35">
      <c r="A2050" s="2" t="s">
        <v>371</v>
      </c>
      <c r="B2050" s="2" t="str">
        <f t="shared" ref="B2050:B2113" si="192">REPLACE(A2050,6,3,"XXX")</f>
        <v>SPA21XXX</v>
      </c>
      <c r="C2050" s="2" t="s">
        <v>17</v>
      </c>
      <c r="N2050" s="2">
        <f t="shared" ref="N2050:N2113" si="193">E2050*$D2050</f>
        <v>0</v>
      </c>
      <c r="O2050" s="2">
        <f t="shared" ref="O2050:O2113" si="194">SUM(G2050:J2050)*$D2050</f>
        <v>0</v>
      </c>
      <c r="P2050" s="2">
        <f t="shared" ref="P2050:P2113" si="195">K2050*$D2050</f>
        <v>0</v>
      </c>
      <c r="Q2050" s="2">
        <f t="shared" ref="Q2050:Q2113" si="196">L2050*$D2050</f>
        <v>0</v>
      </c>
      <c r="R2050" s="2">
        <f t="shared" ref="R2050:R2113" si="197">M2050*$D2050</f>
        <v>0</v>
      </c>
    </row>
    <row r="2051" spans="1:18" x14ac:dyDescent="0.35">
      <c r="A2051" s="2" t="s">
        <v>371</v>
      </c>
      <c r="B2051" s="2" t="str">
        <f t="shared" si="192"/>
        <v>SPA21XXX</v>
      </c>
      <c r="C2051" s="2" t="s">
        <v>18</v>
      </c>
      <c r="N2051" s="2">
        <f t="shared" si="193"/>
        <v>0</v>
      </c>
      <c r="O2051" s="2">
        <f t="shared" si="194"/>
        <v>0</v>
      </c>
      <c r="P2051" s="2">
        <f t="shared" si="195"/>
        <v>0</v>
      </c>
      <c r="Q2051" s="2">
        <f t="shared" si="196"/>
        <v>0</v>
      </c>
      <c r="R2051" s="2">
        <f t="shared" si="197"/>
        <v>0</v>
      </c>
    </row>
    <row r="2052" spans="1:18" x14ac:dyDescent="0.35">
      <c r="A2052" s="2" t="s">
        <v>371</v>
      </c>
      <c r="B2052" s="2" t="str">
        <f t="shared" si="192"/>
        <v>SPA21XXX</v>
      </c>
      <c r="C2052" s="2" t="s">
        <v>19</v>
      </c>
      <c r="N2052" s="2">
        <f t="shared" si="193"/>
        <v>0</v>
      </c>
      <c r="O2052" s="2">
        <f t="shared" si="194"/>
        <v>0</v>
      </c>
      <c r="P2052" s="2">
        <f t="shared" si="195"/>
        <v>0</v>
      </c>
      <c r="Q2052" s="2">
        <f t="shared" si="196"/>
        <v>0</v>
      </c>
      <c r="R2052" s="2">
        <f t="shared" si="197"/>
        <v>0</v>
      </c>
    </row>
    <row r="2053" spans="1:18" x14ac:dyDescent="0.35">
      <c r="A2053" s="2" t="s">
        <v>371</v>
      </c>
      <c r="B2053" s="2" t="str">
        <f t="shared" si="192"/>
        <v>SPA21XXX</v>
      </c>
      <c r="C2053" s="2" t="s">
        <v>20</v>
      </c>
      <c r="N2053" s="2">
        <f t="shared" si="193"/>
        <v>0</v>
      </c>
      <c r="O2053" s="2">
        <f t="shared" si="194"/>
        <v>0</v>
      </c>
      <c r="P2053" s="2">
        <f t="shared" si="195"/>
        <v>0</v>
      </c>
      <c r="Q2053" s="2">
        <f t="shared" si="196"/>
        <v>0</v>
      </c>
      <c r="R2053" s="2">
        <f t="shared" si="197"/>
        <v>0</v>
      </c>
    </row>
    <row r="2054" spans="1:18" x14ac:dyDescent="0.35">
      <c r="A2054" s="2" t="s">
        <v>247</v>
      </c>
      <c r="B2054" s="2" t="str">
        <f t="shared" si="192"/>
        <v>SPA21XXX</v>
      </c>
      <c r="C2054" s="2" t="s">
        <v>13</v>
      </c>
      <c r="N2054" s="2">
        <f t="shared" si="193"/>
        <v>0</v>
      </c>
      <c r="O2054" s="2">
        <f t="shared" si="194"/>
        <v>0</v>
      </c>
      <c r="P2054" s="2">
        <f t="shared" si="195"/>
        <v>0</v>
      </c>
      <c r="Q2054" s="2">
        <f t="shared" si="196"/>
        <v>0</v>
      </c>
      <c r="R2054" s="2">
        <f t="shared" si="197"/>
        <v>0</v>
      </c>
    </row>
    <row r="2055" spans="1:18" x14ac:dyDescent="0.35">
      <c r="A2055" s="2" t="s">
        <v>247</v>
      </c>
      <c r="B2055" s="2" t="str">
        <f t="shared" si="192"/>
        <v>SPA21XXX</v>
      </c>
      <c r="C2055" s="2" t="s">
        <v>14</v>
      </c>
      <c r="N2055" s="2">
        <f t="shared" si="193"/>
        <v>0</v>
      </c>
      <c r="O2055" s="2">
        <f t="shared" si="194"/>
        <v>0</v>
      </c>
      <c r="P2055" s="2">
        <f t="shared" si="195"/>
        <v>0</v>
      </c>
      <c r="Q2055" s="2">
        <f t="shared" si="196"/>
        <v>0</v>
      </c>
      <c r="R2055" s="2">
        <f t="shared" si="197"/>
        <v>0</v>
      </c>
    </row>
    <row r="2056" spans="1:18" x14ac:dyDescent="0.35">
      <c r="A2056" s="2" t="s">
        <v>247</v>
      </c>
      <c r="B2056" s="2" t="str">
        <f t="shared" si="192"/>
        <v>SPA21XXX</v>
      </c>
      <c r="C2056" s="2" t="s">
        <v>15</v>
      </c>
      <c r="N2056" s="2">
        <f t="shared" si="193"/>
        <v>0</v>
      </c>
      <c r="O2056" s="2">
        <f t="shared" si="194"/>
        <v>0</v>
      </c>
      <c r="P2056" s="2">
        <f t="shared" si="195"/>
        <v>0</v>
      </c>
      <c r="Q2056" s="2">
        <f t="shared" si="196"/>
        <v>0</v>
      </c>
      <c r="R2056" s="2">
        <f t="shared" si="197"/>
        <v>0</v>
      </c>
    </row>
    <row r="2057" spans="1:18" x14ac:dyDescent="0.35">
      <c r="A2057" s="2" t="s">
        <v>247</v>
      </c>
      <c r="B2057" s="2" t="str">
        <f t="shared" si="192"/>
        <v>SPA21XXX</v>
      </c>
      <c r="C2057" s="2" t="s">
        <v>16</v>
      </c>
      <c r="N2057" s="2">
        <f t="shared" si="193"/>
        <v>0</v>
      </c>
      <c r="O2057" s="2">
        <f t="shared" si="194"/>
        <v>0</v>
      </c>
      <c r="P2057" s="2">
        <f t="shared" si="195"/>
        <v>0</v>
      </c>
      <c r="Q2057" s="2">
        <f t="shared" si="196"/>
        <v>0</v>
      </c>
      <c r="R2057" s="2">
        <f t="shared" si="197"/>
        <v>0</v>
      </c>
    </row>
    <row r="2058" spans="1:18" x14ac:dyDescent="0.35">
      <c r="A2058" s="2" t="s">
        <v>247</v>
      </c>
      <c r="B2058" s="2" t="str">
        <f t="shared" si="192"/>
        <v>SPA21XXX</v>
      </c>
      <c r="C2058" s="2" t="s">
        <v>747</v>
      </c>
      <c r="N2058" s="2">
        <f t="shared" si="193"/>
        <v>0</v>
      </c>
      <c r="O2058" s="2">
        <f t="shared" si="194"/>
        <v>0</v>
      </c>
      <c r="P2058" s="2">
        <f t="shared" si="195"/>
        <v>0</v>
      </c>
      <c r="Q2058" s="2">
        <f t="shared" si="196"/>
        <v>0</v>
      </c>
      <c r="R2058" s="2">
        <f t="shared" si="197"/>
        <v>0</v>
      </c>
    </row>
    <row r="2059" spans="1:18" x14ac:dyDescent="0.35">
      <c r="A2059" s="2" t="s">
        <v>247</v>
      </c>
      <c r="B2059" s="2" t="str">
        <f t="shared" si="192"/>
        <v>SPA21XXX</v>
      </c>
      <c r="C2059" s="2" t="s">
        <v>17</v>
      </c>
      <c r="N2059" s="2">
        <f t="shared" si="193"/>
        <v>0</v>
      </c>
      <c r="O2059" s="2">
        <f t="shared" si="194"/>
        <v>0</v>
      </c>
      <c r="P2059" s="2">
        <f t="shared" si="195"/>
        <v>0</v>
      </c>
      <c r="Q2059" s="2">
        <f t="shared" si="196"/>
        <v>0</v>
      </c>
      <c r="R2059" s="2">
        <f t="shared" si="197"/>
        <v>0</v>
      </c>
    </row>
    <row r="2060" spans="1:18" x14ac:dyDescent="0.35">
      <c r="A2060" s="2" t="s">
        <v>247</v>
      </c>
      <c r="B2060" s="2" t="str">
        <f t="shared" si="192"/>
        <v>SPA21XXX</v>
      </c>
      <c r="C2060" s="2" t="s">
        <v>18</v>
      </c>
      <c r="N2060" s="2">
        <f t="shared" si="193"/>
        <v>0</v>
      </c>
      <c r="O2060" s="2">
        <f t="shared" si="194"/>
        <v>0</v>
      </c>
      <c r="P2060" s="2">
        <f t="shared" si="195"/>
        <v>0</v>
      </c>
      <c r="Q2060" s="2">
        <f t="shared" si="196"/>
        <v>0</v>
      </c>
      <c r="R2060" s="2">
        <f t="shared" si="197"/>
        <v>0</v>
      </c>
    </row>
    <row r="2061" spans="1:18" x14ac:dyDescent="0.35">
      <c r="A2061" s="2" t="s">
        <v>247</v>
      </c>
      <c r="B2061" s="2" t="str">
        <f t="shared" si="192"/>
        <v>SPA21XXX</v>
      </c>
      <c r="C2061" s="2" t="s">
        <v>19</v>
      </c>
      <c r="N2061" s="2">
        <f t="shared" si="193"/>
        <v>0</v>
      </c>
      <c r="O2061" s="2">
        <f t="shared" si="194"/>
        <v>0</v>
      </c>
      <c r="P2061" s="2">
        <f t="shared" si="195"/>
        <v>0</v>
      </c>
      <c r="Q2061" s="2">
        <f t="shared" si="196"/>
        <v>0</v>
      </c>
      <c r="R2061" s="2">
        <f t="shared" si="197"/>
        <v>0</v>
      </c>
    </row>
    <row r="2062" spans="1:18" x14ac:dyDescent="0.35">
      <c r="A2062" s="2" t="s">
        <v>247</v>
      </c>
      <c r="B2062" s="2" t="str">
        <f t="shared" si="192"/>
        <v>SPA21XXX</v>
      </c>
      <c r="C2062" s="2" t="s">
        <v>20</v>
      </c>
      <c r="N2062" s="2">
        <f t="shared" si="193"/>
        <v>0</v>
      </c>
      <c r="O2062" s="2">
        <f t="shared" si="194"/>
        <v>0</v>
      </c>
      <c r="P2062" s="2">
        <f t="shared" si="195"/>
        <v>0</v>
      </c>
      <c r="Q2062" s="2">
        <f t="shared" si="196"/>
        <v>0</v>
      </c>
      <c r="R2062" s="2">
        <f t="shared" si="197"/>
        <v>0</v>
      </c>
    </row>
    <row r="2063" spans="1:18" x14ac:dyDescent="0.35">
      <c r="A2063" s="2" t="s">
        <v>248</v>
      </c>
      <c r="B2063" s="2" t="str">
        <f t="shared" si="192"/>
        <v>SPA21XXX</v>
      </c>
      <c r="C2063" s="2" t="s">
        <v>13</v>
      </c>
      <c r="D2063" s="2">
        <v>0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f t="shared" si="193"/>
        <v>0</v>
      </c>
      <c r="O2063" s="2">
        <f t="shared" si="194"/>
        <v>0</v>
      </c>
      <c r="P2063" s="2">
        <f t="shared" si="195"/>
        <v>0</v>
      </c>
      <c r="Q2063" s="2">
        <f t="shared" si="196"/>
        <v>0</v>
      </c>
      <c r="R2063" s="2">
        <f t="shared" si="197"/>
        <v>0</v>
      </c>
    </row>
    <row r="2064" spans="1:18" x14ac:dyDescent="0.35">
      <c r="A2064" s="2" t="s">
        <v>248</v>
      </c>
      <c r="B2064" s="2" t="str">
        <f t="shared" si="192"/>
        <v>SPA21XXX</v>
      </c>
      <c r="C2064" s="2" t="s">
        <v>14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f t="shared" si="193"/>
        <v>0</v>
      </c>
      <c r="O2064" s="2">
        <f t="shared" si="194"/>
        <v>0</v>
      </c>
      <c r="P2064" s="2">
        <f t="shared" si="195"/>
        <v>0</v>
      </c>
      <c r="Q2064" s="2">
        <f t="shared" si="196"/>
        <v>0</v>
      </c>
      <c r="R2064" s="2">
        <f t="shared" si="197"/>
        <v>0</v>
      </c>
    </row>
    <row r="2065" spans="1:18" x14ac:dyDescent="0.35">
      <c r="A2065" s="2" t="s">
        <v>248</v>
      </c>
      <c r="B2065" s="2" t="str">
        <f t="shared" si="192"/>
        <v>SPA21XXX</v>
      </c>
      <c r="C2065" s="2" t="s">
        <v>15</v>
      </c>
      <c r="D2065" s="2">
        <v>31779.38</v>
      </c>
      <c r="E2065" s="2">
        <v>2</v>
      </c>
      <c r="F2065" s="2">
        <v>28.57</v>
      </c>
      <c r="G2065" s="2">
        <v>0</v>
      </c>
      <c r="H2065" s="2">
        <v>2</v>
      </c>
      <c r="I2065" s="2">
        <v>0</v>
      </c>
      <c r="J2065" s="2">
        <v>0</v>
      </c>
      <c r="K2065" s="2">
        <v>1</v>
      </c>
      <c r="L2065" s="2">
        <v>1</v>
      </c>
      <c r="M2065" s="2">
        <v>0</v>
      </c>
      <c r="N2065" s="2">
        <f t="shared" si="193"/>
        <v>63558.76</v>
      </c>
      <c r="O2065" s="2">
        <f t="shared" si="194"/>
        <v>63558.76</v>
      </c>
      <c r="P2065" s="2">
        <f t="shared" si="195"/>
        <v>31779.38</v>
      </c>
      <c r="Q2065" s="2">
        <f t="shared" si="196"/>
        <v>31779.38</v>
      </c>
      <c r="R2065" s="2">
        <f t="shared" si="197"/>
        <v>0</v>
      </c>
    </row>
    <row r="2066" spans="1:18" x14ac:dyDescent="0.35">
      <c r="A2066" s="2" t="s">
        <v>248</v>
      </c>
      <c r="B2066" s="2" t="str">
        <f t="shared" si="192"/>
        <v>SPA21XXX</v>
      </c>
      <c r="C2066" s="2" t="s">
        <v>16</v>
      </c>
      <c r="D2066" s="2">
        <v>21228.57</v>
      </c>
      <c r="E2066" s="2">
        <v>1</v>
      </c>
      <c r="F2066" s="2">
        <v>14.29</v>
      </c>
      <c r="G2066" s="2">
        <v>0</v>
      </c>
      <c r="H2066" s="2">
        <v>0</v>
      </c>
      <c r="I2066" s="2">
        <v>0</v>
      </c>
      <c r="J2066" s="2">
        <v>0</v>
      </c>
      <c r="K2066" s="2">
        <v>1</v>
      </c>
      <c r="L2066" s="2">
        <v>0</v>
      </c>
      <c r="M2066" s="2">
        <v>0</v>
      </c>
      <c r="N2066" s="2">
        <f t="shared" si="193"/>
        <v>21228.57</v>
      </c>
      <c r="O2066" s="2">
        <f t="shared" si="194"/>
        <v>0</v>
      </c>
      <c r="P2066" s="2">
        <f t="shared" si="195"/>
        <v>21228.57</v>
      </c>
      <c r="Q2066" s="2">
        <f t="shared" si="196"/>
        <v>0</v>
      </c>
      <c r="R2066" s="2">
        <f t="shared" si="197"/>
        <v>0</v>
      </c>
    </row>
    <row r="2067" spans="1:18" x14ac:dyDescent="0.35">
      <c r="A2067" s="2" t="s">
        <v>248</v>
      </c>
      <c r="B2067" s="2" t="str">
        <f t="shared" si="192"/>
        <v>SPA21XXX</v>
      </c>
      <c r="C2067" s="2" t="s">
        <v>747</v>
      </c>
      <c r="D2067" s="2">
        <v>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f t="shared" si="193"/>
        <v>0</v>
      </c>
      <c r="O2067" s="2">
        <f t="shared" si="194"/>
        <v>0</v>
      </c>
      <c r="P2067" s="2">
        <f t="shared" si="195"/>
        <v>0</v>
      </c>
      <c r="Q2067" s="2">
        <f t="shared" si="196"/>
        <v>0</v>
      </c>
      <c r="R2067" s="2">
        <f t="shared" si="197"/>
        <v>0</v>
      </c>
    </row>
    <row r="2068" spans="1:18" x14ac:dyDescent="0.35">
      <c r="A2068" s="2" t="s">
        <v>248</v>
      </c>
      <c r="B2068" s="2" t="str">
        <f t="shared" si="192"/>
        <v>SPA21XXX</v>
      </c>
      <c r="C2068" s="2" t="s">
        <v>17</v>
      </c>
      <c r="D2068" s="2">
        <v>12298.54</v>
      </c>
      <c r="E2068" s="2">
        <v>2</v>
      </c>
      <c r="F2068" s="2">
        <v>28.57</v>
      </c>
      <c r="G2068" s="2">
        <v>0</v>
      </c>
      <c r="H2068" s="2">
        <v>28.57</v>
      </c>
      <c r="I2068" s="2">
        <v>0</v>
      </c>
      <c r="J2068" s="2">
        <v>0</v>
      </c>
      <c r="K2068" s="2">
        <v>0</v>
      </c>
      <c r="L2068" s="2">
        <v>1</v>
      </c>
      <c r="M2068" s="2">
        <v>0</v>
      </c>
      <c r="N2068" s="2">
        <f t="shared" si="193"/>
        <v>24597.08</v>
      </c>
      <c r="O2068" s="2">
        <f t="shared" si="194"/>
        <v>351369.28780000005</v>
      </c>
      <c r="P2068" s="2">
        <f t="shared" si="195"/>
        <v>0</v>
      </c>
      <c r="Q2068" s="2">
        <f t="shared" si="196"/>
        <v>12298.54</v>
      </c>
      <c r="R2068" s="2">
        <f t="shared" si="197"/>
        <v>0</v>
      </c>
    </row>
    <row r="2069" spans="1:18" x14ac:dyDescent="0.35">
      <c r="A2069" s="2" t="s">
        <v>248</v>
      </c>
      <c r="B2069" s="2" t="str">
        <f t="shared" si="192"/>
        <v>SPA21XXX</v>
      </c>
      <c r="C2069" s="2" t="s">
        <v>18</v>
      </c>
      <c r="D2069" s="2">
        <v>8771.43</v>
      </c>
      <c r="E2069" s="2">
        <v>2</v>
      </c>
      <c r="F2069" s="2">
        <v>28.57</v>
      </c>
      <c r="G2069" s="2">
        <v>2</v>
      </c>
      <c r="H2069" s="2">
        <v>0</v>
      </c>
      <c r="I2069" s="2">
        <v>0</v>
      </c>
      <c r="J2069" s="2">
        <v>0</v>
      </c>
      <c r="K2069" s="2">
        <v>1</v>
      </c>
      <c r="L2069" s="2">
        <v>2</v>
      </c>
      <c r="M2069" s="2">
        <v>0</v>
      </c>
      <c r="N2069" s="2">
        <f t="shared" si="193"/>
        <v>17542.86</v>
      </c>
      <c r="O2069" s="2">
        <f t="shared" si="194"/>
        <v>17542.86</v>
      </c>
      <c r="P2069" s="2">
        <f t="shared" si="195"/>
        <v>8771.43</v>
      </c>
      <c r="Q2069" s="2">
        <f t="shared" si="196"/>
        <v>17542.86</v>
      </c>
      <c r="R2069" s="2">
        <f t="shared" si="197"/>
        <v>0</v>
      </c>
    </row>
    <row r="2070" spans="1:18" x14ac:dyDescent="0.35">
      <c r="A2070" s="2" t="s">
        <v>248</v>
      </c>
      <c r="B2070" s="2" t="str">
        <f t="shared" si="192"/>
        <v>SPA21XXX</v>
      </c>
      <c r="C2070" s="2" t="s">
        <v>19</v>
      </c>
      <c r="D2070" s="2">
        <v>0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f t="shared" si="193"/>
        <v>0</v>
      </c>
      <c r="O2070" s="2">
        <f t="shared" si="194"/>
        <v>0</v>
      </c>
      <c r="P2070" s="2">
        <f t="shared" si="195"/>
        <v>0</v>
      </c>
      <c r="Q2070" s="2">
        <f t="shared" si="196"/>
        <v>0</v>
      </c>
      <c r="R2070" s="2">
        <f t="shared" si="197"/>
        <v>0</v>
      </c>
    </row>
    <row r="2071" spans="1:18" x14ac:dyDescent="0.35">
      <c r="A2071" s="2" t="s">
        <v>248</v>
      </c>
      <c r="B2071" s="2" t="str">
        <f t="shared" si="192"/>
        <v>SPA21XXX</v>
      </c>
      <c r="C2071" s="2" t="s">
        <v>20</v>
      </c>
      <c r="D2071" s="2">
        <v>0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f t="shared" si="193"/>
        <v>0</v>
      </c>
      <c r="O2071" s="2">
        <f t="shared" si="194"/>
        <v>0</v>
      </c>
      <c r="P2071" s="2">
        <f t="shared" si="195"/>
        <v>0</v>
      </c>
      <c r="Q2071" s="2">
        <f t="shared" si="196"/>
        <v>0</v>
      </c>
      <c r="R2071" s="2">
        <f t="shared" si="197"/>
        <v>0</v>
      </c>
    </row>
    <row r="2072" spans="1:18" x14ac:dyDescent="0.35">
      <c r="A2072" s="2" t="s">
        <v>249</v>
      </c>
      <c r="B2072" s="2" t="str">
        <f t="shared" si="192"/>
        <v>SPA21XXX</v>
      </c>
      <c r="C2072" s="2" t="s">
        <v>13</v>
      </c>
      <c r="D2072" s="2">
        <v>133859.28</v>
      </c>
      <c r="E2072" s="2">
        <v>0.05</v>
      </c>
      <c r="F2072" s="2">
        <v>0.66</v>
      </c>
      <c r="N2072" s="2">
        <f t="shared" si="193"/>
        <v>6692.9639999999999</v>
      </c>
      <c r="O2072" s="2">
        <f t="shared" si="194"/>
        <v>0</v>
      </c>
      <c r="P2072" s="2">
        <f t="shared" si="195"/>
        <v>0</v>
      </c>
      <c r="Q2072" s="2">
        <f t="shared" si="196"/>
        <v>0</v>
      </c>
      <c r="R2072" s="2">
        <f t="shared" si="197"/>
        <v>0</v>
      </c>
    </row>
    <row r="2073" spans="1:18" x14ac:dyDescent="0.35">
      <c r="A2073" s="2" t="s">
        <v>249</v>
      </c>
      <c r="B2073" s="2" t="str">
        <f t="shared" si="192"/>
        <v>SPA21XXX</v>
      </c>
      <c r="C2073" s="2" t="s">
        <v>14</v>
      </c>
      <c r="D2073" s="2">
        <v>60432.480000000003</v>
      </c>
      <c r="E2073" s="2">
        <v>0.1</v>
      </c>
      <c r="F2073" s="2">
        <v>1.32</v>
      </c>
      <c r="N2073" s="2">
        <f t="shared" si="193"/>
        <v>6043.2480000000005</v>
      </c>
      <c r="O2073" s="2">
        <f t="shared" si="194"/>
        <v>0</v>
      </c>
      <c r="P2073" s="2">
        <f t="shared" si="195"/>
        <v>0</v>
      </c>
      <c r="Q2073" s="2">
        <f t="shared" si="196"/>
        <v>0</v>
      </c>
      <c r="R2073" s="2">
        <f t="shared" si="197"/>
        <v>0</v>
      </c>
    </row>
    <row r="2074" spans="1:18" x14ac:dyDescent="0.35">
      <c r="A2074" s="2" t="s">
        <v>249</v>
      </c>
      <c r="B2074" s="2" t="str">
        <f t="shared" si="192"/>
        <v>SPA21XXX</v>
      </c>
      <c r="C2074" s="2" t="s">
        <v>15</v>
      </c>
      <c r="D2074" s="2">
        <v>47341.48</v>
      </c>
      <c r="E2074" s="2">
        <v>0.3</v>
      </c>
      <c r="F2074" s="2">
        <v>3.97</v>
      </c>
      <c r="G2074" s="2">
        <v>0.05</v>
      </c>
      <c r="L2074" s="2">
        <v>0.05</v>
      </c>
      <c r="N2074" s="2">
        <f t="shared" si="193"/>
        <v>14202.444000000001</v>
      </c>
      <c r="O2074" s="2">
        <f t="shared" si="194"/>
        <v>2367.0740000000001</v>
      </c>
      <c r="P2074" s="2">
        <f t="shared" si="195"/>
        <v>0</v>
      </c>
      <c r="Q2074" s="2">
        <f t="shared" si="196"/>
        <v>2367.0740000000001</v>
      </c>
      <c r="R2074" s="2">
        <f t="shared" si="197"/>
        <v>0</v>
      </c>
    </row>
    <row r="2075" spans="1:18" x14ac:dyDescent="0.35">
      <c r="A2075" s="2" t="s">
        <v>249</v>
      </c>
      <c r="B2075" s="2" t="str">
        <f t="shared" si="192"/>
        <v>SPA21XXX</v>
      </c>
      <c r="C2075" s="2" t="s">
        <v>16</v>
      </c>
      <c r="N2075" s="2">
        <f t="shared" si="193"/>
        <v>0</v>
      </c>
      <c r="O2075" s="2">
        <f t="shared" si="194"/>
        <v>0</v>
      </c>
      <c r="P2075" s="2">
        <f t="shared" si="195"/>
        <v>0</v>
      </c>
      <c r="Q2075" s="2">
        <f t="shared" si="196"/>
        <v>0</v>
      </c>
      <c r="R2075" s="2">
        <f t="shared" si="197"/>
        <v>0</v>
      </c>
    </row>
    <row r="2076" spans="1:18" x14ac:dyDescent="0.35">
      <c r="A2076" s="2" t="s">
        <v>249</v>
      </c>
      <c r="B2076" s="2" t="str">
        <f t="shared" si="192"/>
        <v>SPA21XXX</v>
      </c>
      <c r="C2076" s="2" t="s">
        <v>747</v>
      </c>
      <c r="N2076" s="2">
        <f t="shared" si="193"/>
        <v>0</v>
      </c>
      <c r="O2076" s="2">
        <f t="shared" si="194"/>
        <v>0</v>
      </c>
      <c r="P2076" s="2">
        <f t="shared" si="195"/>
        <v>0</v>
      </c>
      <c r="Q2076" s="2">
        <f t="shared" si="196"/>
        <v>0</v>
      </c>
      <c r="R2076" s="2">
        <f t="shared" si="197"/>
        <v>0</v>
      </c>
    </row>
    <row r="2077" spans="1:18" x14ac:dyDescent="0.35">
      <c r="A2077" s="2" t="s">
        <v>249</v>
      </c>
      <c r="B2077" s="2" t="str">
        <f t="shared" si="192"/>
        <v>SPA21XXX</v>
      </c>
      <c r="C2077" s="2" t="s">
        <v>17</v>
      </c>
      <c r="N2077" s="2">
        <f t="shared" si="193"/>
        <v>0</v>
      </c>
      <c r="O2077" s="2">
        <f t="shared" si="194"/>
        <v>0</v>
      </c>
      <c r="P2077" s="2">
        <f t="shared" si="195"/>
        <v>0</v>
      </c>
      <c r="Q2077" s="2">
        <f t="shared" si="196"/>
        <v>0</v>
      </c>
      <c r="R2077" s="2">
        <f t="shared" si="197"/>
        <v>0</v>
      </c>
    </row>
    <row r="2078" spans="1:18" x14ac:dyDescent="0.35">
      <c r="A2078" s="2" t="s">
        <v>249</v>
      </c>
      <c r="B2078" s="2" t="str">
        <f t="shared" si="192"/>
        <v>SPA21XXX</v>
      </c>
      <c r="C2078" s="2" t="s">
        <v>18</v>
      </c>
      <c r="D2078" s="2">
        <v>7209.42</v>
      </c>
      <c r="E2078" s="2">
        <v>0.1</v>
      </c>
      <c r="F2078" s="2">
        <v>1.33</v>
      </c>
      <c r="N2078" s="2">
        <f t="shared" si="193"/>
        <v>720.94200000000001</v>
      </c>
      <c r="O2078" s="2">
        <f t="shared" si="194"/>
        <v>0</v>
      </c>
      <c r="P2078" s="2">
        <f t="shared" si="195"/>
        <v>0</v>
      </c>
      <c r="Q2078" s="2">
        <f t="shared" si="196"/>
        <v>0</v>
      </c>
      <c r="R2078" s="2">
        <f t="shared" si="197"/>
        <v>0</v>
      </c>
    </row>
    <row r="2079" spans="1:18" x14ac:dyDescent="0.35">
      <c r="A2079" s="2" t="s">
        <v>249</v>
      </c>
      <c r="B2079" s="2" t="str">
        <f t="shared" si="192"/>
        <v>SPA21XXX</v>
      </c>
      <c r="C2079" s="2" t="s">
        <v>19</v>
      </c>
      <c r="D2079" s="2">
        <v>3500</v>
      </c>
      <c r="E2079" s="2">
        <v>7</v>
      </c>
      <c r="F2079" s="2">
        <v>92.72</v>
      </c>
      <c r="G2079" s="2">
        <v>1</v>
      </c>
      <c r="H2079" s="2">
        <v>5</v>
      </c>
      <c r="K2079" s="2">
        <v>1</v>
      </c>
      <c r="N2079" s="2">
        <f t="shared" si="193"/>
        <v>24500</v>
      </c>
      <c r="O2079" s="2">
        <f t="shared" si="194"/>
        <v>21000</v>
      </c>
      <c r="P2079" s="2">
        <f t="shared" si="195"/>
        <v>3500</v>
      </c>
      <c r="Q2079" s="2">
        <f t="shared" si="196"/>
        <v>0</v>
      </c>
      <c r="R2079" s="2">
        <f t="shared" si="197"/>
        <v>0</v>
      </c>
    </row>
    <row r="2080" spans="1:18" x14ac:dyDescent="0.35">
      <c r="A2080" s="2" t="s">
        <v>249</v>
      </c>
      <c r="B2080" s="2" t="str">
        <f t="shared" si="192"/>
        <v>SPA21XXX</v>
      </c>
      <c r="C2080" s="2" t="s">
        <v>20</v>
      </c>
      <c r="N2080" s="2">
        <f t="shared" si="193"/>
        <v>0</v>
      </c>
      <c r="O2080" s="2">
        <f t="shared" si="194"/>
        <v>0</v>
      </c>
      <c r="P2080" s="2">
        <f t="shared" si="195"/>
        <v>0</v>
      </c>
      <c r="Q2080" s="2">
        <f t="shared" si="196"/>
        <v>0</v>
      </c>
      <c r="R2080" s="2">
        <f t="shared" si="197"/>
        <v>0</v>
      </c>
    </row>
    <row r="2081" spans="1:18" x14ac:dyDescent="0.35">
      <c r="A2081" s="2" t="s">
        <v>250</v>
      </c>
      <c r="B2081" s="2" t="str">
        <f t="shared" si="192"/>
        <v>SPA21XXX</v>
      </c>
      <c r="C2081" s="2" t="s">
        <v>13</v>
      </c>
      <c r="D2081" s="2">
        <v>0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f t="shared" si="193"/>
        <v>0</v>
      </c>
      <c r="O2081" s="2">
        <f t="shared" si="194"/>
        <v>0</v>
      </c>
      <c r="P2081" s="2">
        <f t="shared" si="195"/>
        <v>0</v>
      </c>
      <c r="Q2081" s="2">
        <f t="shared" si="196"/>
        <v>0</v>
      </c>
      <c r="R2081" s="2">
        <f t="shared" si="197"/>
        <v>0</v>
      </c>
    </row>
    <row r="2082" spans="1:18" x14ac:dyDescent="0.35">
      <c r="A2082" s="2" t="s">
        <v>250</v>
      </c>
      <c r="B2082" s="2" t="str">
        <f t="shared" si="192"/>
        <v>SPA21XXX</v>
      </c>
      <c r="C2082" s="2" t="s">
        <v>14</v>
      </c>
      <c r="D2082" s="2">
        <v>0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f t="shared" si="193"/>
        <v>0</v>
      </c>
      <c r="O2082" s="2">
        <f t="shared" si="194"/>
        <v>0</v>
      </c>
      <c r="P2082" s="2">
        <f t="shared" si="195"/>
        <v>0</v>
      </c>
      <c r="Q2082" s="2">
        <f t="shared" si="196"/>
        <v>0</v>
      </c>
      <c r="R2082" s="2">
        <f t="shared" si="197"/>
        <v>0</v>
      </c>
    </row>
    <row r="2083" spans="1:18" x14ac:dyDescent="0.35">
      <c r="A2083" s="2" t="s">
        <v>250</v>
      </c>
      <c r="B2083" s="2" t="str">
        <f t="shared" si="192"/>
        <v>SPA21XXX</v>
      </c>
      <c r="C2083" s="2" t="s">
        <v>15</v>
      </c>
      <c r="D2083" s="2">
        <v>0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f t="shared" si="193"/>
        <v>0</v>
      </c>
      <c r="O2083" s="2">
        <f t="shared" si="194"/>
        <v>0</v>
      </c>
      <c r="P2083" s="2">
        <f t="shared" si="195"/>
        <v>0</v>
      </c>
      <c r="Q2083" s="2">
        <f t="shared" si="196"/>
        <v>0</v>
      </c>
      <c r="R2083" s="2">
        <f t="shared" si="197"/>
        <v>0</v>
      </c>
    </row>
    <row r="2084" spans="1:18" x14ac:dyDescent="0.35">
      <c r="A2084" s="2" t="s">
        <v>250</v>
      </c>
      <c r="B2084" s="2" t="str">
        <f t="shared" si="192"/>
        <v>SPA21XXX</v>
      </c>
      <c r="C2084" s="2" t="s">
        <v>16</v>
      </c>
      <c r="D2084" s="2">
        <v>0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f t="shared" si="193"/>
        <v>0</v>
      </c>
      <c r="O2084" s="2">
        <f t="shared" si="194"/>
        <v>0</v>
      </c>
      <c r="P2084" s="2">
        <f t="shared" si="195"/>
        <v>0</v>
      </c>
      <c r="Q2084" s="2">
        <f t="shared" si="196"/>
        <v>0</v>
      </c>
      <c r="R2084" s="2">
        <f t="shared" si="197"/>
        <v>0</v>
      </c>
    </row>
    <row r="2085" spans="1:18" x14ac:dyDescent="0.35">
      <c r="A2085" s="2" t="s">
        <v>250</v>
      </c>
      <c r="B2085" s="2" t="str">
        <f t="shared" si="192"/>
        <v>SPA21XXX</v>
      </c>
      <c r="C2085" s="2" t="s">
        <v>747</v>
      </c>
      <c r="D2085" s="2">
        <v>0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f t="shared" si="193"/>
        <v>0</v>
      </c>
      <c r="O2085" s="2">
        <f t="shared" si="194"/>
        <v>0</v>
      </c>
      <c r="P2085" s="2">
        <f t="shared" si="195"/>
        <v>0</v>
      </c>
      <c r="Q2085" s="2">
        <f t="shared" si="196"/>
        <v>0</v>
      </c>
      <c r="R2085" s="2">
        <f t="shared" si="197"/>
        <v>0</v>
      </c>
    </row>
    <row r="2086" spans="1:18" x14ac:dyDescent="0.35">
      <c r="A2086" s="2" t="s">
        <v>250</v>
      </c>
      <c r="B2086" s="2" t="str">
        <f t="shared" si="192"/>
        <v>SPA21XXX</v>
      </c>
      <c r="C2086" s="2" t="s">
        <v>17</v>
      </c>
      <c r="D2086" s="2">
        <v>0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f t="shared" si="193"/>
        <v>0</v>
      </c>
      <c r="O2086" s="2">
        <f t="shared" si="194"/>
        <v>0</v>
      </c>
      <c r="P2086" s="2">
        <f t="shared" si="195"/>
        <v>0</v>
      </c>
      <c r="Q2086" s="2">
        <f t="shared" si="196"/>
        <v>0</v>
      </c>
      <c r="R2086" s="2">
        <f t="shared" si="197"/>
        <v>0</v>
      </c>
    </row>
    <row r="2087" spans="1:18" x14ac:dyDescent="0.35">
      <c r="A2087" s="2" t="s">
        <v>250</v>
      </c>
      <c r="B2087" s="2" t="str">
        <f t="shared" si="192"/>
        <v>SPA21XXX</v>
      </c>
      <c r="C2087" s="2" t="s">
        <v>18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f t="shared" si="193"/>
        <v>0</v>
      </c>
      <c r="O2087" s="2">
        <f t="shared" si="194"/>
        <v>0</v>
      </c>
      <c r="P2087" s="2">
        <f t="shared" si="195"/>
        <v>0</v>
      </c>
      <c r="Q2087" s="2">
        <f t="shared" si="196"/>
        <v>0</v>
      </c>
      <c r="R2087" s="2">
        <f t="shared" si="197"/>
        <v>0</v>
      </c>
    </row>
    <row r="2088" spans="1:18" x14ac:dyDescent="0.35">
      <c r="A2088" s="2" t="s">
        <v>250</v>
      </c>
      <c r="B2088" s="2" t="str">
        <f t="shared" si="192"/>
        <v>SPA21XXX</v>
      </c>
      <c r="C2088" s="2" t="s">
        <v>19</v>
      </c>
      <c r="D2088" s="2">
        <v>3</v>
      </c>
      <c r="E2088" s="2">
        <v>3</v>
      </c>
      <c r="F2088" s="2">
        <v>100</v>
      </c>
      <c r="G2088" s="2">
        <v>0</v>
      </c>
      <c r="H2088" s="2">
        <v>3</v>
      </c>
      <c r="I2088" s="2">
        <v>0</v>
      </c>
      <c r="J2088" s="2">
        <v>0</v>
      </c>
      <c r="K2088" s="2">
        <v>3</v>
      </c>
      <c r="L2088" s="2">
        <v>1</v>
      </c>
      <c r="M2088" s="2">
        <v>0</v>
      </c>
      <c r="N2088" s="2">
        <f t="shared" si="193"/>
        <v>9</v>
      </c>
      <c r="O2088" s="2">
        <f t="shared" si="194"/>
        <v>9</v>
      </c>
      <c r="P2088" s="2">
        <f t="shared" si="195"/>
        <v>9</v>
      </c>
      <c r="Q2088" s="2">
        <f t="shared" si="196"/>
        <v>3</v>
      </c>
      <c r="R2088" s="2">
        <f t="shared" si="197"/>
        <v>0</v>
      </c>
    </row>
    <row r="2089" spans="1:18" x14ac:dyDescent="0.35">
      <c r="A2089" s="2" t="s">
        <v>250</v>
      </c>
      <c r="B2089" s="2" t="str">
        <f t="shared" si="192"/>
        <v>SPA21XXX</v>
      </c>
      <c r="C2089" s="2" t="s">
        <v>20</v>
      </c>
      <c r="D2089" s="2">
        <v>0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f t="shared" si="193"/>
        <v>0</v>
      </c>
      <c r="O2089" s="2">
        <f t="shared" si="194"/>
        <v>0</v>
      </c>
      <c r="P2089" s="2">
        <f t="shared" si="195"/>
        <v>0</v>
      </c>
      <c r="Q2089" s="2">
        <f t="shared" si="196"/>
        <v>0</v>
      </c>
      <c r="R2089" s="2">
        <f t="shared" si="197"/>
        <v>0</v>
      </c>
    </row>
    <row r="2090" spans="1:18" x14ac:dyDescent="0.35">
      <c r="A2090" s="2" t="s">
        <v>372</v>
      </c>
      <c r="B2090" s="2" t="str">
        <f t="shared" si="192"/>
        <v>SPA21XXX</v>
      </c>
      <c r="C2090" s="2" t="s">
        <v>13</v>
      </c>
      <c r="D2090" s="2">
        <v>0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f t="shared" si="193"/>
        <v>0</v>
      </c>
      <c r="O2090" s="2">
        <f t="shared" si="194"/>
        <v>0</v>
      </c>
      <c r="P2090" s="2">
        <f t="shared" si="195"/>
        <v>0</v>
      </c>
      <c r="Q2090" s="2">
        <f t="shared" si="196"/>
        <v>0</v>
      </c>
      <c r="R2090" s="2">
        <f t="shared" si="197"/>
        <v>0</v>
      </c>
    </row>
    <row r="2091" spans="1:18" x14ac:dyDescent="0.35">
      <c r="A2091" s="2" t="s">
        <v>372</v>
      </c>
      <c r="B2091" s="2" t="str">
        <f t="shared" si="192"/>
        <v>SPA21XXX</v>
      </c>
      <c r="C2091" s="2" t="s">
        <v>14</v>
      </c>
      <c r="D2091" s="2">
        <v>0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f t="shared" si="193"/>
        <v>0</v>
      </c>
      <c r="O2091" s="2">
        <f t="shared" si="194"/>
        <v>0</v>
      </c>
      <c r="P2091" s="2">
        <f t="shared" si="195"/>
        <v>0</v>
      </c>
      <c r="Q2091" s="2">
        <f t="shared" si="196"/>
        <v>0</v>
      </c>
      <c r="R2091" s="2">
        <f t="shared" si="197"/>
        <v>0</v>
      </c>
    </row>
    <row r="2092" spans="1:18" x14ac:dyDescent="0.35">
      <c r="A2092" s="2" t="s">
        <v>372</v>
      </c>
      <c r="B2092" s="2" t="str">
        <f t="shared" si="192"/>
        <v>SPA21XXX</v>
      </c>
      <c r="C2092" s="2" t="s">
        <v>15</v>
      </c>
      <c r="D2092" s="2">
        <v>0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f t="shared" si="193"/>
        <v>0</v>
      </c>
      <c r="O2092" s="2">
        <f t="shared" si="194"/>
        <v>0</v>
      </c>
      <c r="P2092" s="2">
        <f t="shared" si="195"/>
        <v>0</v>
      </c>
      <c r="Q2092" s="2">
        <f t="shared" si="196"/>
        <v>0</v>
      </c>
      <c r="R2092" s="2">
        <f t="shared" si="197"/>
        <v>0</v>
      </c>
    </row>
    <row r="2093" spans="1:18" x14ac:dyDescent="0.35">
      <c r="A2093" s="2" t="s">
        <v>372</v>
      </c>
      <c r="B2093" s="2" t="str">
        <f t="shared" si="192"/>
        <v>SPA21XXX</v>
      </c>
      <c r="C2093" s="2" t="s">
        <v>16</v>
      </c>
      <c r="D2093" s="2">
        <v>0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f t="shared" si="193"/>
        <v>0</v>
      </c>
      <c r="O2093" s="2">
        <f t="shared" si="194"/>
        <v>0</v>
      </c>
      <c r="P2093" s="2">
        <f t="shared" si="195"/>
        <v>0</v>
      </c>
      <c r="Q2093" s="2">
        <f t="shared" si="196"/>
        <v>0</v>
      </c>
      <c r="R2093" s="2">
        <f t="shared" si="197"/>
        <v>0</v>
      </c>
    </row>
    <row r="2094" spans="1:18" x14ac:dyDescent="0.35">
      <c r="A2094" s="2" t="s">
        <v>372</v>
      </c>
      <c r="B2094" s="2" t="str">
        <f t="shared" si="192"/>
        <v>SPA21XXX</v>
      </c>
      <c r="C2094" s="2" t="s">
        <v>747</v>
      </c>
      <c r="D2094" s="2">
        <v>0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f t="shared" si="193"/>
        <v>0</v>
      </c>
      <c r="O2094" s="2">
        <f t="shared" si="194"/>
        <v>0</v>
      </c>
      <c r="P2094" s="2">
        <f t="shared" si="195"/>
        <v>0</v>
      </c>
      <c r="Q2094" s="2">
        <f t="shared" si="196"/>
        <v>0</v>
      </c>
      <c r="R2094" s="2">
        <f t="shared" si="197"/>
        <v>0</v>
      </c>
    </row>
    <row r="2095" spans="1:18" x14ac:dyDescent="0.35">
      <c r="A2095" s="2" t="s">
        <v>372</v>
      </c>
      <c r="B2095" s="2" t="str">
        <f t="shared" si="192"/>
        <v>SPA21XXX</v>
      </c>
      <c r="C2095" s="2" t="s">
        <v>17</v>
      </c>
      <c r="D2095" s="2">
        <v>0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f t="shared" si="193"/>
        <v>0</v>
      </c>
      <c r="O2095" s="2">
        <f t="shared" si="194"/>
        <v>0</v>
      </c>
      <c r="P2095" s="2">
        <f t="shared" si="195"/>
        <v>0</v>
      </c>
      <c r="Q2095" s="2">
        <f t="shared" si="196"/>
        <v>0</v>
      </c>
      <c r="R2095" s="2">
        <f t="shared" si="197"/>
        <v>0</v>
      </c>
    </row>
    <row r="2096" spans="1:18" x14ac:dyDescent="0.35">
      <c r="A2096" s="2" t="s">
        <v>372</v>
      </c>
      <c r="B2096" s="2" t="str">
        <f t="shared" si="192"/>
        <v>SPA21XXX</v>
      </c>
      <c r="C2096" s="2" t="s">
        <v>18</v>
      </c>
      <c r="D2096" s="2">
        <v>0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f t="shared" si="193"/>
        <v>0</v>
      </c>
      <c r="O2096" s="2">
        <f t="shared" si="194"/>
        <v>0</v>
      </c>
      <c r="P2096" s="2">
        <f t="shared" si="195"/>
        <v>0</v>
      </c>
      <c r="Q2096" s="2">
        <f t="shared" si="196"/>
        <v>0</v>
      </c>
      <c r="R2096" s="2">
        <f t="shared" si="197"/>
        <v>0</v>
      </c>
    </row>
    <row r="2097" spans="1:18" x14ac:dyDescent="0.35">
      <c r="A2097" s="2" t="s">
        <v>372</v>
      </c>
      <c r="B2097" s="2" t="str">
        <f t="shared" si="192"/>
        <v>SPA21XXX</v>
      </c>
      <c r="C2097" s="2" t="s">
        <v>19</v>
      </c>
      <c r="D2097" s="2">
        <v>0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f t="shared" si="193"/>
        <v>0</v>
      </c>
      <c r="O2097" s="2">
        <f t="shared" si="194"/>
        <v>0</v>
      </c>
      <c r="P2097" s="2">
        <f t="shared" si="195"/>
        <v>0</v>
      </c>
      <c r="Q2097" s="2">
        <f t="shared" si="196"/>
        <v>0</v>
      </c>
      <c r="R2097" s="2">
        <f t="shared" si="197"/>
        <v>0</v>
      </c>
    </row>
    <row r="2098" spans="1:18" x14ac:dyDescent="0.35">
      <c r="A2098" s="2" t="s">
        <v>372</v>
      </c>
      <c r="B2098" s="2" t="str">
        <f t="shared" si="192"/>
        <v>SPA21XXX</v>
      </c>
      <c r="C2098" s="2" t="s">
        <v>20</v>
      </c>
      <c r="D2098" s="2">
        <v>0</v>
      </c>
      <c r="E2098" s="2">
        <v>12</v>
      </c>
      <c r="F2098" s="2">
        <v>100</v>
      </c>
      <c r="G2098" s="2">
        <v>8</v>
      </c>
      <c r="H2098" s="2">
        <v>4</v>
      </c>
      <c r="I2098" s="2">
        <v>0</v>
      </c>
      <c r="J2098" s="2">
        <v>0</v>
      </c>
      <c r="K2098" s="2">
        <v>12</v>
      </c>
      <c r="L2098" s="2">
        <v>5</v>
      </c>
      <c r="M2098" s="2">
        <v>1</v>
      </c>
      <c r="N2098" s="2">
        <f t="shared" si="193"/>
        <v>0</v>
      </c>
      <c r="O2098" s="2">
        <f t="shared" si="194"/>
        <v>0</v>
      </c>
      <c r="P2098" s="2">
        <f t="shared" si="195"/>
        <v>0</v>
      </c>
      <c r="Q2098" s="2">
        <f t="shared" si="196"/>
        <v>0</v>
      </c>
      <c r="R2098" s="2">
        <f t="shared" si="197"/>
        <v>0</v>
      </c>
    </row>
    <row r="2099" spans="1:18" x14ac:dyDescent="0.35">
      <c r="A2099" s="2" t="s">
        <v>251</v>
      </c>
      <c r="B2099" s="2" t="str">
        <f t="shared" si="192"/>
        <v>SPA21XXX</v>
      </c>
      <c r="C2099" s="2" t="s">
        <v>13</v>
      </c>
      <c r="D2099" s="2">
        <v>110419.6</v>
      </c>
      <c r="E2099" s="2">
        <v>1</v>
      </c>
      <c r="F2099" s="2">
        <v>11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f t="shared" si="193"/>
        <v>110419.6</v>
      </c>
      <c r="O2099" s="2">
        <f t="shared" si="194"/>
        <v>0</v>
      </c>
      <c r="P2099" s="2">
        <f t="shared" si="195"/>
        <v>0</v>
      </c>
      <c r="Q2099" s="2">
        <f t="shared" si="196"/>
        <v>0</v>
      </c>
      <c r="R2099" s="2">
        <f t="shared" si="197"/>
        <v>0</v>
      </c>
    </row>
    <row r="2100" spans="1:18" x14ac:dyDescent="0.35">
      <c r="A2100" s="2" t="s">
        <v>251</v>
      </c>
      <c r="B2100" s="2" t="str">
        <f t="shared" si="192"/>
        <v>SPA21XXX</v>
      </c>
      <c r="C2100" s="2" t="s">
        <v>14</v>
      </c>
      <c r="D2100" s="2">
        <v>56068.5</v>
      </c>
      <c r="E2100" s="2">
        <v>2</v>
      </c>
      <c r="F2100" s="2">
        <v>22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1</v>
      </c>
      <c r="M2100" s="2">
        <v>0</v>
      </c>
      <c r="N2100" s="2">
        <f t="shared" si="193"/>
        <v>112137</v>
      </c>
      <c r="O2100" s="2">
        <f t="shared" si="194"/>
        <v>0</v>
      </c>
      <c r="P2100" s="2">
        <f t="shared" si="195"/>
        <v>0</v>
      </c>
      <c r="Q2100" s="2">
        <f t="shared" si="196"/>
        <v>56068.5</v>
      </c>
      <c r="R2100" s="2">
        <f t="shared" si="197"/>
        <v>0</v>
      </c>
    </row>
    <row r="2101" spans="1:18" x14ac:dyDescent="0.35">
      <c r="A2101" s="2" t="s">
        <v>251</v>
      </c>
      <c r="B2101" s="2" t="str">
        <f t="shared" si="192"/>
        <v>SPA21XXX</v>
      </c>
      <c r="C2101" s="2" t="s">
        <v>15</v>
      </c>
      <c r="D2101" s="2">
        <v>42302.36</v>
      </c>
      <c r="E2101" s="2">
        <v>6</v>
      </c>
      <c r="F2101" s="2">
        <v>67</v>
      </c>
      <c r="G2101" s="2">
        <v>2</v>
      </c>
      <c r="H2101" s="2">
        <v>4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f t="shared" si="193"/>
        <v>253814.16</v>
      </c>
      <c r="O2101" s="2">
        <f t="shared" si="194"/>
        <v>253814.16</v>
      </c>
      <c r="P2101" s="2">
        <f t="shared" si="195"/>
        <v>0</v>
      </c>
      <c r="Q2101" s="2">
        <f t="shared" si="196"/>
        <v>0</v>
      </c>
      <c r="R2101" s="2">
        <f t="shared" si="197"/>
        <v>0</v>
      </c>
    </row>
    <row r="2102" spans="1:18" x14ac:dyDescent="0.35">
      <c r="A2102" s="2" t="s">
        <v>251</v>
      </c>
      <c r="B2102" s="2" t="str">
        <f t="shared" si="192"/>
        <v>SPA21XXX</v>
      </c>
      <c r="C2102" s="2" t="s">
        <v>16</v>
      </c>
      <c r="D2102" s="2">
        <v>0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f t="shared" si="193"/>
        <v>0</v>
      </c>
      <c r="O2102" s="2">
        <f t="shared" si="194"/>
        <v>0</v>
      </c>
      <c r="P2102" s="2">
        <f t="shared" si="195"/>
        <v>0</v>
      </c>
      <c r="Q2102" s="2">
        <f t="shared" si="196"/>
        <v>0</v>
      </c>
      <c r="R2102" s="2">
        <f t="shared" si="197"/>
        <v>0</v>
      </c>
    </row>
    <row r="2103" spans="1:18" x14ac:dyDescent="0.35">
      <c r="A2103" s="2" t="s">
        <v>251</v>
      </c>
      <c r="B2103" s="2" t="str">
        <f t="shared" si="192"/>
        <v>SPA21XXX</v>
      </c>
      <c r="C2103" s="2" t="s">
        <v>747</v>
      </c>
      <c r="D2103" s="2">
        <v>0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f t="shared" si="193"/>
        <v>0</v>
      </c>
      <c r="O2103" s="2">
        <f t="shared" si="194"/>
        <v>0</v>
      </c>
      <c r="P2103" s="2">
        <f t="shared" si="195"/>
        <v>0</v>
      </c>
      <c r="Q2103" s="2">
        <f t="shared" si="196"/>
        <v>0</v>
      </c>
      <c r="R2103" s="2">
        <f t="shared" si="197"/>
        <v>0</v>
      </c>
    </row>
    <row r="2104" spans="1:18" x14ac:dyDescent="0.35">
      <c r="A2104" s="2" t="s">
        <v>251</v>
      </c>
      <c r="B2104" s="2" t="str">
        <f t="shared" si="192"/>
        <v>SPA21XXX</v>
      </c>
      <c r="C2104" s="2" t="s">
        <v>17</v>
      </c>
      <c r="D2104" s="2">
        <v>0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f t="shared" si="193"/>
        <v>0</v>
      </c>
      <c r="O2104" s="2">
        <f t="shared" si="194"/>
        <v>0</v>
      </c>
      <c r="P2104" s="2">
        <f t="shared" si="195"/>
        <v>0</v>
      </c>
      <c r="Q2104" s="2">
        <f t="shared" si="196"/>
        <v>0</v>
      </c>
      <c r="R2104" s="2">
        <f t="shared" si="197"/>
        <v>0</v>
      </c>
    </row>
    <row r="2105" spans="1:18" x14ac:dyDescent="0.35">
      <c r="A2105" s="2" t="s">
        <v>251</v>
      </c>
      <c r="B2105" s="2" t="str">
        <f t="shared" si="192"/>
        <v>SPA21XXX</v>
      </c>
      <c r="C2105" s="2" t="s">
        <v>18</v>
      </c>
      <c r="D2105" s="2">
        <v>0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f t="shared" si="193"/>
        <v>0</v>
      </c>
      <c r="O2105" s="2">
        <f t="shared" si="194"/>
        <v>0</v>
      </c>
      <c r="P2105" s="2">
        <f t="shared" si="195"/>
        <v>0</v>
      </c>
      <c r="Q2105" s="2">
        <f t="shared" si="196"/>
        <v>0</v>
      </c>
      <c r="R2105" s="2">
        <f t="shared" si="197"/>
        <v>0</v>
      </c>
    </row>
    <row r="2106" spans="1:18" x14ac:dyDescent="0.35">
      <c r="A2106" s="2" t="s">
        <v>251</v>
      </c>
      <c r="B2106" s="2" t="str">
        <f t="shared" si="192"/>
        <v>SPA21XXX</v>
      </c>
      <c r="C2106" s="2" t="s">
        <v>19</v>
      </c>
      <c r="D2106" s="2">
        <v>0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f t="shared" si="193"/>
        <v>0</v>
      </c>
      <c r="O2106" s="2">
        <f t="shared" si="194"/>
        <v>0</v>
      </c>
      <c r="P2106" s="2">
        <f t="shared" si="195"/>
        <v>0</v>
      </c>
      <c r="Q2106" s="2">
        <f t="shared" si="196"/>
        <v>0</v>
      </c>
      <c r="R2106" s="2">
        <f t="shared" si="197"/>
        <v>0</v>
      </c>
    </row>
    <row r="2107" spans="1:18" x14ac:dyDescent="0.35">
      <c r="A2107" s="2" t="s">
        <v>251</v>
      </c>
      <c r="B2107" s="2" t="str">
        <f t="shared" si="192"/>
        <v>SPA21XXX</v>
      </c>
      <c r="C2107" s="2" t="s">
        <v>20</v>
      </c>
      <c r="D2107" s="2">
        <v>0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f t="shared" si="193"/>
        <v>0</v>
      </c>
      <c r="O2107" s="2">
        <f t="shared" si="194"/>
        <v>0</v>
      </c>
      <c r="P2107" s="2">
        <f t="shared" si="195"/>
        <v>0</v>
      </c>
      <c r="Q2107" s="2">
        <f t="shared" si="196"/>
        <v>0</v>
      </c>
      <c r="R2107" s="2">
        <f t="shared" si="197"/>
        <v>0</v>
      </c>
    </row>
    <row r="2108" spans="1:18" x14ac:dyDescent="0.35">
      <c r="A2108" s="2" t="s">
        <v>252</v>
      </c>
      <c r="B2108" s="2" t="str">
        <f t="shared" si="192"/>
        <v>SPA21XXX</v>
      </c>
      <c r="C2108" s="2" t="s">
        <v>13</v>
      </c>
      <c r="D2108" s="2">
        <v>10000</v>
      </c>
      <c r="E2108" s="2">
        <v>9</v>
      </c>
      <c r="F2108" s="2">
        <v>17</v>
      </c>
      <c r="G2108" s="2">
        <v>2</v>
      </c>
      <c r="H2108" s="2">
        <v>2</v>
      </c>
      <c r="I2108" s="2">
        <v>0</v>
      </c>
      <c r="J2108" s="2">
        <v>0</v>
      </c>
      <c r="K2108" s="2">
        <v>5</v>
      </c>
      <c r="L2108" s="2">
        <v>0</v>
      </c>
      <c r="M2108" s="2">
        <v>0</v>
      </c>
      <c r="N2108" s="2">
        <f t="shared" si="193"/>
        <v>90000</v>
      </c>
      <c r="O2108" s="2">
        <f t="shared" si="194"/>
        <v>40000</v>
      </c>
      <c r="P2108" s="2">
        <f t="shared" si="195"/>
        <v>50000</v>
      </c>
      <c r="Q2108" s="2">
        <f t="shared" si="196"/>
        <v>0</v>
      </c>
      <c r="R2108" s="2">
        <f t="shared" si="197"/>
        <v>0</v>
      </c>
    </row>
    <row r="2109" spans="1:18" x14ac:dyDescent="0.35">
      <c r="A2109" s="2" t="s">
        <v>252</v>
      </c>
      <c r="B2109" s="2" t="str">
        <f t="shared" si="192"/>
        <v>SPA21XXX</v>
      </c>
      <c r="C2109" s="2" t="s">
        <v>14</v>
      </c>
      <c r="D2109" s="2">
        <v>5500</v>
      </c>
      <c r="E2109" s="2">
        <v>43</v>
      </c>
      <c r="F2109" s="2">
        <v>83</v>
      </c>
      <c r="G2109" s="2">
        <v>5</v>
      </c>
      <c r="H2109" s="2">
        <v>27</v>
      </c>
      <c r="I2109" s="2">
        <v>0</v>
      </c>
      <c r="J2109" s="2">
        <v>0</v>
      </c>
      <c r="K2109" s="2">
        <v>29</v>
      </c>
      <c r="L2109" s="2">
        <v>0</v>
      </c>
      <c r="M2109" s="2">
        <v>2</v>
      </c>
      <c r="N2109" s="2">
        <f t="shared" si="193"/>
        <v>236500</v>
      </c>
      <c r="O2109" s="2">
        <f t="shared" si="194"/>
        <v>176000</v>
      </c>
      <c r="P2109" s="2">
        <f t="shared" si="195"/>
        <v>159500</v>
      </c>
      <c r="Q2109" s="2">
        <f t="shared" si="196"/>
        <v>0</v>
      </c>
      <c r="R2109" s="2">
        <f t="shared" si="197"/>
        <v>11000</v>
      </c>
    </row>
    <row r="2110" spans="1:18" x14ac:dyDescent="0.35">
      <c r="A2110" s="2" t="s">
        <v>252</v>
      </c>
      <c r="B2110" s="2" t="str">
        <f t="shared" si="192"/>
        <v>SPA21XXX</v>
      </c>
      <c r="C2110" s="2" t="s">
        <v>15</v>
      </c>
      <c r="D2110" s="2">
        <v>0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f t="shared" si="193"/>
        <v>0</v>
      </c>
      <c r="O2110" s="2">
        <f t="shared" si="194"/>
        <v>0</v>
      </c>
      <c r="P2110" s="2">
        <f t="shared" si="195"/>
        <v>0</v>
      </c>
      <c r="Q2110" s="2">
        <f t="shared" si="196"/>
        <v>0</v>
      </c>
      <c r="R2110" s="2">
        <f t="shared" si="197"/>
        <v>0</v>
      </c>
    </row>
    <row r="2111" spans="1:18" x14ac:dyDescent="0.35">
      <c r="A2111" s="2" t="s">
        <v>252</v>
      </c>
      <c r="B2111" s="2" t="str">
        <f t="shared" si="192"/>
        <v>SPA21XXX</v>
      </c>
      <c r="C2111" s="2" t="s">
        <v>16</v>
      </c>
      <c r="D2111" s="2">
        <v>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f t="shared" si="193"/>
        <v>0</v>
      </c>
      <c r="O2111" s="2">
        <f t="shared" si="194"/>
        <v>0</v>
      </c>
      <c r="P2111" s="2">
        <f t="shared" si="195"/>
        <v>0</v>
      </c>
      <c r="Q2111" s="2">
        <f t="shared" si="196"/>
        <v>0</v>
      </c>
      <c r="R2111" s="2">
        <f t="shared" si="197"/>
        <v>0</v>
      </c>
    </row>
    <row r="2112" spans="1:18" x14ac:dyDescent="0.35">
      <c r="A2112" s="2" t="s">
        <v>252</v>
      </c>
      <c r="B2112" s="2" t="str">
        <f t="shared" si="192"/>
        <v>SPA21XXX</v>
      </c>
      <c r="C2112" s="2" t="s">
        <v>747</v>
      </c>
      <c r="D2112" s="2">
        <v>0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f t="shared" si="193"/>
        <v>0</v>
      </c>
      <c r="O2112" s="2">
        <f t="shared" si="194"/>
        <v>0</v>
      </c>
      <c r="P2112" s="2">
        <f t="shared" si="195"/>
        <v>0</v>
      </c>
      <c r="Q2112" s="2">
        <f t="shared" si="196"/>
        <v>0</v>
      </c>
      <c r="R2112" s="2">
        <f t="shared" si="197"/>
        <v>0</v>
      </c>
    </row>
    <row r="2113" spans="1:18" x14ac:dyDescent="0.35">
      <c r="A2113" s="2" t="s">
        <v>252</v>
      </c>
      <c r="B2113" s="2" t="str">
        <f t="shared" si="192"/>
        <v>SPA21XXX</v>
      </c>
      <c r="C2113" s="2" t="s">
        <v>17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f t="shared" si="193"/>
        <v>0</v>
      </c>
      <c r="O2113" s="2">
        <f t="shared" si="194"/>
        <v>0</v>
      </c>
      <c r="P2113" s="2">
        <f t="shared" si="195"/>
        <v>0</v>
      </c>
      <c r="Q2113" s="2">
        <f t="shared" si="196"/>
        <v>0</v>
      </c>
      <c r="R2113" s="2">
        <f t="shared" si="197"/>
        <v>0</v>
      </c>
    </row>
    <row r="2114" spans="1:18" x14ac:dyDescent="0.35">
      <c r="A2114" s="2" t="s">
        <v>252</v>
      </c>
      <c r="B2114" s="2" t="str">
        <f t="shared" ref="B2114:B2177" si="198">REPLACE(A2114,6,3,"XXX")</f>
        <v>SPA21XXX</v>
      </c>
      <c r="C2114" s="2" t="s">
        <v>18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f t="shared" ref="N2114:N2177" si="199">E2114*$D2114</f>
        <v>0</v>
      </c>
      <c r="O2114" s="2">
        <f t="shared" ref="O2114:O2177" si="200">SUM(G2114:J2114)*$D2114</f>
        <v>0</v>
      </c>
      <c r="P2114" s="2">
        <f t="shared" ref="P2114:P2177" si="201">K2114*$D2114</f>
        <v>0</v>
      </c>
      <c r="Q2114" s="2">
        <f t="shared" ref="Q2114:Q2177" si="202">L2114*$D2114</f>
        <v>0</v>
      </c>
      <c r="R2114" s="2">
        <f t="shared" ref="R2114:R2177" si="203">M2114*$D2114</f>
        <v>0</v>
      </c>
    </row>
    <row r="2115" spans="1:18" x14ac:dyDescent="0.35">
      <c r="A2115" s="2" t="s">
        <v>252</v>
      </c>
      <c r="B2115" s="2" t="str">
        <f t="shared" si="198"/>
        <v>SPA21XXX</v>
      </c>
      <c r="C2115" s="2" t="s">
        <v>19</v>
      </c>
      <c r="D2115" s="2">
        <v>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f t="shared" si="199"/>
        <v>0</v>
      </c>
      <c r="O2115" s="2">
        <f t="shared" si="200"/>
        <v>0</v>
      </c>
      <c r="P2115" s="2">
        <f t="shared" si="201"/>
        <v>0</v>
      </c>
      <c r="Q2115" s="2">
        <f t="shared" si="202"/>
        <v>0</v>
      </c>
      <c r="R2115" s="2">
        <f t="shared" si="203"/>
        <v>0</v>
      </c>
    </row>
    <row r="2116" spans="1:18" x14ac:dyDescent="0.35">
      <c r="A2116" s="2" t="s">
        <v>252</v>
      </c>
      <c r="B2116" s="2" t="str">
        <f t="shared" si="198"/>
        <v>SPA21XXX</v>
      </c>
      <c r="C2116" s="2" t="s">
        <v>20</v>
      </c>
      <c r="D2116" s="2">
        <v>0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f t="shared" si="199"/>
        <v>0</v>
      </c>
      <c r="O2116" s="2">
        <f t="shared" si="200"/>
        <v>0</v>
      </c>
      <c r="P2116" s="2">
        <f t="shared" si="201"/>
        <v>0</v>
      </c>
      <c r="Q2116" s="2">
        <f t="shared" si="202"/>
        <v>0</v>
      </c>
      <c r="R2116" s="2">
        <f t="shared" si="203"/>
        <v>0</v>
      </c>
    </row>
    <row r="2117" spans="1:18" x14ac:dyDescent="0.35">
      <c r="A2117" s="2" t="s">
        <v>253</v>
      </c>
      <c r="B2117" s="2" t="str">
        <f t="shared" si="198"/>
        <v>SPA21XXX</v>
      </c>
      <c r="C2117" s="2" t="s">
        <v>13</v>
      </c>
      <c r="D2117" s="2">
        <v>0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f t="shared" si="199"/>
        <v>0</v>
      </c>
      <c r="O2117" s="2">
        <f t="shared" si="200"/>
        <v>0</v>
      </c>
      <c r="P2117" s="2">
        <f t="shared" si="201"/>
        <v>0</v>
      </c>
      <c r="Q2117" s="2">
        <f t="shared" si="202"/>
        <v>0</v>
      </c>
      <c r="R2117" s="2">
        <f t="shared" si="203"/>
        <v>0</v>
      </c>
    </row>
    <row r="2118" spans="1:18" x14ac:dyDescent="0.35">
      <c r="A2118" s="2" t="s">
        <v>253</v>
      </c>
      <c r="B2118" s="2" t="str">
        <f t="shared" si="198"/>
        <v>SPA21XXX</v>
      </c>
      <c r="C2118" s="2" t="s">
        <v>14</v>
      </c>
      <c r="D2118" s="2">
        <v>0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f t="shared" si="199"/>
        <v>0</v>
      </c>
      <c r="O2118" s="2">
        <f t="shared" si="200"/>
        <v>0</v>
      </c>
      <c r="P2118" s="2">
        <f t="shared" si="201"/>
        <v>0</v>
      </c>
      <c r="Q2118" s="2">
        <f t="shared" si="202"/>
        <v>0</v>
      </c>
      <c r="R2118" s="2">
        <f t="shared" si="203"/>
        <v>0</v>
      </c>
    </row>
    <row r="2119" spans="1:18" x14ac:dyDescent="0.35">
      <c r="A2119" s="2" t="s">
        <v>253</v>
      </c>
      <c r="B2119" s="2" t="str">
        <f t="shared" si="198"/>
        <v>SPA21XXX</v>
      </c>
      <c r="C2119" s="2" t="s">
        <v>15</v>
      </c>
      <c r="D2119" s="2">
        <v>35500</v>
      </c>
      <c r="E2119" s="2">
        <v>2</v>
      </c>
      <c r="F2119" s="2">
        <v>5</v>
      </c>
      <c r="G2119" s="2">
        <v>0</v>
      </c>
      <c r="H2119" s="2">
        <v>1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f t="shared" si="199"/>
        <v>71000</v>
      </c>
      <c r="O2119" s="2">
        <f t="shared" si="200"/>
        <v>35500</v>
      </c>
      <c r="P2119" s="2">
        <f t="shared" si="201"/>
        <v>0</v>
      </c>
      <c r="Q2119" s="2">
        <f t="shared" si="202"/>
        <v>0</v>
      </c>
      <c r="R2119" s="2">
        <f t="shared" si="203"/>
        <v>0</v>
      </c>
    </row>
    <row r="2120" spans="1:18" x14ac:dyDescent="0.35">
      <c r="A2120" s="2" t="s">
        <v>253</v>
      </c>
      <c r="B2120" s="2" t="str">
        <f t="shared" si="198"/>
        <v>SPA21XXX</v>
      </c>
      <c r="C2120" s="2" t="s">
        <v>16</v>
      </c>
      <c r="D2120" s="2">
        <v>21000</v>
      </c>
      <c r="E2120" s="2">
        <v>2</v>
      </c>
      <c r="F2120" s="2">
        <v>5</v>
      </c>
      <c r="G2120" s="2">
        <v>0</v>
      </c>
      <c r="H2120" s="2">
        <v>1</v>
      </c>
      <c r="I2120" s="2">
        <v>0</v>
      </c>
      <c r="J2120" s="2">
        <v>0</v>
      </c>
      <c r="K2120" s="2">
        <v>0</v>
      </c>
      <c r="L2120" s="2">
        <v>1</v>
      </c>
      <c r="M2120" s="2">
        <v>0</v>
      </c>
      <c r="N2120" s="2">
        <f t="shared" si="199"/>
        <v>42000</v>
      </c>
      <c r="O2120" s="2">
        <f t="shared" si="200"/>
        <v>21000</v>
      </c>
      <c r="P2120" s="2">
        <f t="shared" si="201"/>
        <v>0</v>
      </c>
      <c r="Q2120" s="2">
        <f t="shared" si="202"/>
        <v>21000</v>
      </c>
      <c r="R2120" s="2">
        <f t="shared" si="203"/>
        <v>0</v>
      </c>
    </row>
    <row r="2121" spans="1:18" x14ac:dyDescent="0.35">
      <c r="A2121" s="2" t="s">
        <v>253</v>
      </c>
      <c r="B2121" s="2" t="str">
        <f t="shared" si="198"/>
        <v>SPA21XXX</v>
      </c>
      <c r="C2121" s="2" t="s">
        <v>747</v>
      </c>
      <c r="D2121" s="2">
        <v>16000</v>
      </c>
      <c r="E2121" s="2">
        <v>3</v>
      </c>
      <c r="F2121" s="2">
        <v>7</v>
      </c>
      <c r="G2121" s="2">
        <v>1</v>
      </c>
      <c r="H2121" s="2">
        <v>1</v>
      </c>
      <c r="I2121" s="2">
        <v>0</v>
      </c>
      <c r="J2121" s="2">
        <v>0</v>
      </c>
      <c r="K2121" s="2">
        <v>0</v>
      </c>
      <c r="L2121" s="2">
        <v>1</v>
      </c>
      <c r="M2121" s="2">
        <v>0</v>
      </c>
      <c r="N2121" s="2">
        <f t="shared" si="199"/>
        <v>48000</v>
      </c>
      <c r="O2121" s="2">
        <f t="shared" si="200"/>
        <v>32000</v>
      </c>
      <c r="P2121" s="2">
        <f t="shared" si="201"/>
        <v>0</v>
      </c>
      <c r="Q2121" s="2">
        <f t="shared" si="202"/>
        <v>16000</v>
      </c>
      <c r="R2121" s="2">
        <f t="shared" si="203"/>
        <v>0</v>
      </c>
    </row>
    <row r="2122" spans="1:18" x14ac:dyDescent="0.35">
      <c r="A2122" s="2" t="s">
        <v>253</v>
      </c>
      <c r="B2122" s="2" t="str">
        <f t="shared" si="198"/>
        <v>SPA21XXX</v>
      </c>
      <c r="C2122" s="2" t="s">
        <v>17</v>
      </c>
      <c r="D2122" s="2">
        <v>13000</v>
      </c>
      <c r="E2122" s="2">
        <v>6</v>
      </c>
      <c r="F2122" s="2">
        <v>15</v>
      </c>
      <c r="G2122" s="2">
        <v>2</v>
      </c>
      <c r="H2122" s="2">
        <v>4</v>
      </c>
      <c r="I2122" s="2">
        <v>0</v>
      </c>
      <c r="J2122" s="2">
        <v>0</v>
      </c>
      <c r="K2122" s="2">
        <v>0</v>
      </c>
      <c r="L2122" s="2">
        <v>1</v>
      </c>
      <c r="M2122" s="2">
        <v>0</v>
      </c>
      <c r="N2122" s="2">
        <f t="shared" si="199"/>
        <v>78000</v>
      </c>
      <c r="O2122" s="2">
        <f t="shared" si="200"/>
        <v>78000</v>
      </c>
      <c r="P2122" s="2">
        <f t="shared" si="201"/>
        <v>0</v>
      </c>
      <c r="Q2122" s="2">
        <f t="shared" si="202"/>
        <v>13000</v>
      </c>
      <c r="R2122" s="2">
        <f t="shared" si="203"/>
        <v>0</v>
      </c>
    </row>
    <row r="2123" spans="1:18" x14ac:dyDescent="0.35">
      <c r="A2123" s="2" t="s">
        <v>253</v>
      </c>
      <c r="B2123" s="2" t="str">
        <f t="shared" si="198"/>
        <v>SPA21XXX</v>
      </c>
      <c r="C2123" s="2" t="s">
        <v>18</v>
      </c>
      <c r="D2123" s="2">
        <v>6600</v>
      </c>
      <c r="E2123" s="2">
        <v>7</v>
      </c>
      <c r="F2123" s="2">
        <v>20</v>
      </c>
      <c r="G2123" s="2">
        <v>5</v>
      </c>
      <c r="H2123" s="2">
        <v>0</v>
      </c>
      <c r="I2123" s="2">
        <v>0</v>
      </c>
      <c r="J2123" s="2">
        <v>0</v>
      </c>
      <c r="K2123" s="2">
        <v>4</v>
      </c>
      <c r="L2123" s="2">
        <v>0</v>
      </c>
      <c r="M2123" s="2">
        <v>0</v>
      </c>
      <c r="N2123" s="2">
        <f t="shared" si="199"/>
        <v>46200</v>
      </c>
      <c r="O2123" s="2">
        <f t="shared" si="200"/>
        <v>33000</v>
      </c>
      <c r="P2123" s="2">
        <f t="shared" si="201"/>
        <v>26400</v>
      </c>
      <c r="Q2123" s="2">
        <f t="shared" si="202"/>
        <v>0</v>
      </c>
      <c r="R2123" s="2">
        <f t="shared" si="203"/>
        <v>0</v>
      </c>
    </row>
    <row r="2124" spans="1:18" x14ac:dyDescent="0.35">
      <c r="A2124" s="2" t="s">
        <v>253</v>
      </c>
      <c r="B2124" s="2" t="str">
        <f t="shared" si="198"/>
        <v>SPA21XXX</v>
      </c>
      <c r="C2124" s="2" t="s">
        <v>19</v>
      </c>
      <c r="D2124" s="2">
        <v>3200</v>
      </c>
      <c r="E2124" s="2">
        <v>2</v>
      </c>
      <c r="F2124" s="2">
        <v>5</v>
      </c>
      <c r="G2124" s="2">
        <v>1</v>
      </c>
      <c r="H2124" s="2">
        <v>0</v>
      </c>
      <c r="I2124" s="2">
        <v>0</v>
      </c>
      <c r="J2124" s="2">
        <v>0</v>
      </c>
      <c r="K2124" s="2">
        <v>1</v>
      </c>
      <c r="L2124" s="2">
        <v>0</v>
      </c>
      <c r="M2124" s="2">
        <v>0</v>
      </c>
      <c r="N2124" s="2">
        <f t="shared" si="199"/>
        <v>6400</v>
      </c>
      <c r="O2124" s="2">
        <f t="shared" si="200"/>
        <v>3200</v>
      </c>
      <c r="P2124" s="2">
        <f t="shared" si="201"/>
        <v>3200</v>
      </c>
      <c r="Q2124" s="2">
        <f t="shared" si="202"/>
        <v>0</v>
      </c>
      <c r="R2124" s="2">
        <f t="shared" si="203"/>
        <v>0</v>
      </c>
    </row>
    <row r="2125" spans="1:18" x14ac:dyDescent="0.35">
      <c r="A2125" s="2" t="s">
        <v>253</v>
      </c>
      <c r="B2125" s="2" t="str">
        <f t="shared" si="198"/>
        <v>SPA21XXX</v>
      </c>
      <c r="C2125" s="2" t="s">
        <v>20</v>
      </c>
      <c r="D2125" s="2">
        <v>1600</v>
      </c>
      <c r="E2125" s="2">
        <v>19</v>
      </c>
      <c r="F2125" s="2">
        <v>46</v>
      </c>
      <c r="G2125" s="2">
        <v>19</v>
      </c>
      <c r="H2125" s="2">
        <v>0</v>
      </c>
      <c r="I2125" s="2">
        <v>0</v>
      </c>
      <c r="J2125" s="2">
        <v>0</v>
      </c>
      <c r="K2125" s="2">
        <v>11</v>
      </c>
      <c r="L2125" s="2">
        <v>7</v>
      </c>
      <c r="M2125" s="2">
        <v>0</v>
      </c>
      <c r="N2125" s="2">
        <f t="shared" si="199"/>
        <v>30400</v>
      </c>
      <c r="O2125" s="2">
        <f t="shared" si="200"/>
        <v>30400</v>
      </c>
      <c r="P2125" s="2">
        <f t="shared" si="201"/>
        <v>17600</v>
      </c>
      <c r="Q2125" s="2">
        <f t="shared" si="202"/>
        <v>11200</v>
      </c>
      <c r="R2125" s="2">
        <f t="shared" si="203"/>
        <v>0</v>
      </c>
    </row>
    <row r="2126" spans="1:18" x14ac:dyDescent="0.35">
      <c r="A2126" s="2" t="s">
        <v>254</v>
      </c>
      <c r="B2126" s="2" t="str">
        <f t="shared" si="198"/>
        <v>SPA21XXX</v>
      </c>
      <c r="C2126" s="2" t="s">
        <v>13</v>
      </c>
      <c r="N2126" s="2">
        <f t="shared" si="199"/>
        <v>0</v>
      </c>
      <c r="O2126" s="2">
        <f t="shared" si="200"/>
        <v>0</v>
      </c>
      <c r="P2126" s="2">
        <f t="shared" si="201"/>
        <v>0</v>
      </c>
      <c r="Q2126" s="2">
        <f t="shared" si="202"/>
        <v>0</v>
      </c>
      <c r="R2126" s="2">
        <f t="shared" si="203"/>
        <v>0</v>
      </c>
    </row>
    <row r="2127" spans="1:18" x14ac:dyDescent="0.35">
      <c r="A2127" s="2" t="s">
        <v>254</v>
      </c>
      <c r="B2127" s="2" t="str">
        <f t="shared" si="198"/>
        <v>SPA21XXX</v>
      </c>
      <c r="C2127" s="2" t="s">
        <v>14</v>
      </c>
      <c r="N2127" s="2">
        <f t="shared" si="199"/>
        <v>0</v>
      </c>
      <c r="O2127" s="2">
        <f t="shared" si="200"/>
        <v>0</v>
      </c>
      <c r="P2127" s="2">
        <f t="shared" si="201"/>
        <v>0</v>
      </c>
      <c r="Q2127" s="2">
        <f t="shared" si="202"/>
        <v>0</v>
      </c>
      <c r="R2127" s="2">
        <f t="shared" si="203"/>
        <v>0</v>
      </c>
    </row>
    <row r="2128" spans="1:18" x14ac:dyDescent="0.35">
      <c r="A2128" s="2" t="s">
        <v>254</v>
      </c>
      <c r="B2128" s="2" t="str">
        <f t="shared" si="198"/>
        <v>SPA21XXX</v>
      </c>
      <c r="C2128" s="2" t="s">
        <v>15</v>
      </c>
      <c r="N2128" s="2">
        <f t="shared" si="199"/>
        <v>0</v>
      </c>
      <c r="O2128" s="2">
        <f t="shared" si="200"/>
        <v>0</v>
      </c>
      <c r="P2128" s="2">
        <f t="shared" si="201"/>
        <v>0</v>
      </c>
      <c r="Q2128" s="2">
        <f t="shared" si="202"/>
        <v>0</v>
      </c>
      <c r="R2128" s="2">
        <f t="shared" si="203"/>
        <v>0</v>
      </c>
    </row>
    <row r="2129" spans="1:18" x14ac:dyDescent="0.35">
      <c r="A2129" s="2" t="s">
        <v>254</v>
      </c>
      <c r="B2129" s="2" t="str">
        <f t="shared" si="198"/>
        <v>SPA21XXX</v>
      </c>
      <c r="C2129" s="2" t="s">
        <v>16</v>
      </c>
      <c r="N2129" s="2">
        <f t="shared" si="199"/>
        <v>0</v>
      </c>
      <c r="O2129" s="2">
        <f t="shared" si="200"/>
        <v>0</v>
      </c>
      <c r="P2129" s="2">
        <f t="shared" si="201"/>
        <v>0</v>
      </c>
      <c r="Q2129" s="2">
        <f t="shared" si="202"/>
        <v>0</v>
      </c>
      <c r="R2129" s="2">
        <f t="shared" si="203"/>
        <v>0</v>
      </c>
    </row>
    <row r="2130" spans="1:18" x14ac:dyDescent="0.35">
      <c r="A2130" s="2" t="s">
        <v>254</v>
      </c>
      <c r="B2130" s="2" t="str">
        <f t="shared" si="198"/>
        <v>SPA21XXX</v>
      </c>
      <c r="C2130" s="2" t="s">
        <v>747</v>
      </c>
      <c r="N2130" s="2">
        <f t="shared" si="199"/>
        <v>0</v>
      </c>
      <c r="O2130" s="2">
        <f t="shared" si="200"/>
        <v>0</v>
      </c>
      <c r="P2130" s="2">
        <f t="shared" si="201"/>
        <v>0</v>
      </c>
      <c r="Q2130" s="2">
        <f t="shared" si="202"/>
        <v>0</v>
      </c>
      <c r="R2130" s="2">
        <f t="shared" si="203"/>
        <v>0</v>
      </c>
    </row>
    <row r="2131" spans="1:18" x14ac:dyDescent="0.35">
      <c r="A2131" s="2" t="s">
        <v>254</v>
      </c>
      <c r="B2131" s="2" t="str">
        <f t="shared" si="198"/>
        <v>SPA21XXX</v>
      </c>
      <c r="C2131" s="2" t="s">
        <v>17</v>
      </c>
      <c r="N2131" s="2">
        <f t="shared" si="199"/>
        <v>0</v>
      </c>
      <c r="O2131" s="2">
        <f t="shared" si="200"/>
        <v>0</v>
      </c>
      <c r="P2131" s="2">
        <f t="shared" si="201"/>
        <v>0</v>
      </c>
      <c r="Q2131" s="2">
        <f t="shared" si="202"/>
        <v>0</v>
      </c>
      <c r="R2131" s="2">
        <f t="shared" si="203"/>
        <v>0</v>
      </c>
    </row>
    <row r="2132" spans="1:18" x14ac:dyDescent="0.35">
      <c r="A2132" s="2" t="s">
        <v>254</v>
      </c>
      <c r="B2132" s="2" t="str">
        <f t="shared" si="198"/>
        <v>SPA21XXX</v>
      </c>
      <c r="C2132" s="2" t="s">
        <v>18</v>
      </c>
      <c r="N2132" s="2">
        <f t="shared" si="199"/>
        <v>0</v>
      </c>
      <c r="O2132" s="2">
        <f t="shared" si="200"/>
        <v>0</v>
      </c>
      <c r="P2132" s="2">
        <f t="shared" si="201"/>
        <v>0</v>
      </c>
      <c r="Q2132" s="2">
        <f t="shared" si="202"/>
        <v>0</v>
      </c>
      <c r="R2132" s="2">
        <f t="shared" si="203"/>
        <v>0</v>
      </c>
    </row>
    <row r="2133" spans="1:18" x14ac:dyDescent="0.35">
      <c r="A2133" s="2" t="s">
        <v>254</v>
      </c>
      <c r="B2133" s="2" t="str">
        <f t="shared" si="198"/>
        <v>SPA21XXX</v>
      </c>
      <c r="C2133" s="2" t="s">
        <v>19</v>
      </c>
      <c r="N2133" s="2">
        <f t="shared" si="199"/>
        <v>0</v>
      </c>
      <c r="O2133" s="2">
        <f t="shared" si="200"/>
        <v>0</v>
      </c>
      <c r="P2133" s="2">
        <f t="shared" si="201"/>
        <v>0</v>
      </c>
      <c r="Q2133" s="2">
        <f t="shared" si="202"/>
        <v>0</v>
      </c>
      <c r="R2133" s="2">
        <f t="shared" si="203"/>
        <v>0</v>
      </c>
    </row>
    <row r="2134" spans="1:18" x14ac:dyDescent="0.35">
      <c r="A2134" s="2" t="s">
        <v>254</v>
      </c>
      <c r="B2134" s="2" t="str">
        <f t="shared" si="198"/>
        <v>SPA21XXX</v>
      </c>
      <c r="C2134" s="2" t="s">
        <v>20</v>
      </c>
      <c r="N2134" s="2">
        <f t="shared" si="199"/>
        <v>0</v>
      </c>
      <c r="O2134" s="2">
        <f t="shared" si="200"/>
        <v>0</v>
      </c>
      <c r="P2134" s="2">
        <f t="shared" si="201"/>
        <v>0</v>
      </c>
      <c r="Q2134" s="2">
        <f t="shared" si="202"/>
        <v>0</v>
      </c>
      <c r="R2134" s="2">
        <f t="shared" si="203"/>
        <v>0</v>
      </c>
    </row>
    <row r="2135" spans="1:18" x14ac:dyDescent="0.35">
      <c r="A2135" s="2" t="s">
        <v>255</v>
      </c>
      <c r="B2135" s="2" t="str">
        <f t="shared" si="198"/>
        <v>SPA21XXX</v>
      </c>
      <c r="C2135" s="2" t="s">
        <v>13</v>
      </c>
      <c r="N2135" s="2">
        <f t="shared" si="199"/>
        <v>0</v>
      </c>
      <c r="O2135" s="2">
        <f t="shared" si="200"/>
        <v>0</v>
      </c>
      <c r="P2135" s="2">
        <f t="shared" si="201"/>
        <v>0</v>
      </c>
      <c r="Q2135" s="2">
        <f t="shared" si="202"/>
        <v>0</v>
      </c>
      <c r="R2135" s="2">
        <f t="shared" si="203"/>
        <v>0</v>
      </c>
    </row>
    <row r="2136" spans="1:18" x14ac:dyDescent="0.35">
      <c r="A2136" s="2" t="s">
        <v>255</v>
      </c>
      <c r="B2136" s="2" t="str">
        <f t="shared" si="198"/>
        <v>SPA21XXX</v>
      </c>
      <c r="C2136" s="2" t="s">
        <v>14</v>
      </c>
      <c r="N2136" s="2">
        <f t="shared" si="199"/>
        <v>0</v>
      </c>
      <c r="O2136" s="2">
        <f t="shared" si="200"/>
        <v>0</v>
      </c>
      <c r="P2136" s="2">
        <f t="shared" si="201"/>
        <v>0</v>
      </c>
      <c r="Q2136" s="2">
        <f t="shared" si="202"/>
        <v>0</v>
      </c>
      <c r="R2136" s="2">
        <f t="shared" si="203"/>
        <v>0</v>
      </c>
    </row>
    <row r="2137" spans="1:18" x14ac:dyDescent="0.35">
      <c r="A2137" s="2" t="s">
        <v>255</v>
      </c>
      <c r="B2137" s="2" t="str">
        <f t="shared" si="198"/>
        <v>SPA21XXX</v>
      </c>
      <c r="C2137" s="2" t="s">
        <v>15</v>
      </c>
      <c r="N2137" s="2">
        <f t="shared" si="199"/>
        <v>0</v>
      </c>
      <c r="O2137" s="2">
        <f t="shared" si="200"/>
        <v>0</v>
      </c>
      <c r="P2137" s="2">
        <f t="shared" si="201"/>
        <v>0</v>
      </c>
      <c r="Q2137" s="2">
        <f t="shared" si="202"/>
        <v>0</v>
      </c>
      <c r="R2137" s="2">
        <f t="shared" si="203"/>
        <v>0</v>
      </c>
    </row>
    <row r="2138" spans="1:18" x14ac:dyDescent="0.35">
      <c r="A2138" s="2" t="s">
        <v>255</v>
      </c>
      <c r="B2138" s="2" t="str">
        <f t="shared" si="198"/>
        <v>SPA21XXX</v>
      </c>
      <c r="C2138" s="2" t="s">
        <v>16</v>
      </c>
      <c r="N2138" s="2">
        <f t="shared" si="199"/>
        <v>0</v>
      </c>
      <c r="O2138" s="2">
        <f t="shared" si="200"/>
        <v>0</v>
      </c>
      <c r="P2138" s="2">
        <f t="shared" si="201"/>
        <v>0</v>
      </c>
      <c r="Q2138" s="2">
        <f t="shared" si="202"/>
        <v>0</v>
      </c>
      <c r="R2138" s="2">
        <f t="shared" si="203"/>
        <v>0</v>
      </c>
    </row>
    <row r="2139" spans="1:18" x14ac:dyDescent="0.35">
      <c r="A2139" s="2" t="s">
        <v>255</v>
      </c>
      <c r="B2139" s="2" t="str">
        <f t="shared" si="198"/>
        <v>SPA21XXX</v>
      </c>
      <c r="C2139" s="2" t="s">
        <v>747</v>
      </c>
      <c r="N2139" s="2">
        <f t="shared" si="199"/>
        <v>0</v>
      </c>
      <c r="O2139" s="2">
        <f t="shared" si="200"/>
        <v>0</v>
      </c>
      <c r="P2139" s="2">
        <f t="shared" si="201"/>
        <v>0</v>
      </c>
      <c r="Q2139" s="2">
        <f t="shared" si="202"/>
        <v>0</v>
      </c>
      <c r="R2139" s="2">
        <f t="shared" si="203"/>
        <v>0</v>
      </c>
    </row>
    <row r="2140" spans="1:18" x14ac:dyDescent="0.35">
      <c r="A2140" s="2" t="s">
        <v>255</v>
      </c>
      <c r="B2140" s="2" t="str">
        <f t="shared" si="198"/>
        <v>SPA21XXX</v>
      </c>
      <c r="C2140" s="2" t="s">
        <v>17</v>
      </c>
      <c r="N2140" s="2">
        <f t="shared" si="199"/>
        <v>0</v>
      </c>
      <c r="O2140" s="2">
        <f t="shared" si="200"/>
        <v>0</v>
      </c>
      <c r="P2140" s="2">
        <f t="shared" si="201"/>
        <v>0</v>
      </c>
      <c r="Q2140" s="2">
        <f t="shared" si="202"/>
        <v>0</v>
      </c>
      <c r="R2140" s="2">
        <f t="shared" si="203"/>
        <v>0</v>
      </c>
    </row>
    <row r="2141" spans="1:18" x14ac:dyDescent="0.35">
      <c r="A2141" s="2" t="s">
        <v>255</v>
      </c>
      <c r="B2141" s="2" t="str">
        <f t="shared" si="198"/>
        <v>SPA21XXX</v>
      </c>
      <c r="C2141" s="2" t="s">
        <v>18</v>
      </c>
      <c r="N2141" s="2">
        <f t="shared" si="199"/>
        <v>0</v>
      </c>
      <c r="O2141" s="2">
        <f t="shared" si="200"/>
        <v>0</v>
      </c>
      <c r="P2141" s="2">
        <f t="shared" si="201"/>
        <v>0</v>
      </c>
      <c r="Q2141" s="2">
        <f t="shared" si="202"/>
        <v>0</v>
      </c>
      <c r="R2141" s="2">
        <f t="shared" si="203"/>
        <v>0</v>
      </c>
    </row>
    <row r="2142" spans="1:18" x14ac:dyDescent="0.35">
      <c r="A2142" s="2" t="s">
        <v>255</v>
      </c>
      <c r="B2142" s="2" t="str">
        <f t="shared" si="198"/>
        <v>SPA21XXX</v>
      </c>
      <c r="C2142" s="2" t="s">
        <v>19</v>
      </c>
      <c r="N2142" s="2">
        <f t="shared" si="199"/>
        <v>0</v>
      </c>
      <c r="O2142" s="2">
        <f t="shared" si="200"/>
        <v>0</v>
      </c>
      <c r="P2142" s="2">
        <f t="shared" si="201"/>
        <v>0</v>
      </c>
      <c r="Q2142" s="2">
        <f t="shared" si="202"/>
        <v>0</v>
      </c>
      <c r="R2142" s="2">
        <f t="shared" si="203"/>
        <v>0</v>
      </c>
    </row>
    <row r="2143" spans="1:18" x14ac:dyDescent="0.35">
      <c r="A2143" s="2" t="s">
        <v>255</v>
      </c>
      <c r="B2143" s="2" t="str">
        <f t="shared" si="198"/>
        <v>SPA21XXX</v>
      </c>
      <c r="C2143" s="2" t="s">
        <v>20</v>
      </c>
      <c r="N2143" s="2">
        <f t="shared" si="199"/>
        <v>0</v>
      </c>
      <c r="O2143" s="2">
        <f t="shared" si="200"/>
        <v>0</v>
      </c>
      <c r="P2143" s="2">
        <f t="shared" si="201"/>
        <v>0</v>
      </c>
      <c r="Q2143" s="2">
        <f t="shared" si="202"/>
        <v>0</v>
      </c>
      <c r="R2143" s="2">
        <f t="shared" si="203"/>
        <v>0</v>
      </c>
    </row>
    <row r="2144" spans="1:18" x14ac:dyDescent="0.35">
      <c r="A2144" s="2" t="s">
        <v>256</v>
      </c>
      <c r="B2144" s="2" t="str">
        <f t="shared" si="198"/>
        <v>SPA21XXX</v>
      </c>
      <c r="C2144" s="2" t="s">
        <v>13</v>
      </c>
      <c r="D2144" s="2">
        <v>0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f t="shared" si="199"/>
        <v>0</v>
      </c>
      <c r="O2144" s="2">
        <f t="shared" si="200"/>
        <v>0</v>
      </c>
      <c r="P2144" s="2">
        <f t="shared" si="201"/>
        <v>0</v>
      </c>
      <c r="Q2144" s="2">
        <f t="shared" si="202"/>
        <v>0</v>
      </c>
      <c r="R2144" s="2">
        <f t="shared" si="203"/>
        <v>0</v>
      </c>
    </row>
    <row r="2145" spans="1:18" x14ac:dyDescent="0.35">
      <c r="A2145" s="2" t="s">
        <v>256</v>
      </c>
      <c r="B2145" s="2" t="str">
        <f t="shared" si="198"/>
        <v>SPA21XXX</v>
      </c>
      <c r="C2145" s="2" t="s">
        <v>14</v>
      </c>
      <c r="D2145" s="2">
        <v>0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f t="shared" si="199"/>
        <v>0</v>
      </c>
      <c r="O2145" s="2">
        <f t="shared" si="200"/>
        <v>0</v>
      </c>
      <c r="P2145" s="2">
        <f t="shared" si="201"/>
        <v>0</v>
      </c>
      <c r="Q2145" s="2">
        <f t="shared" si="202"/>
        <v>0</v>
      </c>
      <c r="R2145" s="2">
        <f t="shared" si="203"/>
        <v>0</v>
      </c>
    </row>
    <row r="2146" spans="1:18" x14ac:dyDescent="0.35">
      <c r="A2146" s="2" t="s">
        <v>256</v>
      </c>
      <c r="B2146" s="2" t="str">
        <f t="shared" si="198"/>
        <v>SPA21XXX</v>
      </c>
      <c r="C2146" s="2" t="s">
        <v>15</v>
      </c>
      <c r="D2146" s="2">
        <v>0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f t="shared" si="199"/>
        <v>0</v>
      </c>
      <c r="O2146" s="2">
        <f t="shared" si="200"/>
        <v>0</v>
      </c>
      <c r="P2146" s="2">
        <f t="shared" si="201"/>
        <v>0</v>
      </c>
      <c r="Q2146" s="2">
        <f t="shared" si="202"/>
        <v>0</v>
      </c>
      <c r="R2146" s="2">
        <f t="shared" si="203"/>
        <v>0</v>
      </c>
    </row>
    <row r="2147" spans="1:18" x14ac:dyDescent="0.35">
      <c r="A2147" s="2" t="s">
        <v>256</v>
      </c>
      <c r="B2147" s="2" t="str">
        <f t="shared" si="198"/>
        <v>SPA21XXX</v>
      </c>
      <c r="C2147" s="2" t="s">
        <v>16</v>
      </c>
      <c r="D2147" s="2">
        <v>0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f t="shared" si="199"/>
        <v>0</v>
      </c>
      <c r="O2147" s="2">
        <f t="shared" si="200"/>
        <v>0</v>
      </c>
      <c r="P2147" s="2">
        <f t="shared" si="201"/>
        <v>0</v>
      </c>
      <c r="Q2147" s="2">
        <f t="shared" si="202"/>
        <v>0</v>
      </c>
      <c r="R2147" s="2">
        <f t="shared" si="203"/>
        <v>0</v>
      </c>
    </row>
    <row r="2148" spans="1:18" x14ac:dyDescent="0.35">
      <c r="A2148" s="2" t="s">
        <v>256</v>
      </c>
      <c r="B2148" s="2" t="str">
        <f t="shared" si="198"/>
        <v>SPA21XXX</v>
      </c>
      <c r="C2148" s="2" t="s">
        <v>747</v>
      </c>
      <c r="D2148" s="2">
        <v>0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f t="shared" si="199"/>
        <v>0</v>
      </c>
      <c r="O2148" s="2">
        <f t="shared" si="200"/>
        <v>0</v>
      </c>
      <c r="P2148" s="2">
        <f t="shared" si="201"/>
        <v>0</v>
      </c>
      <c r="Q2148" s="2">
        <f t="shared" si="202"/>
        <v>0</v>
      </c>
      <c r="R2148" s="2">
        <f t="shared" si="203"/>
        <v>0</v>
      </c>
    </row>
    <row r="2149" spans="1:18" x14ac:dyDescent="0.35">
      <c r="A2149" s="2" t="s">
        <v>256</v>
      </c>
      <c r="B2149" s="2" t="str">
        <f t="shared" si="198"/>
        <v>SPA21XXX</v>
      </c>
      <c r="C2149" s="2" t="s">
        <v>17</v>
      </c>
      <c r="D2149" s="2">
        <v>0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f t="shared" si="199"/>
        <v>0</v>
      </c>
      <c r="O2149" s="2">
        <f t="shared" si="200"/>
        <v>0</v>
      </c>
      <c r="P2149" s="2">
        <f t="shared" si="201"/>
        <v>0</v>
      </c>
      <c r="Q2149" s="2">
        <f t="shared" si="202"/>
        <v>0</v>
      </c>
      <c r="R2149" s="2">
        <f t="shared" si="203"/>
        <v>0</v>
      </c>
    </row>
    <row r="2150" spans="1:18" x14ac:dyDescent="0.35">
      <c r="A2150" s="2" t="s">
        <v>256</v>
      </c>
      <c r="B2150" s="2" t="str">
        <f t="shared" si="198"/>
        <v>SPA21XXX</v>
      </c>
      <c r="C2150" s="2" t="s">
        <v>18</v>
      </c>
      <c r="D2150" s="2">
        <v>0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f t="shared" si="199"/>
        <v>0</v>
      </c>
      <c r="O2150" s="2">
        <f t="shared" si="200"/>
        <v>0</v>
      </c>
      <c r="P2150" s="2">
        <f t="shared" si="201"/>
        <v>0</v>
      </c>
      <c r="Q2150" s="2">
        <f t="shared" si="202"/>
        <v>0</v>
      </c>
      <c r="R2150" s="2">
        <f t="shared" si="203"/>
        <v>0</v>
      </c>
    </row>
    <row r="2151" spans="1:18" x14ac:dyDescent="0.35">
      <c r="A2151" s="2" t="s">
        <v>256</v>
      </c>
      <c r="B2151" s="2" t="str">
        <f t="shared" si="198"/>
        <v>SPA21XXX</v>
      </c>
      <c r="C2151" s="2" t="s">
        <v>19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f t="shared" si="199"/>
        <v>0</v>
      </c>
      <c r="O2151" s="2">
        <f t="shared" si="200"/>
        <v>0</v>
      </c>
      <c r="P2151" s="2">
        <f t="shared" si="201"/>
        <v>0</v>
      </c>
      <c r="Q2151" s="2">
        <f t="shared" si="202"/>
        <v>0</v>
      </c>
      <c r="R2151" s="2">
        <f t="shared" si="203"/>
        <v>0</v>
      </c>
    </row>
    <row r="2152" spans="1:18" x14ac:dyDescent="0.35">
      <c r="A2152" s="2" t="s">
        <v>256</v>
      </c>
      <c r="B2152" s="2" t="str">
        <f t="shared" si="198"/>
        <v>SPA21XXX</v>
      </c>
      <c r="C2152" s="2" t="s">
        <v>20</v>
      </c>
      <c r="D2152" s="2">
        <v>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f t="shared" si="199"/>
        <v>0</v>
      </c>
      <c r="O2152" s="2">
        <f t="shared" si="200"/>
        <v>0</v>
      </c>
      <c r="P2152" s="2">
        <f t="shared" si="201"/>
        <v>0</v>
      </c>
      <c r="Q2152" s="2">
        <f t="shared" si="202"/>
        <v>0</v>
      </c>
      <c r="R2152" s="2">
        <f t="shared" si="203"/>
        <v>0</v>
      </c>
    </row>
    <row r="2153" spans="1:18" x14ac:dyDescent="0.35">
      <c r="A2153" s="2" t="s">
        <v>257</v>
      </c>
      <c r="B2153" s="2" t="str">
        <f t="shared" si="198"/>
        <v>SPA21XXX</v>
      </c>
      <c r="C2153" s="2" t="s">
        <v>13</v>
      </c>
      <c r="D2153" s="2">
        <v>0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f t="shared" si="199"/>
        <v>0</v>
      </c>
      <c r="O2153" s="2">
        <f t="shared" si="200"/>
        <v>0</v>
      </c>
      <c r="P2153" s="2">
        <f t="shared" si="201"/>
        <v>0</v>
      </c>
      <c r="Q2153" s="2">
        <f t="shared" si="202"/>
        <v>0</v>
      </c>
      <c r="R2153" s="2">
        <f t="shared" si="203"/>
        <v>0</v>
      </c>
    </row>
    <row r="2154" spans="1:18" x14ac:dyDescent="0.35">
      <c r="A2154" s="2" t="s">
        <v>257</v>
      </c>
      <c r="B2154" s="2" t="str">
        <f t="shared" si="198"/>
        <v>SPA21XXX</v>
      </c>
      <c r="C2154" s="2" t="s">
        <v>14</v>
      </c>
      <c r="D2154" s="2">
        <v>57000</v>
      </c>
      <c r="E2154" s="2">
        <v>1</v>
      </c>
      <c r="F2154" s="2">
        <v>2</v>
      </c>
      <c r="G2154" s="2">
        <v>0</v>
      </c>
      <c r="H2154" s="2">
        <v>1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f t="shared" si="199"/>
        <v>57000</v>
      </c>
      <c r="O2154" s="2">
        <f t="shared" si="200"/>
        <v>57000</v>
      </c>
      <c r="P2154" s="2">
        <f t="shared" si="201"/>
        <v>0</v>
      </c>
      <c r="Q2154" s="2">
        <f t="shared" si="202"/>
        <v>0</v>
      </c>
      <c r="R2154" s="2">
        <f t="shared" si="203"/>
        <v>0</v>
      </c>
    </row>
    <row r="2155" spans="1:18" x14ac:dyDescent="0.35">
      <c r="A2155" s="2" t="s">
        <v>257</v>
      </c>
      <c r="B2155" s="2" t="str">
        <f t="shared" si="198"/>
        <v>SPA21XXX</v>
      </c>
      <c r="C2155" s="2" t="s">
        <v>15</v>
      </c>
      <c r="D2155" s="2">
        <v>47000</v>
      </c>
      <c r="E2155" s="2">
        <v>1</v>
      </c>
      <c r="F2155" s="2">
        <v>2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f t="shared" si="199"/>
        <v>47000</v>
      </c>
      <c r="O2155" s="2">
        <f t="shared" si="200"/>
        <v>0</v>
      </c>
      <c r="P2155" s="2">
        <f t="shared" si="201"/>
        <v>0</v>
      </c>
      <c r="Q2155" s="2">
        <f t="shared" si="202"/>
        <v>0</v>
      </c>
      <c r="R2155" s="2">
        <f t="shared" si="203"/>
        <v>0</v>
      </c>
    </row>
    <row r="2156" spans="1:18" x14ac:dyDescent="0.35">
      <c r="A2156" s="2" t="s">
        <v>257</v>
      </c>
      <c r="B2156" s="2" t="str">
        <f t="shared" si="198"/>
        <v>SPA21XXX</v>
      </c>
      <c r="C2156" s="2" t="s">
        <v>16</v>
      </c>
      <c r="D2156" s="2">
        <v>22000</v>
      </c>
      <c r="E2156" s="2">
        <v>1</v>
      </c>
      <c r="F2156" s="2">
        <v>2</v>
      </c>
      <c r="G2156" s="2">
        <v>0</v>
      </c>
      <c r="H2156" s="2">
        <v>0</v>
      </c>
      <c r="I2156" s="2">
        <v>0</v>
      </c>
      <c r="J2156" s="2">
        <v>0</v>
      </c>
      <c r="K2156" s="2">
        <v>0</v>
      </c>
      <c r="L2156" s="2">
        <v>1</v>
      </c>
      <c r="M2156" s="2">
        <v>0</v>
      </c>
      <c r="N2156" s="2">
        <f t="shared" si="199"/>
        <v>22000</v>
      </c>
      <c r="O2156" s="2">
        <f t="shared" si="200"/>
        <v>0</v>
      </c>
      <c r="P2156" s="2">
        <f t="shared" si="201"/>
        <v>0</v>
      </c>
      <c r="Q2156" s="2">
        <f t="shared" si="202"/>
        <v>22000</v>
      </c>
      <c r="R2156" s="2">
        <f t="shared" si="203"/>
        <v>0</v>
      </c>
    </row>
    <row r="2157" spans="1:18" x14ac:dyDescent="0.35">
      <c r="A2157" s="2" t="s">
        <v>257</v>
      </c>
      <c r="B2157" s="2" t="str">
        <f t="shared" si="198"/>
        <v>SPA21XXX</v>
      </c>
      <c r="C2157" s="2" t="s">
        <v>747</v>
      </c>
      <c r="D2157" s="2">
        <v>16000</v>
      </c>
      <c r="E2157" s="2">
        <v>4</v>
      </c>
      <c r="F2157" s="2">
        <v>8</v>
      </c>
      <c r="G2157" s="2">
        <v>2</v>
      </c>
      <c r="H2157" s="2">
        <v>2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f t="shared" si="199"/>
        <v>64000</v>
      </c>
      <c r="O2157" s="2">
        <f t="shared" si="200"/>
        <v>64000</v>
      </c>
      <c r="P2157" s="2">
        <f t="shared" si="201"/>
        <v>0</v>
      </c>
      <c r="Q2157" s="2">
        <f t="shared" si="202"/>
        <v>0</v>
      </c>
      <c r="R2157" s="2">
        <f t="shared" si="203"/>
        <v>0</v>
      </c>
    </row>
    <row r="2158" spans="1:18" x14ac:dyDescent="0.35">
      <c r="A2158" s="2" t="s">
        <v>257</v>
      </c>
      <c r="B2158" s="2" t="str">
        <f t="shared" si="198"/>
        <v>SPA21XXX</v>
      </c>
      <c r="C2158" s="2" t="s">
        <v>17</v>
      </c>
      <c r="D2158" s="2">
        <v>12000</v>
      </c>
      <c r="E2158" s="2">
        <v>2</v>
      </c>
      <c r="F2158" s="2">
        <v>4</v>
      </c>
      <c r="G2158" s="2">
        <v>1</v>
      </c>
      <c r="H2158" s="2">
        <v>1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f t="shared" si="199"/>
        <v>24000</v>
      </c>
      <c r="O2158" s="2">
        <f t="shared" si="200"/>
        <v>24000</v>
      </c>
      <c r="P2158" s="2">
        <f t="shared" si="201"/>
        <v>0</v>
      </c>
      <c r="Q2158" s="2">
        <f t="shared" si="202"/>
        <v>0</v>
      </c>
      <c r="R2158" s="2">
        <f t="shared" si="203"/>
        <v>0</v>
      </c>
    </row>
    <row r="2159" spans="1:18" x14ac:dyDescent="0.35">
      <c r="A2159" s="2" t="s">
        <v>257</v>
      </c>
      <c r="B2159" s="2" t="str">
        <f t="shared" si="198"/>
        <v>SPA21XXX</v>
      </c>
      <c r="C2159" s="2" t="s">
        <v>18</v>
      </c>
      <c r="D2159" s="2">
        <v>6000</v>
      </c>
      <c r="E2159" s="2">
        <v>16</v>
      </c>
      <c r="F2159" s="2">
        <v>33</v>
      </c>
      <c r="G2159" s="2">
        <v>15</v>
      </c>
      <c r="H2159" s="2">
        <v>1</v>
      </c>
      <c r="I2159" s="2">
        <v>0</v>
      </c>
      <c r="J2159" s="2">
        <v>0</v>
      </c>
      <c r="K2159" s="2">
        <v>0</v>
      </c>
      <c r="L2159" s="2">
        <v>4</v>
      </c>
      <c r="M2159" s="2">
        <v>0</v>
      </c>
      <c r="N2159" s="2">
        <f t="shared" si="199"/>
        <v>96000</v>
      </c>
      <c r="O2159" s="2">
        <f t="shared" si="200"/>
        <v>96000</v>
      </c>
      <c r="P2159" s="2">
        <f t="shared" si="201"/>
        <v>0</v>
      </c>
      <c r="Q2159" s="2">
        <f t="shared" si="202"/>
        <v>24000</v>
      </c>
      <c r="R2159" s="2">
        <f t="shared" si="203"/>
        <v>0</v>
      </c>
    </row>
    <row r="2160" spans="1:18" x14ac:dyDescent="0.35">
      <c r="A2160" s="2" t="s">
        <v>257</v>
      </c>
      <c r="B2160" s="2" t="str">
        <f t="shared" si="198"/>
        <v>SPA21XXX</v>
      </c>
      <c r="C2160" s="2" t="s">
        <v>19</v>
      </c>
      <c r="D2160" s="2">
        <v>2700</v>
      </c>
      <c r="E2160" s="2">
        <v>2</v>
      </c>
      <c r="F2160" s="2">
        <v>4</v>
      </c>
      <c r="G2160" s="2">
        <v>2</v>
      </c>
      <c r="H2160" s="2">
        <v>0</v>
      </c>
      <c r="I2160" s="2">
        <v>0</v>
      </c>
      <c r="J2160" s="2">
        <v>0</v>
      </c>
      <c r="K2160" s="2">
        <v>0</v>
      </c>
      <c r="L2160" s="2">
        <v>2</v>
      </c>
      <c r="M2160" s="2">
        <v>0</v>
      </c>
      <c r="N2160" s="2">
        <f t="shared" si="199"/>
        <v>5400</v>
      </c>
      <c r="O2160" s="2">
        <f t="shared" si="200"/>
        <v>5400</v>
      </c>
      <c r="P2160" s="2">
        <f t="shared" si="201"/>
        <v>0</v>
      </c>
      <c r="Q2160" s="2">
        <f t="shared" si="202"/>
        <v>5400</v>
      </c>
      <c r="R2160" s="2">
        <f t="shared" si="203"/>
        <v>0</v>
      </c>
    </row>
    <row r="2161" spans="1:18" x14ac:dyDescent="0.35">
      <c r="A2161" s="2" t="s">
        <v>257</v>
      </c>
      <c r="B2161" s="2" t="str">
        <f t="shared" si="198"/>
        <v>SPA21XXX</v>
      </c>
      <c r="C2161" s="2" t="s">
        <v>20</v>
      </c>
      <c r="D2161" s="2">
        <v>1700</v>
      </c>
      <c r="E2161" s="2">
        <v>22</v>
      </c>
      <c r="F2161" s="2">
        <v>41</v>
      </c>
      <c r="G2161" s="2">
        <v>22</v>
      </c>
      <c r="H2161" s="2">
        <v>0</v>
      </c>
      <c r="I2161" s="2">
        <v>0</v>
      </c>
      <c r="J2161" s="2">
        <v>0</v>
      </c>
      <c r="K2161" s="2">
        <v>20</v>
      </c>
      <c r="L2161" s="2">
        <v>13</v>
      </c>
      <c r="M2161" s="2">
        <v>0</v>
      </c>
      <c r="N2161" s="2">
        <f t="shared" si="199"/>
        <v>37400</v>
      </c>
      <c r="O2161" s="2">
        <f t="shared" si="200"/>
        <v>37400</v>
      </c>
      <c r="P2161" s="2">
        <f t="shared" si="201"/>
        <v>34000</v>
      </c>
      <c r="Q2161" s="2">
        <f t="shared" si="202"/>
        <v>22100</v>
      </c>
      <c r="R2161" s="2">
        <f t="shared" si="203"/>
        <v>0</v>
      </c>
    </row>
    <row r="2162" spans="1:18" x14ac:dyDescent="0.35">
      <c r="A2162" s="2" t="s">
        <v>258</v>
      </c>
      <c r="B2162" s="2" t="str">
        <f t="shared" si="198"/>
        <v>SPA21XXX</v>
      </c>
      <c r="C2162" s="2" t="s">
        <v>13</v>
      </c>
      <c r="D2162" s="2">
        <v>0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f t="shared" si="199"/>
        <v>0</v>
      </c>
      <c r="O2162" s="2">
        <f t="shared" si="200"/>
        <v>0</v>
      </c>
      <c r="P2162" s="2">
        <f t="shared" si="201"/>
        <v>0</v>
      </c>
      <c r="Q2162" s="2">
        <f t="shared" si="202"/>
        <v>0</v>
      </c>
      <c r="R2162" s="2">
        <f t="shared" si="203"/>
        <v>0</v>
      </c>
    </row>
    <row r="2163" spans="1:18" x14ac:dyDescent="0.35">
      <c r="A2163" s="2" t="s">
        <v>258</v>
      </c>
      <c r="B2163" s="2" t="str">
        <f t="shared" si="198"/>
        <v>SPA21XXX</v>
      </c>
      <c r="C2163" s="2" t="s">
        <v>14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f t="shared" si="199"/>
        <v>0</v>
      </c>
      <c r="O2163" s="2">
        <f t="shared" si="200"/>
        <v>0</v>
      </c>
      <c r="P2163" s="2">
        <f t="shared" si="201"/>
        <v>0</v>
      </c>
      <c r="Q2163" s="2">
        <f t="shared" si="202"/>
        <v>0</v>
      </c>
      <c r="R2163" s="2">
        <f t="shared" si="203"/>
        <v>0</v>
      </c>
    </row>
    <row r="2164" spans="1:18" x14ac:dyDescent="0.35">
      <c r="A2164" s="2" t="s">
        <v>258</v>
      </c>
      <c r="B2164" s="2" t="str">
        <f t="shared" si="198"/>
        <v>SPA21XXX</v>
      </c>
      <c r="C2164" s="2" t="s">
        <v>15</v>
      </c>
      <c r="D2164" s="2">
        <v>0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f t="shared" si="199"/>
        <v>0</v>
      </c>
      <c r="O2164" s="2">
        <f t="shared" si="200"/>
        <v>0</v>
      </c>
      <c r="P2164" s="2">
        <f t="shared" si="201"/>
        <v>0</v>
      </c>
      <c r="Q2164" s="2">
        <f t="shared" si="202"/>
        <v>0</v>
      </c>
      <c r="R2164" s="2">
        <f t="shared" si="203"/>
        <v>0</v>
      </c>
    </row>
    <row r="2165" spans="1:18" x14ac:dyDescent="0.35">
      <c r="A2165" s="2" t="s">
        <v>258</v>
      </c>
      <c r="B2165" s="2" t="str">
        <f t="shared" si="198"/>
        <v>SPA21XXX</v>
      </c>
      <c r="C2165" s="2" t="s">
        <v>16</v>
      </c>
      <c r="D2165" s="2">
        <v>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f t="shared" si="199"/>
        <v>0</v>
      </c>
      <c r="O2165" s="2">
        <f t="shared" si="200"/>
        <v>0</v>
      </c>
      <c r="P2165" s="2">
        <f t="shared" si="201"/>
        <v>0</v>
      </c>
      <c r="Q2165" s="2">
        <f t="shared" si="202"/>
        <v>0</v>
      </c>
      <c r="R2165" s="2">
        <f t="shared" si="203"/>
        <v>0</v>
      </c>
    </row>
    <row r="2166" spans="1:18" x14ac:dyDescent="0.35">
      <c r="A2166" s="2" t="s">
        <v>258</v>
      </c>
      <c r="B2166" s="2" t="str">
        <f t="shared" si="198"/>
        <v>SPA21XXX</v>
      </c>
      <c r="C2166" s="2" t="s">
        <v>747</v>
      </c>
      <c r="D2166" s="2">
        <v>0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f t="shared" si="199"/>
        <v>0</v>
      </c>
      <c r="O2166" s="2">
        <f t="shared" si="200"/>
        <v>0</v>
      </c>
      <c r="P2166" s="2">
        <f t="shared" si="201"/>
        <v>0</v>
      </c>
      <c r="Q2166" s="2">
        <f t="shared" si="202"/>
        <v>0</v>
      </c>
      <c r="R2166" s="2">
        <f t="shared" si="203"/>
        <v>0</v>
      </c>
    </row>
    <row r="2167" spans="1:18" x14ac:dyDescent="0.35">
      <c r="A2167" s="2" t="s">
        <v>258</v>
      </c>
      <c r="B2167" s="2" t="str">
        <f t="shared" si="198"/>
        <v>SPA21XXX</v>
      </c>
      <c r="C2167" s="2" t="s">
        <v>17</v>
      </c>
      <c r="D2167" s="2">
        <v>0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f t="shared" si="199"/>
        <v>0</v>
      </c>
      <c r="O2167" s="2">
        <f t="shared" si="200"/>
        <v>0</v>
      </c>
      <c r="P2167" s="2">
        <f t="shared" si="201"/>
        <v>0</v>
      </c>
      <c r="Q2167" s="2">
        <f t="shared" si="202"/>
        <v>0</v>
      </c>
      <c r="R2167" s="2">
        <f t="shared" si="203"/>
        <v>0</v>
      </c>
    </row>
    <row r="2168" spans="1:18" x14ac:dyDescent="0.35">
      <c r="A2168" s="2" t="s">
        <v>258</v>
      </c>
      <c r="B2168" s="2" t="str">
        <f t="shared" si="198"/>
        <v>SPA21XXX</v>
      </c>
      <c r="C2168" s="2" t="s">
        <v>18</v>
      </c>
      <c r="D2168" s="2">
        <v>0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f t="shared" si="199"/>
        <v>0</v>
      </c>
      <c r="O2168" s="2">
        <f t="shared" si="200"/>
        <v>0</v>
      </c>
      <c r="P2168" s="2">
        <f t="shared" si="201"/>
        <v>0</v>
      </c>
      <c r="Q2168" s="2">
        <f t="shared" si="202"/>
        <v>0</v>
      </c>
      <c r="R2168" s="2">
        <f t="shared" si="203"/>
        <v>0</v>
      </c>
    </row>
    <row r="2169" spans="1:18" x14ac:dyDescent="0.35">
      <c r="A2169" s="2" t="s">
        <v>258</v>
      </c>
      <c r="B2169" s="2" t="str">
        <f t="shared" si="198"/>
        <v>SPA21XXX</v>
      </c>
      <c r="C2169" s="2" t="s">
        <v>19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f t="shared" si="199"/>
        <v>0</v>
      </c>
      <c r="O2169" s="2">
        <f t="shared" si="200"/>
        <v>0</v>
      </c>
      <c r="P2169" s="2">
        <f t="shared" si="201"/>
        <v>0</v>
      </c>
      <c r="Q2169" s="2">
        <f t="shared" si="202"/>
        <v>0</v>
      </c>
      <c r="R2169" s="2">
        <f t="shared" si="203"/>
        <v>0</v>
      </c>
    </row>
    <row r="2170" spans="1:18" x14ac:dyDescent="0.35">
      <c r="A2170" s="2" t="s">
        <v>258</v>
      </c>
      <c r="B2170" s="2" t="str">
        <f t="shared" si="198"/>
        <v>SPA21XXX</v>
      </c>
      <c r="C2170" s="2" t="s">
        <v>20</v>
      </c>
      <c r="D2170" s="2">
        <v>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f t="shared" si="199"/>
        <v>0</v>
      </c>
      <c r="O2170" s="2">
        <f t="shared" si="200"/>
        <v>0</v>
      </c>
      <c r="P2170" s="2">
        <f t="shared" si="201"/>
        <v>0</v>
      </c>
      <c r="Q2170" s="2">
        <f t="shared" si="202"/>
        <v>0</v>
      </c>
      <c r="R2170" s="2">
        <f t="shared" si="203"/>
        <v>0</v>
      </c>
    </row>
    <row r="2171" spans="1:18" x14ac:dyDescent="0.35">
      <c r="A2171" s="2" t="s">
        <v>259</v>
      </c>
      <c r="B2171" s="2" t="str">
        <f t="shared" si="198"/>
        <v>SPA21XXX</v>
      </c>
      <c r="C2171" s="2" t="s">
        <v>13</v>
      </c>
      <c r="D2171" s="2">
        <v>0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f t="shared" si="199"/>
        <v>0</v>
      </c>
      <c r="O2171" s="2">
        <f t="shared" si="200"/>
        <v>0</v>
      </c>
      <c r="P2171" s="2">
        <f t="shared" si="201"/>
        <v>0</v>
      </c>
      <c r="Q2171" s="2">
        <f t="shared" si="202"/>
        <v>0</v>
      </c>
      <c r="R2171" s="2">
        <f t="shared" si="203"/>
        <v>0</v>
      </c>
    </row>
    <row r="2172" spans="1:18" x14ac:dyDescent="0.35">
      <c r="A2172" s="2" t="s">
        <v>259</v>
      </c>
      <c r="B2172" s="2" t="str">
        <f t="shared" si="198"/>
        <v>SPA21XXX</v>
      </c>
      <c r="C2172" s="2" t="s">
        <v>14</v>
      </c>
      <c r="D2172" s="2">
        <v>0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f t="shared" si="199"/>
        <v>0</v>
      </c>
      <c r="O2172" s="2">
        <f t="shared" si="200"/>
        <v>0</v>
      </c>
      <c r="P2172" s="2">
        <f t="shared" si="201"/>
        <v>0</v>
      </c>
      <c r="Q2172" s="2">
        <f t="shared" si="202"/>
        <v>0</v>
      </c>
      <c r="R2172" s="2">
        <f t="shared" si="203"/>
        <v>0</v>
      </c>
    </row>
    <row r="2173" spans="1:18" x14ac:dyDescent="0.35">
      <c r="A2173" s="2" t="s">
        <v>259</v>
      </c>
      <c r="B2173" s="2" t="str">
        <f t="shared" si="198"/>
        <v>SPA21XXX</v>
      </c>
      <c r="C2173" s="2" t="s">
        <v>15</v>
      </c>
      <c r="D2173" s="2">
        <v>0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f t="shared" si="199"/>
        <v>0</v>
      </c>
      <c r="O2173" s="2">
        <f t="shared" si="200"/>
        <v>0</v>
      </c>
      <c r="P2173" s="2">
        <f t="shared" si="201"/>
        <v>0</v>
      </c>
      <c r="Q2173" s="2">
        <f t="shared" si="202"/>
        <v>0</v>
      </c>
      <c r="R2173" s="2">
        <f t="shared" si="203"/>
        <v>0</v>
      </c>
    </row>
    <row r="2174" spans="1:18" x14ac:dyDescent="0.35">
      <c r="A2174" s="2" t="s">
        <v>259</v>
      </c>
      <c r="B2174" s="2" t="str">
        <f t="shared" si="198"/>
        <v>SPA21XXX</v>
      </c>
      <c r="C2174" s="2" t="s">
        <v>16</v>
      </c>
      <c r="D2174" s="2">
        <v>23000</v>
      </c>
      <c r="E2174" s="2">
        <v>2</v>
      </c>
      <c r="F2174" s="2">
        <v>8.6</v>
      </c>
      <c r="G2174" s="2">
        <v>0</v>
      </c>
      <c r="H2174" s="2">
        <v>2</v>
      </c>
      <c r="I2174" s="2">
        <v>0</v>
      </c>
      <c r="J2174" s="2">
        <v>0</v>
      </c>
      <c r="K2174" s="2">
        <v>1</v>
      </c>
      <c r="L2174" s="2">
        <v>0</v>
      </c>
      <c r="M2174" s="2">
        <v>0</v>
      </c>
      <c r="N2174" s="2">
        <f t="shared" si="199"/>
        <v>46000</v>
      </c>
      <c r="O2174" s="2">
        <f t="shared" si="200"/>
        <v>46000</v>
      </c>
      <c r="P2174" s="2">
        <f t="shared" si="201"/>
        <v>23000</v>
      </c>
      <c r="Q2174" s="2">
        <f t="shared" si="202"/>
        <v>0</v>
      </c>
      <c r="R2174" s="2">
        <f t="shared" si="203"/>
        <v>0</v>
      </c>
    </row>
    <row r="2175" spans="1:18" x14ac:dyDescent="0.35">
      <c r="A2175" s="2" t="s">
        <v>259</v>
      </c>
      <c r="B2175" s="2" t="str">
        <f t="shared" si="198"/>
        <v>SPA21XXX</v>
      </c>
      <c r="C2175" s="2" t="s">
        <v>747</v>
      </c>
      <c r="D2175" s="2">
        <v>0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f t="shared" si="199"/>
        <v>0</v>
      </c>
      <c r="O2175" s="2">
        <f t="shared" si="200"/>
        <v>0</v>
      </c>
      <c r="P2175" s="2">
        <f t="shared" si="201"/>
        <v>0</v>
      </c>
      <c r="Q2175" s="2">
        <f t="shared" si="202"/>
        <v>0</v>
      </c>
      <c r="R2175" s="2">
        <f t="shared" si="203"/>
        <v>0</v>
      </c>
    </row>
    <row r="2176" spans="1:18" x14ac:dyDescent="0.35">
      <c r="A2176" s="2" t="s">
        <v>259</v>
      </c>
      <c r="B2176" s="2" t="str">
        <f t="shared" si="198"/>
        <v>SPA21XXX</v>
      </c>
      <c r="C2176" s="2" t="s">
        <v>17</v>
      </c>
      <c r="D2176" s="2">
        <v>10500</v>
      </c>
      <c r="E2176" s="2">
        <v>4</v>
      </c>
      <c r="F2176" s="2">
        <v>17.3</v>
      </c>
      <c r="G2176" s="2">
        <v>1</v>
      </c>
      <c r="H2176" s="2">
        <v>3</v>
      </c>
      <c r="I2176" s="2">
        <v>0</v>
      </c>
      <c r="J2176" s="2">
        <v>0</v>
      </c>
      <c r="K2176" s="2">
        <v>1</v>
      </c>
      <c r="L2176" s="2">
        <v>0</v>
      </c>
      <c r="M2176" s="2">
        <v>0</v>
      </c>
      <c r="N2176" s="2">
        <f t="shared" si="199"/>
        <v>42000</v>
      </c>
      <c r="O2176" s="2">
        <f t="shared" si="200"/>
        <v>42000</v>
      </c>
      <c r="P2176" s="2">
        <f t="shared" si="201"/>
        <v>10500</v>
      </c>
      <c r="Q2176" s="2">
        <f t="shared" si="202"/>
        <v>0</v>
      </c>
      <c r="R2176" s="2">
        <f t="shared" si="203"/>
        <v>0</v>
      </c>
    </row>
    <row r="2177" spans="1:18" x14ac:dyDescent="0.35">
      <c r="A2177" s="2" t="s">
        <v>259</v>
      </c>
      <c r="B2177" s="2" t="str">
        <f t="shared" si="198"/>
        <v>SPA21XXX</v>
      </c>
      <c r="C2177" s="2" t="s">
        <v>18</v>
      </c>
      <c r="D2177" s="2">
        <v>5200</v>
      </c>
      <c r="E2177" s="2">
        <v>5</v>
      </c>
      <c r="F2177" s="2">
        <v>21.7</v>
      </c>
      <c r="G2177" s="2">
        <v>1</v>
      </c>
      <c r="H2177" s="2">
        <v>4</v>
      </c>
      <c r="I2177" s="2">
        <v>0</v>
      </c>
      <c r="J2177" s="2">
        <v>0</v>
      </c>
      <c r="K2177" s="2">
        <v>4</v>
      </c>
      <c r="L2177" s="2">
        <v>0</v>
      </c>
      <c r="M2177" s="2">
        <v>0</v>
      </c>
      <c r="N2177" s="2">
        <f t="shared" si="199"/>
        <v>26000</v>
      </c>
      <c r="O2177" s="2">
        <f t="shared" si="200"/>
        <v>26000</v>
      </c>
      <c r="P2177" s="2">
        <f t="shared" si="201"/>
        <v>20800</v>
      </c>
      <c r="Q2177" s="2">
        <f t="shared" si="202"/>
        <v>0</v>
      </c>
      <c r="R2177" s="2">
        <f t="shared" si="203"/>
        <v>0</v>
      </c>
    </row>
    <row r="2178" spans="1:18" x14ac:dyDescent="0.35">
      <c r="A2178" s="2" t="s">
        <v>259</v>
      </c>
      <c r="B2178" s="2" t="str">
        <f t="shared" ref="B2178:B2241" si="204">REPLACE(A2178,6,3,"XXX")</f>
        <v>SPA21XXX</v>
      </c>
      <c r="C2178" s="2" t="s">
        <v>19</v>
      </c>
      <c r="D2178" s="2">
        <v>4500</v>
      </c>
      <c r="E2178" s="2">
        <v>12</v>
      </c>
      <c r="F2178" s="2">
        <v>52.2</v>
      </c>
      <c r="G2178" s="2">
        <v>5</v>
      </c>
      <c r="H2178" s="2">
        <v>7</v>
      </c>
      <c r="I2178" s="2">
        <v>0</v>
      </c>
      <c r="J2178" s="2">
        <v>0</v>
      </c>
      <c r="K2178" s="2">
        <v>7</v>
      </c>
      <c r="L2178" s="2">
        <v>0</v>
      </c>
      <c r="M2178" s="2">
        <v>0</v>
      </c>
      <c r="N2178" s="2">
        <f t="shared" ref="N2178:N2241" si="205">E2178*$D2178</f>
        <v>54000</v>
      </c>
      <c r="O2178" s="2">
        <f t="shared" ref="O2178:O2241" si="206">SUM(G2178:J2178)*$D2178</f>
        <v>54000</v>
      </c>
      <c r="P2178" s="2">
        <f t="shared" ref="P2178:P2241" si="207">K2178*$D2178</f>
        <v>31500</v>
      </c>
      <c r="Q2178" s="2">
        <f t="shared" ref="Q2178:Q2241" si="208">L2178*$D2178</f>
        <v>0</v>
      </c>
      <c r="R2178" s="2">
        <f t="shared" ref="R2178:R2241" si="209">M2178*$D2178</f>
        <v>0</v>
      </c>
    </row>
    <row r="2179" spans="1:18" x14ac:dyDescent="0.35">
      <c r="A2179" s="2" t="s">
        <v>259</v>
      </c>
      <c r="B2179" s="2" t="str">
        <f t="shared" si="204"/>
        <v>SPA21XXX</v>
      </c>
      <c r="C2179" s="2" t="s">
        <v>20</v>
      </c>
      <c r="D2179" s="2">
        <v>0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f t="shared" si="205"/>
        <v>0</v>
      </c>
      <c r="O2179" s="2">
        <f t="shared" si="206"/>
        <v>0</v>
      </c>
      <c r="P2179" s="2">
        <f t="shared" si="207"/>
        <v>0</v>
      </c>
      <c r="Q2179" s="2">
        <f t="shared" si="208"/>
        <v>0</v>
      </c>
      <c r="R2179" s="2">
        <f t="shared" si="209"/>
        <v>0</v>
      </c>
    </row>
    <row r="2180" spans="1:18" x14ac:dyDescent="0.35">
      <c r="A2180" s="2" t="s">
        <v>260</v>
      </c>
      <c r="B2180" s="2" t="str">
        <f t="shared" si="204"/>
        <v>SPA21XXX</v>
      </c>
      <c r="C2180" s="2" t="s">
        <v>13</v>
      </c>
      <c r="D2180" s="2">
        <v>0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f t="shared" si="205"/>
        <v>0</v>
      </c>
      <c r="O2180" s="2">
        <f t="shared" si="206"/>
        <v>0</v>
      </c>
      <c r="P2180" s="2">
        <f t="shared" si="207"/>
        <v>0</v>
      </c>
      <c r="Q2180" s="2">
        <f t="shared" si="208"/>
        <v>0</v>
      </c>
      <c r="R2180" s="2">
        <f t="shared" si="209"/>
        <v>0</v>
      </c>
    </row>
    <row r="2181" spans="1:18" x14ac:dyDescent="0.35">
      <c r="A2181" s="2" t="s">
        <v>260</v>
      </c>
      <c r="B2181" s="2" t="str">
        <f t="shared" si="204"/>
        <v>SPA21XXX</v>
      </c>
      <c r="C2181" s="2" t="s">
        <v>14</v>
      </c>
      <c r="D2181" s="2">
        <v>0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f t="shared" si="205"/>
        <v>0</v>
      </c>
      <c r="O2181" s="2">
        <f t="shared" si="206"/>
        <v>0</v>
      </c>
      <c r="P2181" s="2">
        <f t="shared" si="207"/>
        <v>0</v>
      </c>
      <c r="Q2181" s="2">
        <f t="shared" si="208"/>
        <v>0</v>
      </c>
      <c r="R2181" s="2">
        <f t="shared" si="209"/>
        <v>0</v>
      </c>
    </row>
    <row r="2182" spans="1:18" x14ac:dyDescent="0.35">
      <c r="A2182" s="2" t="s">
        <v>260</v>
      </c>
      <c r="B2182" s="2" t="str">
        <f t="shared" si="204"/>
        <v>SPA21XXX</v>
      </c>
      <c r="C2182" s="2" t="s">
        <v>15</v>
      </c>
      <c r="D2182" s="2">
        <v>34000</v>
      </c>
      <c r="E2182" s="2">
        <v>2</v>
      </c>
      <c r="F2182" s="2">
        <v>5</v>
      </c>
      <c r="G2182" s="2">
        <v>0</v>
      </c>
      <c r="H2182" s="2">
        <v>2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f t="shared" si="205"/>
        <v>68000</v>
      </c>
      <c r="O2182" s="2">
        <f t="shared" si="206"/>
        <v>68000</v>
      </c>
      <c r="P2182" s="2">
        <f t="shared" si="207"/>
        <v>0</v>
      </c>
      <c r="Q2182" s="2">
        <f t="shared" si="208"/>
        <v>0</v>
      </c>
      <c r="R2182" s="2">
        <f t="shared" si="209"/>
        <v>0</v>
      </c>
    </row>
    <row r="2183" spans="1:18" x14ac:dyDescent="0.35">
      <c r="A2183" s="2" t="s">
        <v>260</v>
      </c>
      <c r="B2183" s="2" t="str">
        <f t="shared" si="204"/>
        <v>SPA21XXX</v>
      </c>
      <c r="C2183" s="2" t="s">
        <v>16</v>
      </c>
      <c r="D2183" s="2">
        <v>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f t="shared" si="205"/>
        <v>0</v>
      </c>
      <c r="O2183" s="2">
        <f t="shared" si="206"/>
        <v>0</v>
      </c>
      <c r="P2183" s="2">
        <f t="shared" si="207"/>
        <v>0</v>
      </c>
      <c r="Q2183" s="2">
        <f t="shared" si="208"/>
        <v>0</v>
      </c>
      <c r="R2183" s="2">
        <f t="shared" si="209"/>
        <v>0</v>
      </c>
    </row>
    <row r="2184" spans="1:18" x14ac:dyDescent="0.35">
      <c r="A2184" s="2" t="s">
        <v>260</v>
      </c>
      <c r="B2184" s="2" t="str">
        <f t="shared" si="204"/>
        <v>SPA21XXX</v>
      </c>
      <c r="C2184" s="2" t="s">
        <v>747</v>
      </c>
      <c r="D2184" s="2">
        <v>0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f t="shared" si="205"/>
        <v>0</v>
      </c>
      <c r="O2184" s="2">
        <f t="shared" si="206"/>
        <v>0</v>
      </c>
      <c r="P2184" s="2">
        <f t="shared" si="207"/>
        <v>0</v>
      </c>
      <c r="Q2184" s="2">
        <f t="shared" si="208"/>
        <v>0</v>
      </c>
      <c r="R2184" s="2">
        <f t="shared" si="209"/>
        <v>0</v>
      </c>
    </row>
    <row r="2185" spans="1:18" x14ac:dyDescent="0.35">
      <c r="A2185" s="2" t="s">
        <v>260</v>
      </c>
      <c r="B2185" s="2" t="str">
        <f t="shared" si="204"/>
        <v>SPA21XXX</v>
      </c>
      <c r="C2185" s="2" t="s">
        <v>17</v>
      </c>
      <c r="D2185" s="2">
        <v>14000</v>
      </c>
      <c r="E2185" s="2">
        <v>3</v>
      </c>
      <c r="F2185" s="2">
        <v>10</v>
      </c>
      <c r="G2185" s="2">
        <v>2</v>
      </c>
      <c r="H2185" s="2">
        <v>1</v>
      </c>
      <c r="I2185" s="2">
        <v>0</v>
      </c>
      <c r="J2185" s="2">
        <v>0</v>
      </c>
      <c r="K2185" s="2">
        <v>2</v>
      </c>
      <c r="L2185" s="2">
        <v>1</v>
      </c>
      <c r="M2185" s="2">
        <v>0</v>
      </c>
      <c r="N2185" s="2">
        <f t="shared" si="205"/>
        <v>42000</v>
      </c>
      <c r="O2185" s="2">
        <f t="shared" si="206"/>
        <v>42000</v>
      </c>
      <c r="P2185" s="2">
        <f t="shared" si="207"/>
        <v>28000</v>
      </c>
      <c r="Q2185" s="2">
        <f t="shared" si="208"/>
        <v>14000</v>
      </c>
      <c r="R2185" s="2">
        <f t="shared" si="209"/>
        <v>0</v>
      </c>
    </row>
    <row r="2186" spans="1:18" x14ac:dyDescent="0.35">
      <c r="A2186" s="2" t="s">
        <v>260</v>
      </c>
      <c r="B2186" s="2" t="str">
        <f t="shared" si="204"/>
        <v>SPA21XXX</v>
      </c>
      <c r="C2186" s="2" t="s">
        <v>18</v>
      </c>
      <c r="D2186" s="2">
        <v>9500</v>
      </c>
      <c r="E2186" s="2">
        <v>8</v>
      </c>
      <c r="F2186" s="2">
        <v>20</v>
      </c>
      <c r="G2186" s="2">
        <v>1</v>
      </c>
      <c r="H2186" s="2">
        <v>7</v>
      </c>
      <c r="I2186" s="2">
        <v>0</v>
      </c>
      <c r="J2186" s="2">
        <v>0</v>
      </c>
      <c r="K2186" s="2">
        <v>0</v>
      </c>
      <c r="L2186" s="2">
        <v>5</v>
      </c>
      <c r="M2186" s="2">
        <v>0</v>
      </c>
      <c r="N2186" s="2">
        <f t="shared" si="205"/>
        <v>76000</v>
      </c>
      <c r="O2186" s="2">
        <f t="shared" si="206"/>
        <v>76000</v>
      </c>
      <c r="P2186" s="2">
        <f t="shared" si="207"/>
        <v>0</v>
      </c>
      <c r="Q2186" s="2">
        <f t="shared" si="208"/>
        <v>47500</v>
      </c>
      <c r="R2186" s="2">
        <f t="shared" si="209"/>
        <v>0</v>
      </c>
    </row>
    <row r="2187" spans="1:18" x14ac:dyDescent="0.35">
      <c r="A2187" s="2" t="s">
        <v>260</v>
      </c>
      <c r="B2187" s="2" t="str">
        <f t="shared" si="204"/>
        <v>SPA21XXX</v>
      </c>
      <c r="C2187" s="2" t="s">
        <v>19</v>
      </c>
      <c r="D2187" s="2">
        <v>4500</v>
      </c>
      <c r="E2187" s="2">
        <v>15</v>
      </c>
      <c r="F2187" s="2">
        <v>30</v>
      </c>
      <c r="G2187" s="2">
        <v>2</v>
      </c>
      <c r="H2187" s="2">
        <v>13</v>
      </c>
      <c r="I2187" s="2">
        <v>0</v>
      </c>
      <c r="J2187" s="2">
        <v>0</v>
      </c>
      <c r="K2187" s="2">
        <v>0</v>
      </c>
      <c r="L2187" s="2">
        <v>14</v>
      </c>
      <c r="M2187" s="2">
        <v>0</v>
      </c>
      <c r="N2187" s="2">
        <f t="shared" si="205"/>
        <v>67500</v>
      </c>
      <c r="O2187" s="2">
        <f t="shared" si="206"/>
        <v>67500</v>
      </c>
      <c r="P2187" s="2">
        <f t="shared" si="207"/>
        <v>0</v>
      </c>
      <c r="Q2187" s="2">
        <f t="shared" si="208"/>
        <v>63000</v>
      </c>
      <c r="R2187" s="2">
        <f t="shared" si="209"/>
        <v>0</v>
      </c>
    </row>
    <row r="2188" spans="1:18" x14ac:dyDescent="0.35">
      <c r="A2188" s="2" t="s">
        <v>260</v>
      </c>
      <c r="B2188" s="2" t="str">
        <f t="shared" si="204"/>
        <v>SPA21XXX</v>
      </c>
      <c r="C2188" s="2" t="s">
        <v>20</v>
      </c>
      <c r="D2188" s="2">
        <v>2400</v>
      </c>
      <c r="E2188" s="2">
        <v>24</v>
      </c>
      <c r="F2188" s="2">
        <v>35</v>
      </c>
      <c r="G2188" s="2">
        <v>7</v>
      </c>
      <c r="H2188" s="2">
        <v>17</v>
      </c>
      <c r="I2188" s="2">
        <v>0</v>
      </c>
      <c r="J2188" s="2">
        <v>0</v>
      </c>
      <c r="K2188" s="2">
        <v>0</v>
      </c>
      <c r="L2188" s="2">
        <v>24</v>
      </c>
      <c r="M2188" s="2">
        <v>0</v>
      </c>
      <c r="N2188" s="2">
        <f t="shared" si="205"/>
        <v>57600</v>
      </c>
      <c r="O2188" s="2">
        <f t="shared" si="206"/>
        <v>57600</v>
      </c>
      <c r="P2188" s="2">
        <f t="shared" si="207"/>
        <v>0</v>
      </c>
      <c r="Q2188" s="2">
        <f t="shared" si="208"/>
        <v>57600</v>
      </c>
      <c r="R2188" s="2">
        <f t="shared" si="209"/>
        <v>0</v>
      </c>
    </row>
    <row r="2189" spans="1:18" x14ac:dyDescent="0.35">
      <c r="A2189" s="2" t="s">
        <v>261</v>
      </c>
      <c r="B2189" s="2" t="str">
        <f t="shared" si="204"/>
        <v>SPA21XXX</v>
      </c>
      <c r="C2189" s="2" t="s">
        <v>13</v>
      </c>
      <c r="N2189" s="2">
        <f t="shared" si="205"/>
        <v>0</v>
      </c>
      <c r="O2189" s="2">
        <f t="shared" si="206"/>
        <v>0</v>
      </c>
      <c r="P2189" s="2">
        <f t="shared" si="207"/>
        <v>0</v>
      </c>
      <c r="Q2189" s="2">
        <f t="shared" si="208"/>
        <v>0</v>
      </c>
      <c r="R2189" s="2">
        <f t="shared" si="209"/>
        <v>0</v>
      </c>
    </row>
    <row r="2190" spans="1:18" x14ac:dyDescent="0.35">
      <c r="A2190" s="2" t="s">
        <v>261</v>
      </c>
      <c r="B2190" s="2" t="str">
        <f t="shared" si="204"/>
        <v>SPA21XXX</v>
      </c>
      <c r="C2190" s="2" t="s">
        <v>14</v>
      </c>
      <c r="N2190" s="2">
        <f t="shared" si="205"/>
        <v>0</v>
      </c>
      <c r="O2190" s="2">
        <f t="shared" si="206"/>
        <v>0</v>
      </c>
      <c r="P2190" s="2">
        <f t="shared" si="207"/>
        <v>0</v>
      </c>
      <c r="Q2190" s="2">
        <f t="shared" si="208"/>
        <v>0</v>
      </c>
      <c r="R2190" s="2">
        <f t="shared" si="209"/>
        <v>0</v>
      </c>
    </row>
    <row r="2191" spans="1:18" x14ac:dyDescent="0.35">
      <c r="A2191" s="2" t="s">
        <v>261</v>
      </c>
      <c r="B2191" s="2" t="str">
        <f t="shared" si="204"/>
        <v>SPA21XXX</v>
      </c>
      <c r="C2191" s="2" t="s">
        <v>15</v>
      </c>
      <c r="N2191" s="2">
        <f t="shared" si="205"/>
        <v>0</v>
      </c>
      <c r="O2191" s="2">
        <f t="shared" si="206"/>
        <v>0</v>
      </c>
      <c r="P2191" s="2">
        <f t="shared" si="207"/>
        <v>0</v>
      </c>
      <c r="Q2191" s="2">
        <f t="shared" si="208"/>
        <v>0</v>
      </c>
      <c r="R2191" s="2">
        <f t="shared" si="209"/>
        <v>0</v>
      </c>
    </row>
    <row r="2192" spans="1:18" x14ac:dyDescent="0.35">
      <c r="A2192" s="2" t="s">
        <v>261</v>
      </c>
      <c r="B2192" s="2" t="str">
        <f t="shared" si="204"/>
        <v>SPA21XXX</v>
      </c>
      <c r="C2192" s="2" t="s">
        <v>16</v>
      </c>
      <c r="N2192" s="2">
        <f t="shared" si="205"/>
        <v>0</v>
      </c>
      <c r="O2192" s="2">
        <f t="shared" si="206"/>
        <v>0</v>
      </c>
      <c r="P2192" s="2">
        <f t="shared" si="207"/>
        <v>0</v>
      </c>
      <c r="Q2192" s="2">
        <f t="shared" si="208"/>
        <v>0</v>
      </c>
      <c r="R2192" s="2">
        <f t="shared" si="209"/>
        <v>0</v>
      </c>
    </row>
    <row r="2193" spans="1:18" x14ac:dyDescent="0.35">
      <c r="A2193" s="2" t="s">
        <v>261</v>
      </c>
      <c r="B2193" s="2" t="str">
        <f t="shared" si="204"/>
        <v>SPA21XXX</v>
      </c>
      <c r="C2193" s="2" t="s">
        <v>747</v>
      </c>
      <c r="N2193" s="2">
        <f t="shared" si="205"/>
        <v>0</v>
      </c>
      <c r="O2193" s="2">
        <f t="shared" si="206"/>
        <v>0</v>
      </c>
      <c r="P2193" s="2">
        <f t="shared" si="207"/>
        <v>0</v>
      </c>
      <c r="Q2193" s="2">
        <f t="shared" si="208"/>
        <v>0</v>
      </c>
      <c r="R2193" s="2">
        <f t="shared" si="209"/>
        <v>0</v>
      </c>
    </row>
    <row r="2194" spans="1:18" x14ac:dyDescent="0.35">
      <c r="A2194" s="2" t="s">
        <v>261</v>
      </c>
      <c r="B2194" s="2" t="str">
        <f t="shared" si="204"/>
        <v>SPA21XXX</v>
      </c>
      <c r="C2194" s="2" t="s">
        <v>17</v>
      </c>
      <c r="N2194" s="2">
        <f t="shared" si="205"/>
        <v>0</v>
      </c>
      <c r="O2194" s="2">
        <f t="shared" si="206"/>
        <v>0</v>
      </c>
      <c r="P2194" s="2">
        <f t="shared" si="207"/>
        <v>0</v>
      </c>
      <c r="Q2194" s="2">
        <f t="shared" si="208"/>
        <v>0</v>
      </c>
      <c r="R2194" s="2">
        <f t="shared" si="209"/>
        <v>0</v>
      </c>
    </row>
    <row r="2195" spans="1:18" x14ac:dyDescent="0.35">
      <c r="A2195" s="2" t="s">
        <v>261</v>
      </c>
      <c r="B2195" s="2" t="str">
        <f t="shared" si="204"/>
        <v>SPA21XXX</v>
      </c>
      <c r="C2195" s="2" t="s">
        <v>18</v>
      </c>
      <c r="N2195" s="2">
        <f t="shared" si="205"/>
        <v>0</v>
      </c>
      <c r="O2195" s="2">
        <f t="shared" si="206"/>
        <v>0</v>
      </c>
      <c r="P2195" s="2">
        <f t="shared" si="207"/>
        <v>0</v>
      </c>
      <c r="Q2195" s="2">
        <f t="shared" si="208"/>
        <v>0</v>
      </c>
      <c r="R2195" s="2">
        <f t="shared" si="209"/>
        <v>0</v>
      </c>
    </row>
    <row r="2196" spans="1:18" x14ac:dyDescent="0.35">
      <c r="A2196" s="2" t="s">
        <v>261</v>
      </c>
      <c r="B2196" s="2" t="str">
        <f t="shared" si="204"/>
        <v>SPA21XXX</v>
      </c>
      <c r="C2196" s="2" t="s">
        <v>19</v>
      </c>
      <c r="N2196" s="2">
        <f t="shared" si="205"/>
        <v>0</v>
      </c>
      <c r="O2196" s="2">
        <f t="shared" si="206"/>
        <v>0</v>
      </c>
      <c r="P2196" s="2">
        <f t="shared" si="207"/>
        <v>0</v>
      </c>
      <c r="Q2196" s="2">
        <f t="shared" si="208"/>
        <v>0</v>
      </c>
      <c r="R2196" s="2">
        <f t="shared" si="209"/>
        <v>0</v>
      </c>
    </row>
    <row r="2197" spans="1:18" x14ac:dyDescent="0.35">
      <c r="A2197" s="2" t="s">
        <v>261</v>
      </c>
      <c r="B2197" s="2" t="str">
        <f t="shared" si="204"/>
        <v>SPA21XXX</v>
      </c>
      <c r="C2197" s="2" t="s">
        <v>20</v>
      </c>
      <c r="D2197" s="2">
        <v>2000</v>
      </c>
      <c r="E2197" s="2">
        <v>4</v>
      </c>
      <c r="F2197" s="2">
        <v>100</v>
      </c>
      <c r="G2197" s="2">
        <v>4</v>
      </c>
      <c r="K2197" s="2">
        <v>2</v>
      </c>
      <c r="M2197" s="2">
        <v>1</v>
      </c>
      <c r="N2197" s="2">
        <f t="shared" si="205"/>
        <v>8000</v>
      </c>
      <c r="O2197" s="2">
        <f t="shared" si="206"/>
        <v>8000</v>
      </c>
      <c r="P2197" s="2">
        <f t="shared" si="207"/>
        <v>4000</v>
      </c>
      <c r="Q2197" s="2">
        <f t="shared" si="208"/>
        <v>0</v>
      </c>
      <c r="R2197" s="2">
        <f t="shared" si="209"/>
        <v>2000</v>
      </c>
    </row>
    <row r="2198" spans="1:18" x14ac:dyDescent="0.35">
      <c r="A2198" s="2" t="s">
        <v>262</v>
      </c>
      <c r="B2198" s="2" t="str">
        <f t="shared" si="204"/>
        <v>SPA21XXX</v>
      </c>
      <c r="C2198" s="2" t="s">
        <v>13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f t="shared" si="205"/>
        <v>0</v>
      </c>
      <c r="O2198" s="2">
        <f t="shared" si="206"/>
        <v>0</v>
      </c>
      <c r="P2198" s="2">
        <f t="shared" si="207"/>
        <v>0</v>
      </c>
      <c r="Q2198" s="2">
        <f t="shared" si="208"/>
        <v>0</v>
      </c>
      <c r="R2198" s="2">
        <f t="shared" si="209"/>
        <v>0</v>
      </c>
    </row>
    <row r="2199" spans="1:18" x14ac:dyDescent="0.35">
      <c r="A2199" s="2" t="s">
        <v>262</v>
      </c>
      <c r="B2199" s="2" t="str">
        <f t="shared" si="204"/>
        <v>SPA21XXX</v>
      </c>
      <c r="C2199" s="2" t="s">
        <v>14</v>
      </c>
      <c r="D2199" s="2">
        <v>0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f t="shared" si="205"/>
        <v>0</v>
      </c>
      <c r="O2199" s="2">
        <f t="shared" si="206"/>
        <v>0</v>
      </c>
      <c r="P2199" s="2">
        <f t="shared" si="207"/>
        <v>0</v>
      </c>
      <c r="Q2199" s="2">
        <f t="shared" si="208"/>
        <v>0</v>
      </c>
      <c r="R2199" s="2">
        <f t="shared" si="209"/>
        <v>0</v>
      </c>
    </row>
    <row r="2200" spans="1:18" x14ac:dyDescent="0.35">
      <c r="A2200" s="2" t="s">
        <v>262</v>
      </c>
      <c r="B2200" s="2" t="str">
        <f t="shared" si="204"/>
        <v>SPA21XXX</v>
      </c>
      <c r="C2200" s="2" t="s">
        <v>15</v>
      </c>
      <c r="D2200" s="2">
        <v>0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f t="shared" si="205"/>
        <v>0</v>
      </c>
      <c r="O2200" s="2">
        <f t="shared" si="206"/>
        <v>0</v>
      </c>
      <c r="P2200" s="2">
        <f t="shared" si="207"/>
        <v>0</v>
      </c>
      <c r="Q2200" s="2">
        <f t="shared" si="208"/>
        <v>0</v>
      </c>
      <c r="R2200" s="2">
        <f t="shared" si="209"/>
        <v>0</v>
      </c>
    </row>
    <row r="2201" spans="1:18" x14ac:dyDescent="0.35">
      <c r="A2201" s="2" t="s">
        <v>262</v>
      </c>
      <c r="B2201" s="2" t="str">
        <f t="shared" si="204"/>
        <v>SPA21XXX</v>
      </c>
      <c r="C2201" s="2" t="s">
        <v>16</v>
      </c>
      <c r="D2201" s="2">
        <v>0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f t="shared" si="205"/>
        <v>0</v>
      </c>
      <c r="O2201" s="2">
        <f t="shared" si="206"/>
        <v>0</v>
      </c>
      <c r="P2201" s="2">
        <f t="shared" si="207"/>
        <v>0</v>
      </c>
      <c r="Q2201" s="2">
        <f t="shared" si="208"/>
        <v>0</v>
      </c>
      <c r="R2201" s="2">
        <f t="shared" si="209"/>
        <v>0</v>
      </c>
    </row>
    <row r="2202" spans="1:18" x14ac:dyDescent="0.35">
      <c r="A2202" s="2" t="s">
        <v>262</v>
      </c>
      <c r="B2202" s="2" t="str">
        <f t="shared" si="204"/>
        <v>SPA21XXX</v>
      </c>
      <c r="C2202" s="2" t="s">
        <v>747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f t="shared" si="205"/>
        <v>0</v>
      </c>
      <c r="O2202" s="2">
        <f t="shared" si="206"/>
        <v>0</v>
      </c>
      <c r="P2202" s="2">
        <f t="shared" si="207"/>
        <v>0</v>
      </c>
      <c r="Q2202" s="2">
        <f t="shared" si="208"/>
        <v>0</v>
      </c>
      <c r="R2202" s="2">
        <f t="shared" si="209"/>
        <v>0</v>
      </c>
    </row>
    <row r="2203" spans="1:18" x14ac:dyDescent="0.35">
      <c r="A2203" s="2" t="s">
        <v>262</v>
      </c>
      <c r="B2203" s="2" t="str">
        <f t="shared" si="204"/>
        <v>SPA21XXX</v>
      </c>
      <c r="C2203" s="2" t="s">
        <v>17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f t="shared" si="205"/>
        <v>0</v>
      </c>
      <c r="O2203" s="2">
        <f t="shared" si="206"/>
        <v>0</v>
      </c>
      <c r="P2203" s="2">
        <f t="shared" si="207"/>
        <v>0</v>
      </c>
      <c r="Q2203" s="2">
        <f t="shared" si="208"/>
        <v>0</v>
      </c>
      <c r="R2203" s="2">
        <f t="shared" si="209"/>
        <v>0</v>
      </c>
    </row>
    <row r="2204" spans="1:18" x14ac:dyDescent="0.35">
      <c r="A2204" s="2" t="s">
        <v>262</v>
      </c>
      <c r="B2204" s="2" t="str">
        <f t="shared" si="204"/>
        <v>SPA21XXX</v>
      </c>
      <c r="C2204" s="2" t="s">
        <v>18</v>
      </c>
      <c r="D2204" s="2">
        <v>0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f t="shared" si="205"/>
        <v>0</v>
      </c>
      <c r="O2204" s="2">
        <f t="shared" si="206"/>
        <v>0</v>
      </c>
      <c r="P2204" s="2">
        <f t="shared" si="207"/>
        <v>0</v>
      </c>
      <c r="Q2204" s="2">
        <f t="shared" si="208"/>
        <v>0</v>
      </c>
      <c r="R2204" s="2">
        <f t="shared" si="209"/>
        <v>0</v>
      </c>
    </row>
    <row r="2205" spans="1:18" x14ac:dyDescent="0.35">
      <c r="A2205" s="2" t="s">
        <v>262</v>
      </c>
      <c r="B2205" s="2" t="str">
        <f t="shared" si="204"/>
        <v>SPA21XXX</v>
      </c>
      <c r="C2205" s="2" t="s">
        <v>19</v>
      </c>
      <c r="D2205" s="2">
        <v>0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f t="shared" si="205"/>
        <v>0</v>
      </c>
      <c r="O2205" s="2">
        <f t="shared" si="206"/>
        <v>0</v>
      </c>
      <c r="P2205" s="2">
        <f t="shared" si="207"/>
        <v>0</v>
      </c>
      <c r="Q2205" s="2">
        <f t="shared" si="208"/>
        <v>0</v>
      </c>
      <c r="R2205" s="2">
        <f t="shared" si="209"/>
        <v>0</v>
      </c>
    </row>
    <row r="2206" spans="1:18" x14ac:dyDescent="0.35">
      <c r="A2206" s="2" t="s">
        <v>262</v>
      </c>
      <c r="B2206" s="2" t="str">
        <f t="shared" si="204"/>
        <v>SPA21XXX</v>
      </c>
      <c r="C2206" s="2" t="s">
        <v>20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f t="shared" si="205"/>
        <v>0</v>
      </c>
      <c r="O2206" s="2">
        <f t="shared" si="206"/>
        <v>0</v>
      </c>
      <c r="P2206" s="2">
        <f t="shared" si="207"/>
        <v>0</v>
      </c>
      <c r="Q2206" s="2">
        <f t="shared" si="208"/>
        <v>0</v>
      </c>
      <c r="R2206" s="2">
        <f t="shared" si="209"/>
        <v>0</v>
      </c>
    </row>
    <row r="2207" spans="1:18" x14ac:dyDescent="0.35">
      <c r="A2207" s="2" t="s">
        <v>263</v>
      </c>
      <c r="B2207" s="2" t="str">
        <f t="shared" si="204"/>
        <v>SPA21XXX</v>
      </c>
      <c r="C2207" s="2" t="s">
        <v>13</v>
      </c>
      <c r="N2207" s="2">
        <f t="shared" si="205"/>
        <v>0</v>
      </c>
      <c r="O2207" s="2">
        <f t="shared" si="206"/>
        <v>0</v>
      </c>
      <c r="P2207" s="2">
        <f t="shared" si="207"/>
        <v>0</v>
      </c>
      <c r="Q2207" s="2">
        <f t="shared" si="208"/>
        <v>0</v>
      </c>
      <c r="R2207" s="2">
        <f t="shared" si="209"/>
        <v>0</v>
      </c>
    </row>
    <row r="2208" spans="1:18" x14ac:dyDescent="0.35">
      <c r="A2208" s="2" t="s">
        <v>263</v>
      </c>
      <c r="B2208" s="2" t="str">
        <f t="shared" si="204"/>
        <v>SPA21XXX</v>
      </c>
      <c r="C2208" s="2" t="s">
        <v>14</v>
      </c>
      <c r="N2208" s="2">
        <f t="shared" si="205"/>
        <v>0</v>
      </c>
      <c r="O2208" s="2">
        <f t="shared" si="206"/>
        <v>0</v>
      </c>
      <c r="P2208" s="2">
        <f t="shared" si="207"/>
        <v>0</v>
      </c>
      <c r="Q2208" s="2">
        <f t="shared" si="208"/>
        <v>0</v>
      </c>
      <c r="R2208" s="2">
        <f t="shared" si="209"/>
        <v>0</v>
      </c>
    </row>
    <row r="2209" spans="1:18" x14ac:dyDescent="0.35">
      <c r="A2209" s="2" t="s">
        <v>263</v>
      </c>
      <c r="B2209" s="2" t="str">
        <f t="shared" si="204"/>
        <v>SPA21XXX</v>
      </c>
      <c r="C2209" s="2" t="s">
        <v>15</v>
      </c>
      <c r="N2209" s="2">
        <f t="shared" si="205"/>
        <v>0</v>
      </c>
      <c r="O2209" s="2">
        <f t="shared" si="206"/>
        <v>0</v>
      </c>
      <c r="P2209" s="2">
        <f t="shared" si="207"/>
        <v>0</v>
      </c>
      <c r="Q2209" s="2">
        <f t="shared" si="208"/>
        <v>0</v>
      </c>
      <c r="R2209" s="2">
        <f t="shared" si="209"/>
        <v>0</v>
      </c>
    </row>
    <row r="2210" spans="1:18" x14ac:dyDescent="0.35">
      <c r="A2210" s="2" t="s">
        <v>263</v>
      </c>
      <c r="B2210" s="2" t="str">
        <f t="shared" si="204"/>
        <v>SPA21XXX</v>
      </c>
      <c r="C2210" s="2" t="s">
        <v>16</v>
      </c>
      <c r="N2210" s="2">
        <f t="shared" si="205"/>
        <v>0</v>
      </c>
      <c r="O2210" s="2">
        <f t="shared" si="206"/>
        <v>0</v>
      </c>
      <c r="P2210" s="2">
        <f t="shared" si="207"/>
        <v>0</v>
      </c>
      <c r="Q2210" s="2">
        <f t="shared" si="208"/>
        <v>0</v>
      </c>
      <c r="R2210" s="2">
        <f t="shared" si="209"/>
        <v>0</v>
      </c>
    </row>
    <row r="2211" spans="1:18" x14ac:dyDescent="0.35">
      <c r="A2211" s="2" t="s">
        <v>263</v>
      </c>
      <c r="B2211" s="2" t="str">
        <f t="shared" si="204"/>
        <v>SPA21XXX</v>
      </c>
      <c r="C2211" s="2" t="s">
        <v>747</v>
      </c>
      <c r="N2211" s="2">
        <f t="shared" si="205"/>
        <v>0</v>
      </c>
      <c r="O2211" s="2">
        <f t="shared" si="206"/>
        <v>0</v>
      </c>
      <c r="P2211" s="2">
        <f t="shared" si="207"/>
        <v>0</v>
      </c>
      <c r="Q2211" s="2">
        <f t="shared" si="208"/>
        <v>0</v>
      </c>
      <c r="R2211" s="2">
        <f t="shared" si="209"/>
        <v>0</v>
      </c>
    </row>
    <row r="2212" spans="1:18" x14ac:dyDescent="0.35">
      <c r="A2212" s="2" t="s">
        <v>263</v>
      </c>
      <c r="B2212" s="2" t="str">
        <f t="shared" si="204"/>
        <v>SPA21XXX</v>
      </c>
      <c r="C2212" s="2" t="s">
        <v>17</v>
      </c>
      <c r="N2212" s="2">
        <f t="shared" si="205"/>
        <v>0</v>
      </c>
      <c r="O2212" s="2">
        <f t="shared" si="206"/>
        <v>0</v>
      </c>
      <c r="P2212" s="2">
        <f t="shared" si="207"/>
        <v>0</v>
      </c>
      <c r="Q2212" s="2">
        <f t="shared" si="208"/>
        <v>0</v>
      </c>
      <c r="R2212" s="2">
        <f t="shared" si="209"/>
        <v>0</v>
      </c>
    </row>
    <row r="2213" spans="1:18" x14ac:dyDescent="0.35">
      <c r="A2213" s="2" t="s">
        <v>263</v>
      </c>
      <c r="B2213" s="2" t="str">
        <f t="shared" si="204"/>
        <v>SPA21XXX</v>
      </c>
      <c r="C2213" s="2" t="s">
        <v>18</v>
      </c>
      <c r="N2213" s="2">
        <f t="shared" si="205"/>
        <v>0</v>
      </c>
      <c r="O2213" s="2">
        <f t="shared" si="206"/>
        <v>0</v>
      </c>
      <c r="P2213" s="2">
        <f t="shared" si="207"/>
        <v>0</v>
      </c>
      <c r="Q2213" s="2">
        <f t="shared" si="208"/>
        <v>0</v>
      </c>
      <c r="R2213" s="2">
        <f t="shared" si="209"/>
        <v>0</v>
      </c>
    </row>
    <row r="2214" spans="1:18" x14ac:dyDescent="0.35">
      <c r="A2214" s="2" t="s">
        <v>263</v>
      </c>
      <c r="B2214" s="2" t="str">
        <f t="shared" si="204"/>
        <v>SPA21XXX</v>
      </c>
      <c r="C2214" s="2" t="s">
        <v>19</v>
      </c>
      <c r="D2214" s="2">
        <v>5000</v>
      </c>
      <c r="E2214" s="2">
        <v>5</v>
      </c>
      <c r="F2214" s="2">
        <v>19</v>
      </c>
      <c r="K2214" s="2">
        <v>2</v>
      </c>
      <c r="L2214" s="2">
        <v>1</v>
      </c>
      <c r="N2214" s="2">
        <f t="shared" si="205"/>
        <v>25000</v>
      </c>
      <c r="O2214" s="2">
        <f t="shared" si="206"/>
        <v>0</v>
      </c>
      <c r="P2214" s="2">
        <f t="shared" si="207"/>
        <v>10000</v>
      </c>
      <c r="Q2214" s="2">
        <f t="shared" si="208"/>
        <v>5000</v>
      </c>
      <c r="R2214" s="2">
        <f t="shared" si="209"/>
        <v>0</v>
      </c>
    </row>
    <row r="2215" spans="1:18" x14ac:dyDescent="0.35">
      <c r="A2215" s="2" t="s">
        <v>263</v>
      </c>
      <c r="B2215" s="2" t="str">
        <f t="shared" si="204"/>
        <v>SPA21XXX</v>
      </c>
      <c r="C2215" s="2" t="s">
        <v>20</v>
      </c>
      <c r="D2215" s="2">
        <v>2300</v>
      </c>
      <c r="E2215" s="2">
        <v>21</v>
      </c>
      <c r="F2215" s="2">
        <v>81</v>
      </c>
      <c r="G2215" s="2">
        <v>18</v>
      </c>
      <c r="N2215" s="2">
        <f t="shared" si="205"/>
        <v>48300</v>
      </c>
      <c r="O2215" s="2">
        <f t="shared" si="206"/>
        <v>41400</v>
      </c>
      <c r="P2215" s="2">
        <f t="shared" si="207"/>
        <v>0</v>
      </c>
      <c r="Q2215" s="2">
        <f t="shared" si="208"/>
        <v>0</v>
      </c>
      <c r="R2215" s="2">
        <f t="shared" si="209"/>
        <v>0</v>
      </c>
    </row>
    <row r="2216" spans="1:18" x14ac:dyDescent="0.35">
      <c r="A2216" s="2" t="s">
        <v>373</v>
      </c>
      <c r="B2216" s="2" t="str">
        <f t="shared" si="204"/>
        <v>SPA21XXX</v>
      </c>
      <c r="C2216" s="2" t="s">
        <v>13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2">
        <f t="shared" si="205"/>
        <v>0</v>
      </c>
      <c r="O2216" s="2">
        <f t="shared" si="206"/>
        <v>0</v>
      </c>
      <c r="P2216" s="2">
        <f t="shared" si="207"/>
        <v>0</v>
      </c>
      <c r="Q2216" s="2">
        <f t="shared" si="208"/>
        <v>0</v>
      </c>
      <c r="R2216" s="2">
        <f t="shared" si="209"/>
        <v>0</v>
      </c>
    </row>
    <row r="2217" spans="1:18" x14ac:dyDescent="0.35">
      <c r="A2217" s="2" t="s">
        <v>373</v>
      </c>
      <c r="B2217" s="2" t="str">
        <f t="shared" si="204"/>
        <v>SPA21XXX</v>
      </c>
      <c r="C2217" s="2" t="s">
        <v>14</v>
      </c>
      <c r="D2217" s="2">
        <v>0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2">
        <f t="shared" si="205"/>
        <v>0</v>
      </c>
      <c r="O2217" s="2">
        <f t="shared" si="206"/>
        <v>0</v>
      </c>
      <c r="P2217" s="2">
        <f t="shared" si="207"/>
        <v>0</v>
      </c>
      <c r="Q2217" s="2">
        <f t="shared" si="208"/>
        <v>0</v>
      </c>
      <c r="R2217" s="2">
        <f t="shared" si="209"/>
        <v>0</v>
      </c>
    </row>
    <row r="2218" spans="1:18" x14ac:dyDescent="0.35">
      <c r="A2218" s="2" t="s">
        <v>373</v>
      </c>
      <c r="B2218" s="2" t="str">
        <f t="shared" si="204"/>
        <v>SPA21XXX</v>
      </c>
      <c r="C2218" s="2" t="s">
        <v>15</v>
      </c>
      <c r="D2218" s="2">
        <v>0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f t="shared" si="205"/>
        <v>0</v>
      </c>
      <c r="O2218" s="2">
        <f t="shared" si="206"/>
        <v>0</v>
      </c>
      <c r="P2218" s="2">
        <f t="shared" si="207"/>
        <v>0</v>
      </c>
      <c r="Q2218" s="2">
        <f t="shared" si="208"/>
        <v>0</v>
      </c>
      <c r="R2218" s="2">
        <f t="shared" si="209"/>
        <v>0</v>
      </c>
    </row>
    <row r="2219" spans="1:18" x14ac:dyDescent="0.35">
      <c r="A2219" s="2" t="s">
        <v>373</v>
      </c>
      <c r="B2219" s="2" t="str">
        <f t="shared" si="204"/>
        <v>SPA21XXX</v>
      </c>
      <c r="C2219" s="2" t="s">
        <v>16</v>
      </c>
      <c r="D2219" s="2">
        <v>0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f t="shared" si="205"/>
        <v>0</v>
      </c>
      <c r="O2219" s="2">
        <f t="shared" si="206"/>
        <v>0</v>
      </c>
      <c r="P2219" s="2">
        <f t="shared" si="207"/>
        <v>0</v>
      </c>
      <c r="Q2219" s="2">
        <f t="shared" si="208"/>
        <v>0</v>
      </c>
      <c r="R2219" s="2">
        <f t="shared" si="209"/>
        <v>0</v>
      </c>
    </row>
    <row r="2220" spans="1:18" x14ac:dyDescent="0.35">
      <c r="A2220" s="2" t="s">
        <v>373</v>
      </c>
      <c r="B2220" s="2" t="str">
        <f t="shared" si="204"/>
        <v>SPA21XXX</v>
      </c>
      <c r="C2220" s="2" t="s">
        <v>747</v>
      </c>
      <c r="D2220" s="2">
        <v>0</v>
      </c>
      <c r="E2220" s="2">
        <v>0</v>
      </c>
      <c r="F2220" s="2">
        <v>0</v>
      </c>
      <c r="G2220" s="2">
        <v>0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f t="shared" si="205"/>
        <v>0</v>
      </c>
      <c r="O2220" s="2">
        <f t="shared" si="206"/>
        <v>0</v>
      </c>
      <c r="P2220" s="2">
        <f t="shared" si="207"/>
        <v>0</v>
      </c>
      <c r="Q2220" s="2">
        <f t="shared" si="208"/>
        <v>0</v>
      </c>
      <c r="R2220" s="2">
        <f t="shared" si="209"/>
        <v>0</v>
      </c>
    </row>
    <row r="2221" spans="1:18" x14ac:dyDescent="0.35">
      <c r="A2221" s="2" t="s">
        <v>373</v>
      </c>
      <c r="B2221" s="2" t="str">
        <f t="shared" si="204"/>
        <v>SPA21XXX</v>
      </c>
      <c r="C2221" s="2" t="s">
        <v>17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2">
        <f t="shared" si="205"/>
        <v>0</v>
      </c>
      <c r="O2221" s="2">
        <f t="shared" si="206"/>
        <v>0</v>
      </c>
      <c r="P2221" s="2">
        <f t="shared" si="207"/>
        <v>0</v>
      </c>
      <c r="Q2221" s="2">
        <f t="shared" si="208"/>
        <v>0</v>
      </c>
      <c r="R2221" s="2">
        <f t="shared" si="209"/>
        <v>0</v>
      </c>
    </row>
    <row r="2222" spans="1:18" x14ac:dyDescent="0.35">
      <c r="A2222" s="2" t="s">
        <v>373</v>
      </c>
      <c r="B2222" s="2" t="str">
        <f t="shared" si="204"/>
        <v>SPA21XXX</v>
      </c>
      <c r="C2222" s="2" t="s">
        <v>18</v>
      </c>
      <c r="D2222" s="2">
        <v>0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f t="shared" si="205"/>
        <v>0</v>
      </c>
      <c r="O2222" s="2">
        <f t="shared" si="206"/>
        <v>0</v>
      </c>
      <c r="P2222" s="2">
        <f t="shared" si="207"/>
        <v>0</v>
      </c>
      <c r="Q2222" s="2">
        <f t="shared" si="208"/>
        <v>0</v>
      </c>
      <c r="R2222" s="2">
        <f t="shared" si="209"/>
        <v>0</v>
      </c>
    </row>
    <row r="2223" spans="1:18" x14ac:dyDescent="0.35">
      <c r="A2223" s="2" t="s">
        <v>373</v>
      </c>
      <c r="B2223" s="2" t="str">
        <f t="shared" si="204"/>
        <v>SPA21XXX</v>
      </c>
      <c r="C2223" s="2" t="s">
        <v>19</v>
      </c>
      <c r="D2223" s="2">
        <v>0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2">
        <f t="shared" si="205"/>
        <v>0</v>
      </c>
      <c r="O2223" s="2">
        <f t="shared" si="206"/>
        <v>0</v>
      </c>
      <c r="P2223" s="2">
        <f t="shared" si="207"/>
        <v>0</v>
      </c>
      <c r="Q2223" s="2">
        <f t="shared" si="208"/>
        <v>0</v>
      </c>
      <c r="R2223" s="2">
        <f t="shared" si="209"/>
        <v>0</v>
      </c>
    </row>
    <row r="2224" spans="1:18" x14ac:dyDescent="0.35">
      <c r="A2224" s="2" t="s">
        <v>373</v>
      </c>
      <c r="B2224" s="2" t="str">
        <f t="shared" si="204"/>
        <v>SPA21XXX</v>
      </c>
      <c r="C2224" s="2" t="s">
        <v>20</v>
      </c>
      <c r="D2224" s="2">
        <v>0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f t="shared" si="205"/>
        <v>0</v>
      </c>
      <c r="O2224" s="2">
        <f t="shared" si="206"/>
        <v>0</v>
      </c>
      <c r="P2224" s="2">
        <f t="shared" si="207"/>
        <v>0</v>
      </c>
      <c r="Q2224" s="2">
        <f t="shared" si="208"/>
        <v>0</v>
      </c>
      <c r="R2224" s="2">
        <f t="shared" si="209"/>
        <v>0</v>
      </c>
    </row>
    <row r="2225" spans="1:18" x14ac:dyDescent="0.35">
      <c r="A2225" s="2" t="s">
        <v>264</v>
      </c>
      <c r="B2225" s="2" t="str">
        <f t="shared" si="204"/>
        <v>SPA21XXX</v>
      </c>
      <c r="C2225" s="2" t="s">
        <v>13</v>
      </c>
      <c r="N2225" s="2">
        <f t="shared" si="205"/>
        <v>0</v>
      </c>
      <c r="O2225" s="2">
        <f t="shared" si="206"/>
        <v>0</v>
      </c>
      <c r="P2225" s="2">
        <f t="shared" si="207"/>
        <v>0</v>
      </c>
      <c r="Q2225" s="2">
        <f t="shared" si="208"/>
        <v>0</v>
      </c>
      <c r="R2225" s="2">
        <f t="shared" si="209"/>
        <v>0</v>
      </c>
    </row>
    <row r="2226" spans="1:18" x14ac:dyDescent="0.35">
      <c r="A2226" s="2" t="s">
        <v>264</v>
      </c>
      <c r="B2226" s="2" t="str">
        <f t="shared" si="204"/>
        <v>SPA21XXX</v>
      </c>
      <c r="C2226" s="2" t="s">
        <v>14</v>
      </c>
      <c r="N2226" s="2">
        <f t="shared" si="205"/>
        <v>0</v>
      </c>
      <c r="O2226" s="2">
        <f t="shared" si="206"/>
        <v>0</v>
      </c>
      <c r="P2226" s="2">
        <f t="shared" si="207"/>
        <v>0</v>
      </c>
      <c r="Q2226" s="2">
        <f t="shared" si="208"/>
        <v>0</v>
      </c>
      <c r="R2226" s="2">
        <f t="shared" si="209"/>
        <v>0</v>
      </c>
    </row>
    <row r="2227" spans="1:18" x14ac:dyDescent="0.35">
      <c r="A2227" s="2" t="s">
        <v>264</v>
      </c>
      <c r="B2227" s="2" t="str">
        <f t="shared" si="204"/>
        <v>SPA21XXX</v>
      </c>
      <c r="C2227" s="2" t="s">
        <v>15</v>
      </c>
      <c r="N2227" s="2">
        <f t="shared" si="205"/>
        <v>0</v>
      </c>
      <c r="O2227" s="2">
        <f t="shared" si="206"/>
        <v>0</v>
      </c>
      <c r="P2227" s="2">
        <f t="shared" si="207"/>
        <v>0</v>
      </c>
      <c r="Q2227" s="2">
        <f t="shared" si="208"/>
        <v>0</v>
      </c>
      <c r="R2227" s="2">
        <f t="shared" si="209"/>
        <v>0</v>
      </c>
    </row>
    <row r="2228" spans="1:18" x14ac:dyDescent="0.35">
      <c r="A2228" s="2" t="s">
        <v>264</v>
      </c>
      <c r="B2228" s="2" t="str">
        <f t="shared" si="204"/>
        <v>SPA21XXX</v>
      </c>
      <c r="C2228" s="2" t="s">
        <v>16</v>
      </c>
      <c r="N2228" s="2">
        <f t="shared" si="205"/>
        <v>0</v>
      </c>
      <c r="O2228" s="2">
        <f t="shared" si="206"/>
        <v>0</v>
      </c>
      <c r="P2228" s="2">
        <f t="shared" si="207"/>
        <v>0</v>
      </c>
      <c r="Q2228" s="2">
        <f t="shared" si="208"/>
        <v>0</v>
      </c>
      <c r="R2228" s="2">
        <f t="shared" si="209"/>
        <v>0</v>
      </c>
    </row>
    <row r="2229" spans="1:18" x14ac:dyDescent="0.35">
      <c r="A2229" s="2" t="s">
        <v>264</v>
      </c>
      <c r="B2229" s="2" t="str">
        <f t="shared" si="204"/>
        <v>SPA21XXX</v>
      </c>
      <c r="C2229" s="2" t="s">
        <v>747</v>
      </c>
      <c r="N2229" s="2">
        <f t="shared" si="205"/>
        <v>0</v>
      </c>
      <c r="O2229" s="2">
        <f t="shared" si="206"/>
        <v>0</v>
      </c>
      <c r="P2229" s="2">
        <f t="shared" si="207"/>
        <v>0</v>
      </c>
      <c r="Q2229" s="2">
        <f t="shared" si="208"/>
        <v>0</v>
      </c>
      <c r="R2229" s="2">
        <f t="shared" si="209"/>
        <v>0</v>
      </c>
    </row>
    <row r="2230" spans="1:18" x14ac:dyDescent="0.35">
      <c r="A2230" s="2" t="s">
        <v>264</v>
      </c>
      <c r="B2230" s="2" t="str">
        <f t="shared" si="204"/>
        <v>SPA21XXX</v>
      </c>
      <c r="C2230" s="2" t="s">
        <v>17</v>
      </c>
      <c r="N2230" s="2">
        <f t="shared" si="205"/>
        <v>0</v>
      </c>
      <c r="O2230" s="2">
        <f t="shared" si="206"/>
        <v>0</v>
      </c>
      <c r="P2230" s="2">
        <f t="shared" si="207"/>
        <v>0</v>
      </c>
      <c r="Q2230" s="2">
        <f t="shared" si="208"/>
        <v>0</v>
      </c>
      <c r="R2230" s="2">
        <f t="shared" si="209"/>
        <v>0</v>
      </c>
    </row>
    <row r="2231" spans="1:18" x14ac:dyDescent="0.35">
      <c r="A2231" s="2" t="s">
        <v>264</v>
      </c>
      <c r="B2231" s="2" t="str">
        <f t="shared" si="204"/>
        <v>SPA21XXX</v>
      </c>
      <c r="C2231" s="2" t="s">
        <v>18</v>
      </c>
      <c r="N2231" s="2">
        <f t="shared" si="205"/>
        <v>0</v>
      </c>
      <c r="O2231" s="2">
        <f t="shared" si="206"/>
        <v>0</v>
      </c>
      <c r="P2231" s="2">
        <f t="shared" si="207"/>
        <v>0</v>
      </c>
      <c r="Q2231" s="2">
        <f t="shared" si="208"/>
        <v>0</v>
      </c>
      <c r="R2231" s="2">
        <f t="shared" si="209"/>
        <v>0</v>
      </c>
    </row>
    <row r="2232" spans="1:18" x14ac:dyDescent="0.35">
      <c r="A2232" s="2" t="s">
        <v>264</v>
      </c>
      <c r="B2232" s="2" t="str">
        <f t="shared" si="204"/>
        <v>SPA21XXX</v>
      </c>
      <c r="C2232" s="2" t="s">
        <v>19</v>
      </c>
      <c r="N2232" s="2">
        <f t="shared" si="205"/>
        <v>0</v>
      </c>
      <c r="O2232" s="2">
        <f t="shared" si="206"/>
        <v>0</v>
      </c>
      <c r="P2232" s="2">
        <f t="shared" si="207"/>
        <v>0</v>
      </c>
      <c r="Q2232" s="2">
        <f t="shared" si="208"/>
        <v>0</v>
      </c>
      <c r="R2232" s="2">
        <f t="shared" si="209"/>
        <v>0</v>
      </c>
    </row>
    <row r="2233" spans="1:18" x14ac:dyDescent="0.35">
      <c r="A2233" s="2" t="s">
        <v>264</v>
      </c>
      <c r="B2233" s="2" t="str">
        <f t="shared" si="204"/>
        <v>SPA21XXX</v>
      </c>
      <c r="C2233" s="2" t="s">
        <v>20</v>
      </c>
      <c r="N2233" s="2">
        <f t="shared" si="205"/>
        <v>0</v>
      </c>
      <c r="O2233" s="2">
        <f t="shared" si="206"/>
        <v>0</v>
      </c>
      <c r="P2233" s="2">
        <f t="shared" si="207"/>
        <v>0</v>
      </c>
      <c r="Q2233" s="2">
        <f t="shared" si="208"/>
        <v>0</v>
      </c>
      <c r="R2233" s="2">
        <f t="shared" si="209"/>
        <v>0</v>
      </c>
    </row>
    <row r="2234" spans="1:18" x14ac:dyDescent="0.35">
      <c r="A2234" s="2" t="s">
        <v>265</v>
      </c>
      <c r="B2234" s="2" t="str">
        <f t="shared" si="204"/>
        <v>SPA21XXX</v>
      </c>
      <c r="C2234" s="2" t="s">
        <v>13</v>
      </c>
      <c r="D2234" s="2">
        <v>0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2">
        <f t="shared" si="205"/>
        <v>0</v>
      </c>
      <c r="O2234" s="2">
        <f t="shared" si="206"/>
        <v>0</v>
      </c>
      <c r="P2234" s="2">
        <f t="shared" si="207"/>
        <v>0</v>
      </c>
      <c r="Q2234" s="2">
        <f t="shared" si="208"/>
        <v>0</v>
      </c>
      <c r="R2234" s="2">
        <f t="shared" si="209"/>
        <v>0</v>
      </c>
    </row>
    <row r="2235" spans="1:18" x14ac:dyDescent="0.35">
      <c r="A2235" s="2" t="s">
        <v>265</v>
      </c>
      <c r="B2235" s="2" t="str">
        <f t="shared" si="204"/>
        <v>SPA21XXX</v>
      </c>
      <c r="C2235" s="2" t="s">
        <v>14</v>
      </c>
      <c r="D2235" s="2">
        <v>50000</v>
      </c>
      <c r="E2235" s="2">
        <v>1</v>
      </c>
      <c r="F2235" s="2">
        <v>1.49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f t="shared" si="205"/>
        <v>50000</v>
      </c>
      <c r="O2235" s="2">
        <f t="shared" si="206"/>
        <v>0</v>
      </c>
      <c r="P2235" s="2">
        <f t="shared" si="207"/>
        <v>0</v>
      </c>
      <c r="Q2235" s="2">
        <f t="shared" si="208"/>
        <v>0</v>
      </c>
      <c r="R2235" s="2">
        <f t="shared" si="209"/>
        <v>0</v>
      </c>
    </row>
    <row r="2236" spans="1:18" x14ac:dyDescent="0.35">
      <c r="A2236" s="2" t="s">
        <v>265</v>
      </c>
      <c r="B2236" s="2" t="str">
        <f t="shared" si="204"/>
        <v>SPA21XXX</v>
      </c>
      <c r="C2236" s="2" t="s">
        <v>15</v>
      </c>
      <c r="D2236" s="2">
        <v>0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f t="shared" si="205"/>
        <v>0</v>
      </c>
      <c r="O2236" s="2">
        <f t="shared" si="206"/>
        <v>0</v>
      </c>
      <c r="P2236" s="2">
        <f t="shared" si="207"/>
        <v>0</v>
      </c>
      <c r="Q2236" s="2">
        <f t="shared" si="208"/>
        <v>0</v>
      </c>
      <c r="R2236" s="2">
        <f t="shared" si="209"/>
        <v>0</v>
      </c>
    </row>
    <row r="2237" spans="1:18" x14ac:dyDescent="0.35">
      <c r="A2237" s="2" t="s">
        <v>265</v>
      </c>
      <c r="B2237" s="2" t="str">
        <f t="shared" si="204"/>
        <v>SPA21XXX</v>
      </c>
      <c r="C2237" s="2" t="s">
        <v>16</v>
      </c>
      <c r="D2237" s="2">
        <v>0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f t="shared" si="205"/>
        <v>0</v>
      </c>
      <c r="O2237" s="2">
        <f t="shared" si="206"/>
        <v>0</v>
      </c>
      <c r="P2237" s="2">
        <f t="shared" si="207"/>
        <v>0</v>
      </c>
      <c r="Q2237" s="2">
        <f t="shared" si="208"/>
        <v>0</v>
      </c>
      <c r="R2237" s="2">
        <f t="shared" si="209"/>
        <v>0</v>
      </c>
    </row>
    <row r="2238" spans="1:18" x14ac:dyDescent="0.35">
      <c r="A2238" s="2" t="s">
        <v>265</v>
      </c>
      <c r="B2238" s="2" t="str">
        <f t="shared" si="204"/>
        <v>SPA21XXX</v>
      </c>
      <c r="C2238" s="2" t="s">
        <v>747</v>
      </c>
      <c r="D2238" s="2">
        <v>15147.39</v>
      </c>
      <c r="E2238" s="2">
        <v>1</v>
      </c>
      <c r="F2238" s="2">
        <v>1.49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f t="shared" si="205"/>
        <v>15147.39</v>
      </c>
      <c r="O2238" s="2">
        <f t="shared" si="206"/>
        <v>0</v>
      </c>
      <c r="P2238" s="2">
        <f t="shared" si="207"/>
        <v>0</v>
      </c>
      <c r="Q2238" s="2">
        <f t="shared" si="208"/>
        <v>0</v>
      </c>
      <c r="R2238" s="2">
        <f t="shared" si="209"/>
        <v>0</v>
      </c>
    </row>
    <row r="2239" spans="1:18" x14ac:dyDescent="0.35">
      <c r="A2239" s="2" t="s">
        <v>265</v>
      </c>
      <c r="B2239" s="2" t="str">
        <f t="shared" si="204"/>
        <v>SPA21XXX</v>
      </c>
      <c r="C2239" s="2" t="s">
        <v>17</v>
      </c>
      <c r="D2239" s="2">
        <v>12379.24</v>
      </c>
      <c r="E2239" s="2">
        <v>3</v>
      </c>
      <c r="F2239" s="2">
        <v>4.4800000000000004</v>
      </c>
      <c r="G2239" s="2">
        <v>2</v>
      </c>
      <c r="H2239" s="2">
        <v>0</v>
      </c>
      <c r="I2239" s="2">
        <v>1</v>
      </c>
      <c r="J2239" s="2">
        <v>0</v>
      </c>
      <c r="K2239" s="2">
        <v>0</v>
      </c>
      <c r="L2239" s="2">
        <v>0</v>
      </c>
      <c r="M2239" s="2">
        <v>0</v>
      </c>
      <c r="N2239" s="2">
        <f t="shared" si="205"/>
        <v>37137.72</v>
      </c>
      <c r="O2239" s="2">
        <f t="shared" si="206"/>
        <v>37137.72</v>
      </c>
      <c r="P2239" s="2">
        <f t="shared" si="207"/>
        <v>0</v>
      </c>
      <c r="Q2239" s="2">
        <f t="shared" si="208"/>
        <v>0</v>
      </c>
      <c r="R2239" s="2">
        <f t="shared" si="209"/>
        <v>0</v>
      </c>
    </row>
    <row r="2240" spans="1:18" x14ac:dyDescent="0.35">
      <c r="A2240" s="2" t="s">
        <v>265</v>
      </c>
      <c r="B2240" s="2" t="str">
        <f t="shared" si="204"/>
        <v>SPA21XXX</v>
      </c>
      <c r="C2240" s="2" t="s">
        <v>18</v>
      </c>
      <c r="D2240" s="2">
        <v>6927.96</v>
      </c>
      <c r="E2240" s="2">
        <v>17</v>
      </c>
      <c r="F2240" s="2">
        <v>25.37</v>
      </c>
      <c r="G2240" s="2">
        <v>11</v>
      </c>
      <c r="H2240" s="2">
        <v>2</v>
      </c>
      <c r="I2240" s="2">
        <v>0</v>
      </c>
      <c r="J2240" s="2">
        <v>0</v>
      </c>
      <c r="K2240" s="2">
        <v>0</v>
      </c>
      <c r="L2240" s="2">
        <v>5</v>
      </c>
      <c r="M2240" s="2">
        <v>0</v>
      </c>
      <c r="N2240" s="2">
        <f t="shared" si="205"/>
        <v>117775.32</v>
      </c>
      <c r="O2240" s="2">
        <f t="shared" si="206"/>
        <v>90063.48</v>
      </c>
      <c r="P2240" s="2">
        <f t="shared" si="207"/>
        <v>0</v>
      </c>
      <c r="Q2240" s="2">
        <f t="shared" si="208"/>
        <v>34639.800000000003</v>
      </c>
      <c r="R2240" s="2">
        <f t="shared" si="209"/>
        <v>0</v>
      </c>
    </row>
    <row r="2241" spans="1:18" x14ac:dyDescent="0.35">
      <c r="A2241" s="2" t="s">
        <v>265</v>
      </c>
      <c r="B2241" s="2" t="str">
        <f t="shared" si="204"/>
        <v>SPA21XXX</v>
      </c>
      <c r="C2241" s="2" t="s">
        <v>19</v>
      </c>
      <c r="D2241" s="2">
        <v>3584.53</v>
      </c>
      <c r="E2241" s="2">
        <v>26</v>
      </c>
      <c r="F2241" s="2">
        <v>38.81</v>
      </c>
      <c r="G2241" s="2">
        <v>23</v>
      </c>
      <c r="H2241" s="2">
        <v>1</v>
      </c>
      <c r="I2241" s="2">
        <v>0</v>
      </c>
      <c r="J2241" s="2">
        <v>0</v>
      </c>
      <c r="K2241" s="2">
        <v>1</v>
      </c>
      <c r="L2241" s="2">
        <v>1</v>
      </c>
      <c r="M2241" s="2">
        <v>0</v>
      </c>
      <c r="N2241" s="2">
        <f t="shared" si="205"/>
        <v>93197.78</v>
      </c>
      <c r="O2241" s="2">
        <f t="shared" si="206"/>
        <v>86028.72</v>
      </c>
      <c r="P2241" s="2">
        <f t="shared" si="207"/>
        <v>3584.53</v>
      </c>
      <c r="Q2241" s="2">
        <f t="shared" si="208"/>
        <v>3584.53</v>
      </c>
      <c r="R2241" s="2">
        <f t="shared" si="209"/>
        <v>0</v>
      </c>
    </row>
    <row r="2242" spans="1:18" x14ac:dyDescent="0.35">
      <c r="A2242" s="2" t="s">
        <v>265</v>
      </c>
      <c r="B2242" s="2" t="str">
        <f t="shared" ref="B2242:B2305" si="210">REPLACE(A2242,6,3,"XXX")</f>
        <v>SPA21XXX</v>
      </c>
      <c r="C2242" s="2" t="s">
        <v>20</v>
      </c>
      <c r="D2242" s="2">
        <v>1657.36</v>
      </c>
      <c r="E2242" s="2">
        <v>19</v>
      </c>
      <c r="F2242" s="2">
        <v>28.36</v>
      </c>
      <c r="G2242" s="2">
        <v>19</v>
      </c>
      <c r="H2242" s="2">
        <v>0</v>
      </c>
      <c r="I2242" s="2">
        <v>0</v>
      </c>
      <c r="J2242" s="2">
        <v>0</v>
      </c>
      <c r="K2242" s="2">
        <v>0</v>
      </c>
      <c r="L2242" s="2">
        <v>1</v>
      </c>
      <c r="M2242" s="2">
        <v>0</v>
      </c>
      <c r="N2242" s="2">
        <f t="shared" ref="N2242:N2305" si="211">E2242*$D2242</f>
        <v>31489.839999999997</v>
      </c>
      <c r="O2242" s="2">
        <f t="shared" ref="O2242:O2305" si="212">SUM(G2242:J2242)*$D2242</f>
        <v>31489.839999999997</v>
      </c>
      <c r="P2242" s="2">
        <f t="shared" ref="P2242:P2305" si="213">K2242*$D2242</f>
        <v>0</v>
      </c>
      <c r="Q2242" s="2">
        <f t="shared" ref="Q2242:Q2305" si="214">L2242*$D2242</f>
        <v>1657.36</v>
      </c>
      <c r="R2242" s="2">
        <f t="shared" ref="R2242:R2305" si="215">M2242*$D2242</f>
        <v>0</v>
      </c>
    </row>
    <row r="2243" spans="1:18" x14ac:dyDescent="0.35">
      <c r="A2243" s="2" t="s">
        <v>266</v>
      </c>
      <c r="B2243" s="2" t="str">
        <f t="shared" si="210"/>
        <v>SPA21XXX</v>
      </c>
      <c r="C2243" s="2" t="s">
        <v>13</v>
      </c>
      <c r="N2243" s="2">
        <f t="shared" si="211"/>
        <v>0</v>
      </c>
      <c r="O2243" s="2">
        <f t="shared" si="212"/>
        <v>0</v>
      </c>
      <c r="P2243" s="2">
        <f t="shared" si="213"/>
        <v>0</v>
      </c>
      <c r="Q2243" s="2">
        <f t="shared" si="214"/>
        <v>0</v>
      </c>
      <c r="R2243" s="2">
        <f t="shared" si="215"/>
        <v>0</v>
      </c>
    </row>
    <row r="2244" spans="1:18" x14ac:dyDescent="0.35">
      <c r="A2244" s="2" t="s">
        <v>266</v>
      </c>
      <c r="B2244" s="2" t="str">
        <f t="shared" si="210"/>
        <v>SPA21XXX</v>
      </c>
      <c r="C2244" s="2" t="s">
        <v>14</v>
      </c>
      <c r="D2244" s="2">
        <v>9000</v>
      </c>
      <c r="E2244" s="2">
        <v>1</v>
      </c>
      <c r="F2244" s="2">
        <v>100</v>
      </c>
      <c r="H2244" s="2">
        <v>1</v>
      </c>
      <c r="K2244" s="2">
        <v>1</v>
      </c>
      <c r="N2244" s="2">
        <f t="shared" si="211"/>
        <v>9000</v>
      </c>
      <c r="O2244" s="2">
        <f t="shared" si="212"/>
        <v>9000</v>
      </c>
      <c r="P2244" s="2">
        <f t="shared" si="213"/>
        <v>9000</v>
      </c>
      <c r="Q2244" s="2">
        <f t="shared" si="214"/>
        <v>0</v>
      </c>
      <c r="R2244" s="2">
        <f t="shared" si="215"/>
        <v>0</v>
      </c>
    </row>
    <row r="2245" spans="1:18" x14ac:dyDescent="0.35">
      <c r="A2245" s="2" t="s">
        <v>266</v>
      </c>
      <c r="B2245" s="2" t="str">
        <f t="shared" si="210"/>
        <v>SPA21XXX</v>
      </c>
      <c r="C2245" s="2" t="s">
        <v>15</v>
      </c>
      <c r="N2245" s="2">
        <f t="shared" si="211"/>
        <v>0</v>
      </c>
      <c r="O2245" s="2">
        <f t="shared" si="212"/>
        <v>0</v>
      </c>
      <c r="P2245" s="2">
        <f t="shared" si="213"/>
        <v>0</v>
      </c>
      <c r="Q2245" s="2">
        <f t="shared" si="214"/>
        <v>0</v>
      </c>
      <c r="R2245" s="2">
        <f t="shared" si="215"/>
        <v>0</v>
      </c>
    </row>
    <row r="2246" spans="1:18" x14ac:dyDescent="0.35">
      <c r="A2246" s="2" t="s">
        <v>266</v>
      </c>
      <c r="B2246" s="2" t="str">
        <f t="shared" si="210"/>
        <v>SPA21XXX</v>
      </c>
      <c r="C2246" s="2" t="s">
        <v>16</v>
      </c>
      <c r="N2246" s="2">
        <f t="shared" si="211"/>
        <v>0</v>
      </c>
      <c r="O2246" s="2">
        <f t="shared" si="212"/>
        <v>0</v>
      </c>
      <c r="P2246" s="2">
        <f t="shared" si="213"/>
        <v>0</v>
      </c>
      <c r="Q2246" s="2">
        <f t="shared" si="214"/>
        <v>0</v>
      </c>
      <c r="R2246" s="2">
        <f t="shared" si="215"/>
        <v>0</v>
      </c>
    </row>
    <row r="2247" spans="1:18" x14ac:dyDescent="0.35">
      <c r="A2247" s="2" t="s">
        <v>266</v>
      </c>
      <c r="B2247" s="2" t="str">
        <f t="shared" si="210"/>
        <v>SPA21XXX</v>
      </c>
      <c r="C2247" s="2" t="s">
        <v>747</v>
      </c>
      <c r="N2247" s="2">
        <f t="shared" si="211"/>
        <v>0</v>
      </c>
      <c r="O2247" s="2">
        <f t="shared" si="212"/>
        <v>0</v>
      </c>
      <c r="P2247" s="2">
        <f t="shared" si="213"/>
        <v>0</v>
      </c>
      <c r="Q2247" s="2">
        <f t="shared" si="214"/>
        <v>0</v>
      </c>
      <c r="R2247" s="2">
        <f t="shared" si="215"/>
        <v>0</v>
      </c>
    </row>
    <row r="2248" spans="1:18" x14ac:dyDescent="0.35">
      <c r="A2248" s="2" t="s">
        <v>266</v>
      </c>
      <c r="B2248" s="2" t="str">
        <f t="shared" si="210"/>
        <v>SPA21XXX</v>
      </c>
      <c r="C2248" s="2" t="s">
        <v>17</v>
      </c>
      <c r="N2248" s="2">
        <f t="shared" si="211"/>
        <v>0</v>
      </c>
      <c r="O2248" s="2">
        <f t="shared" si="212"/>
        <v>0</v>
      </c>
      <c r="P2248" s="2">
        <f t="shared" si="213"/>
        <v>0</v>
      </c>
      <c r="Q2248" s="2">
        <f t="shared" si="214"/>
        <v>0</v>
      </c>
      <c r="R2248" s="2">
        <f t="shared" si="215"/>
        <v>0</v>
      </c>
    </row>
    <row r="2249" spans="1:18" x14ac:dyDescent="0.35">
      <c r="A2249" s="2" t="s">
        <v>266</v>
      </c>
      <c r="B2249" s="2" t="str">
        <f t="shared" si="210"/>
        <v>SPA21XXX</v>
      </c>
      <c r="C2249" s="2" t="s">
        <v>18</v>
      </c>
      <c r="N2249" s="2">
        <f t="shared" si="211"/>
        <v>0</v>
      </c>
      <c r="O2249" s="2">
        <f t="shared" si="212"/>
        <v>0</v>
      </c>
      <c r="P2249" s="2">
        <f t="shared" si="213"/>
        <v>0</v>
      </c>
      <c r="Q2249" s="2">
        <f t="shared" si="214"/>
        <v>0</v>
      </c>
      <c r="R2249" s="2">
        <f t="shared" si="215"/>
        <v>0</v>
      </c>
    </row>
    <row r="2250" spans="1:18" x14ac:dyDescent="0.35">
      <c r="A2250" s="2" t="s">
        <v>266</v>
      </c>
      <c r="B2250" s="2" t="str">
        <f t="shared" si="210"/>
        <v>SPA21XXX</v>
      </c>
      <c r="C2250" s="2" t="s">
        <v>19</v>
      </c>
      <c r="N2250" s="2">
        <f t="shared" si="211"/>
        <v>0</v>
      </c>
      <c r="O2250" s="2">
        <f t="shared" si="212"/>
        <v>0</v>
      </c>
      <c r="P2250" s="2">
        <f t="shared" si="213"/>
        <v>0</v>
      </c>
      <c r="Q2250" s="2">
        <f t="shared" si="214"/>
        <v>0</v>
      </c>
      <c r="R2250" s="2">
        <f t="shared" si="215"/>
        <v>0</v>
      </c>
    </row>
    <row r="2251" spans="1:18" x14ac:dyDescent="0.35">
      <c r="A2251" s="2" t="s">
        <v>266</v>
      </c>
      <c r="B2251" s="2" t="str">
        <f t="shared" si="210"/>
        <v>SPA21XXX</v>
      </c>
      <c r="C2251" s="2" t="s">
        <v>20</v>
      </c>
      <c r="N2251" s="2">
        <f t="shared" si="211"/>
        <v>0</v>
      </c>
      <c r="O2251" s="2">
        <f t="shared" si="212"/>
        <v>0</v>
      </c>
      <c r="P2251" s="2">
        <f t="shared" si="213"/>
        <v>0</v>
      </c>
      <c r="Q2251" s="2">
        <f t="shared" si="214"/>
        <v>0</v>
      </c>
      <c r="R2251" s="2">
        <f t="shared" si="215"/>
        <v>0</v>
      </c>
    </row>
    <row r="2252" spans="1:18" x14ac:dyDescent="0.35">
      <c r="A2252" s="2" t="s">
        <v>267</v>
      </c>
      <c r="B2252" s="2" t="str">
        <f t="shared" si="210"/>
        <v>SPA21XXX</v>
      </c>
      <c r="C2252" s="2" t="s">
        <v>13</v>
      </c>
      <c r="D2252" s="2">
        <v>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f t="shared" si="211"/>
        <v>0</v>
      </c>
      <c r="O2252" s="2">
        <f t="shared" si="212"/>
        <v>0</v>
      </c>
      <c r="P2252" s="2">
        <f t="shared" si="213"/>
        <v>0</v>
      </c>
      <c r="Q2252" s="2">
        <f t="shared" si="214"/>
        <v>0</v>
      </c>
      <c r="R2252" s="2">
        <f t="shared" si="215"/>
        <v>0</v>
      </c>
    </row>
    <row r="2253" spans="1:18" x14ac:dyDescent="0.35">
      <c r="A2253" s="2" t="s">
        <v>267</v>
      </c>
      <c r="B2253" s="2" t="str">
        <f t="shared" si="210"/>
        <v>SPA21XXX</v>
      </c>
      <c r="C2253" s="2" t="s">
        <v>14</v>
      </c>
      <c r="D2253" s="2">
        <v>0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2">
        <f t="shared" si="211"/>
        <v>0</v>
      </c>
      <c r="O2253" s="2">
        <f t="shared" si="212"/>
        <v>0</v>
      </c>
      <c r="P2253" s="2">
        <f t="shared" si="213"/>
        <v>0</v>
      </c>
      <c r="Q2253" s="2">
        <f t="shared" si="214"/>
        <v>0</v>
      </c>
      <c r="R2253" s="2">
        <f t="shared" si="215"/>
        <v>0</v>
      </c>
    </row>
    <row r="2254" spans="1:18" x14ac:dyDescent="0.35">
      <c r="A2254" s="2" t="s">
        <v>267</v>
      </c>
      <c r="B2254" s="2" t="str">
        <f t="shared" si="210"/>
        <v>SPA21XXX</v>
      </c>
      <c r="C2254" s="2" t="s">
        <v>15</v>
      </c>
      <c r="D2254" s="2">
        <v>0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2">
        <f t="shared" si="211"/>
        <v>0</v>
      </c>
      <c r="O2254" s="2">
        <f t="shared" si="212"/>
        <v>0</v>
      </c>
      <c r="P2254" s="2">
        <f t="shared" si="213"/>
        <v>0</v>
      </c>
      <c r="Q2254" s="2">
        <f t="shared" si="214"/>
        <v>0</v>
      </c>
      <c r="R2254" s="2">
        <f t="shared" si="215"/>
        <v>0</v>
      </c>
    </row>
    <row r="2255" spans="1:18" x14ac:dyDescent="0.35">
      <c r="A2255" s="2" t="s">
        <v>267</v>
      </c>
      <c r="B2255" s="2" t="str">
        <f t="shared" si="210"/>
        <v>SPA21XXX</v>
      </c>
      <c r="C2255" s="2" t="s">
        <v>16</v>
      </c>
      <c r="D2255" s="2">
        <v>0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2">
        <f t="shared" si="211"/>
        <v>0</v>
      </c>
      <c r="O2255" s="2">
        <f t="shared" si="212"/>
        <v>0</v>
      </c>
      <c r="P2255" s="2">
        <f t="shared" si="213"/>
        <v>0</v>
      </c>
      <c r="Q2255" s="2">
        <f t="shared" si="214"/>
        <v>0</v>
      </c>
      <c r="R2255" s="2">
        <f t="shared" si="215"/>
        <v>0</v>
      </c>
    </row>
    <row r="2256" spans="1:18" x14ac:dyDescent="0.35">
      <c r="A2256" s="2" t="s">
        <v>267</v>
      </c>
      <c r="B2256" s="2" t="str">
        <f t="shared" si="210"/>
        <v>SPA21XXX</v>
      </c>
      <c r="C2256" s="2" t="s">
        <v>747</v>
      </c>
      <c r="D2256" s="2">
        <v>0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f t="shared" si="211"/>
        <v>0</v>
      </c>
      <c r="O2256" s="2">
        <f t="shared" si="212"/>
        <v>0</v>
      </c>
      <c r="P2256" s="2">
        <f t="shared" si="213"/>
        <v>0</v>
      </c>
      <c r="Q2256" s="2">
        <f t="shared" si="214"/>
        <v>0</v>
      </c>
      <c r="R2256" s="2">
        <f t="shared" si="215"/>
        <v>0</v>
      </c>
    </row>
    <row r="2257" spans="1:18" x14ac:dyDescent="0.35">
      <c r="A2257" s="2" t="s">
        <v>267</v>
      </c>
      <c r="B2257" s="2" t="str">
        <f t="shared" si="210"/>
        <v>SPA21XXX</v>
      </c>
      <c r="C2257" s="2" t="s">
        <v>17</v>
      </c>
      <c r="D2257" s="2">
        <v>0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f t="shared" si="211"/>
        <v>0</v>
      </c>
      <c r="O2257" s="2">
        <f t="shared" si="212"/>
        <v>0</v>
      </c>
      <c r="P2257" s="2">
        <f t="shared" si="213"/>
        <v>0</v>
      </c>
      <c r="Q2257" s="2">
        <f t="shared" si="214"/>
        <v>0</v>
      </c>
      <c r="R2257" s="2">
        <f t="shared" si="215"/>
        <v>0</v>
      </c>
    </row>
    <row r="2258" spans="1:18" x14ac:dyDescent="0.35">
      <c r="A2258" s="2" t="s">
        <v>267</v>
      </c>
      <c r="B2258" s="2" t="str">
        <f t="shared" si="210"/>
        <v>SPA21XXX</v>
      </c>
      <c r="C2258" s="2" t="s">
        <v>18</v>
      </c>
      <c r="D2258" s="2">
        <v>9953</v>
      </c>
      <c r="E2258" s="2">
        <v>1</v>
      </c>
      <c r="F2258" s="2">
        <v>25</v>
      </c>
      <c r="G2258" s="2">
        <v>0</v>
      </c>
      <c r="H2258" s="2">
        <v>1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f t="shared" si="211"/>
        <v>9953</v>
      </c>
      <c r="O2258" s="2">
        <f t="shared" si="212"/>
        <v>9953</v>
      </c>
      <c r="P2258" s="2">
        <f t="shared" si="213"/>
        <v>0</v>
      </c>
      <c r="Q2258" s="2">
        <f t="shared" si="214"/>
        <v>0</v>
      </c>
      <c r="R2258" s="2">
        <f t="shared" si="215"/>
        <v>0</v>
      </c>
    </row>
    <row r="2259" spans="1:18" x14ac:dyDescent="0.35">
      <c r="A2259" s="2" t="s">
        <v>267</v>
      </c>
      <c r="B2259" s="2" t="str">
        <f t="shared" si="210"/>
        <v>SPA21XXX</v>
      </c>
      <c r="C2259" s="2" t="s">
        <v>19</v>
      </c>
      <c r="D2259" s="2">
        <v>3333</v>
      </c>
      <c r="E2259" s="2">
        <v>3</v>
      </c>
      <c r="F2259" s="2">
        <v>75</v>
      </c>
      <c r="G2259" s="2">
        <v>0</v>
      </c>
      <c r="H2259" s="2">
        <v>3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f t="shared" si="211"/>
        <v>9999</v>
      </c>
      <c r="O2259" s="2">
        <f t="shared" si="212"/>
        <v>9999</v>
      </c>
      <c r="P2259" s="2">
        <f t="shared" si="213"/>
        <v>0</v>
      </c>
      <c r="Q2259" s="2">
        <f t="shared" si="214"/>
        <v>0</v>
      </c>
      <c r="R2259" s="2">
        <f t="shared" si="215"/>
        <v>0</v>
      </c>
    </row>
    <row r="2260" spans="1:18" x14ac:dyDescent="0.35">
      <c r="A2260" s="2" t="s">
        <v>267</v>
      </c>
      <c r="B2260" s="2" t="str">
        <f t="shared" si="210"/>
        <v>SPA21XXX</v>
      </c>
      <c r="C2260" s="2" t="s">
        <v>20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f t="shared" si="211"/>
        <v>0</v>
      </c>
      <c r="O2260" s="2">
        <f t="shared" si="212"/>
        <v>0</v>
      </c>
      <c r="P2260" s="2">
        <f t="shared" si="213"/>
        <v>0</v>
      </c>
      <c r="Q2260" s="2">
        <f t="shared" si="214"/>
        <v>0</v>
      </c>
      <c r="R2260" s="2">
        <f t="shared" si="215"/>
        <v>0</v>
      </c>
    </row>
    <row r="2261" spans="1:18" x14ac:dyDescent="0.35">
      <c r="A2261" s="2" t="s">
        <v>268</v>
      </c>
      <c r="B2261" s="2" t="str">
        <f t="shared" si="210"/>
        <v>SPA21XXX</v>
      </c>
      <c r="C2261" s="2" t="s">
        <v>13</v>
      </c>
      <c r="D2261" s="2">
        <v>0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f t="shared" si="211"/>
        <v>0</v>
      </c>
      <c r="O2261" s="2">
        <f t="shared" si="212"/>
        <v>0</v>
      </c>
      <c r="P2261" s="2">
        <f t="shared" si="213"/>
        <v>0</v>
      </c>
      <c r="Q2261" s="2">
        <f t="shared" si="214"/>
        <v>0</v>
      </c>
      <c r="R2261" s="2">
        <f t="shared" si="215"/>
        <v>0</v>
      </c>
    </row>
    <row r="2262" spans="1:18" x14ac:dyDescent="0.35">
      <c r="A2262" s="2" t="s">
        <v>268</v>
      </c>
      <c r="B2262" s="2" t="str">
        <f t="shared" si="210"/>
        <v>SPA21XXX</v>
      </c>
      <c r="C2262" s="2" t="s">
        <v>14</v>
      </c>
      <c r="D2262" s="2">
        <v>0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2">
        <f t="shared" si="211"/>
        <v>0</v>
      </c>
      <c r="O2262" s="2">
        <f t="shared" si="212"/>
        <v>0</v>
      </c>
      <c r="P2262" s="2">
        <f t="shared" si="213"/>
        <v>0</v>
      </c>
      <c r="Q2262" s="2">
        <f t="shared" si="214"/>
        <v>0</v>
      </c>
      <c r="R2262" s="2">
        <f t="shared" si="215"/>
        <v>0</v>
      </c>
    </row>
    <row r="2263" spans="1:18" x14ac:dyDescent="0.35">
      <c r="A2263" s="2" t="s">
        <v>268</v>
      </c>
      <c r="B2263" s="2" t="str">
        <f t="shared" si="210"/>
        <v>SPA21XXX</v>
      </c>
      <c r="C2263" s="2" t="s">
        <v>15</v>
      </c>
      <c r="D2263" s="2">
        <v>0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2">
        <f t="shared" si="211"/>
        <v>0</v>
      </c>
      <c r="O2263" s="2">
        <f t="shared" si="212"/>
        <v>0</v>
      </c>
      <c r="P2263" s="2">
        <f t="shared" si="213"/>
        <v>0</v>
      </c>
      <c r="Q2263" s="2">
        <f t="shared" si="214"/>
        <v>0</v>
      </c>
      <c r="R2263" s="2">
        <f t="shared" si="215"/>
        <v>0</v>
      </c>
    </row>
    <row r="2264" spans="1:18" x14ac:dyDescent="0.35">
      <c r="A2264" s="2" t="s">
        <v>268</v>
      </c>
      <c r="B2264" s="2" t="str">
        <f t="shared" si="210"/>
        <v>SPA21XXX</v>
      </c>
      <c r="C2264" s="2" t="s">
        <v>16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f t="shared" si="211"/>
        <v>0</v>
      </c>
      <c r="O2264" s="2">
        <f t="shared" si="212"/>
        <v>0</v>
      </c>
      <c r="P2264" s="2">
        <f t="shared" si="213"/>
        <v>0</v>
      </c>
      <c r="Q2264" s="2">
        <f t="shared" si="214"/>
        <v>0</v>
      </c>
      <c r="R2264" s="2">
        <f t="shared" si="215"/>
        <v>0</v>
      </c>
    </row>
    <row r="2265" spans="1:18" x14ac:dyDescent="0.35">
      <c r="A2265" s="2" t="s">
        <v>268</v>
      </c>
      <c r="B2265" s="2" t="str">
        <f t="shared" si="210"/>
        <v>SPA21XXX</v>
      </c>
      <c r="C2265" s="2" t="s">
        <v>747</v>
      </c>
      <c r="D2265" s="2">
        <v>0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f t="shared" si="211"/>
        <v>0</v>
      </c>
      <c r="O2265" s="2">
        <f t="shared" si="212"/>
        <v>0</v>
      </c>
      <c r="P2265" s="2">
        <f t="shared" si="213"/>
        <v>0</v>
      </c>
      <c r="Q2265" s="2">
        <f t="shared" si="214"/>
        <v>0</v>
      </c>
      <c r="R2265" s="2">
        <f t="shared" si="215"/>
        <v>0</v>
      </c>
    </row>
    <row r="2266" spans="1:18" x14ac:dyDescent="0.35">
      <c r="A2266" s="2" t="s">
        <v>268</v>
      </c>
      <c r="B2266" s="2" t="str">
        <f t="shared" si="210"/>
        <v>SPA21XXX</v>
      </c>
      <c r="C2266" s="2" t="s">
        <v>17</v>
      </c>
      <c r="D2266" s="2">
        <v>0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f t="shared" si="211"/>
        <v>0</v>
      </c>
      <c r="O2266" s="2">
        <f t="shared" si="212"/>
        <v>0</v>
      </c>
      <c r="P2266" s="2">
        <f t="shared" si="213"/>
        <v>0</v>
      </c>
      <c r="Q2266" s="2">
        <f t="shared" si="214"/>
        <v>0</v>
      </c>
      <c r="R2266" s="2">
        <f t="shared" si="215"/>
        <v>0</v>
      </c>
    </row>
    <row r="2267" spans="1:18" x14ac:dyDescent="0.35">
      <c r="A2267" s="2" t="s">
        <v>268</v>
      </c>
      <c r="B2267" s="2" t="str">
        <f t="shared" si="210"/>
        <v>SPA21XXX</v>
      </c>
      <c r="C2267" s="2" t="s">
        <v>18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2">
        <f t="shared" si="211"/>
        <v>0</v>
      </c>
      <c r="O2267" s="2">
        <f t="shared" si="212"/>
        <v>0</v>
      </c>
      <c r="P2267" s="2">
        <f t="shared" si="213"/>
        <v>0</v>
      </c>
      <c r="Q2267" s="2">
        <f t="shared" si="214"/>
        <v>0</v>
      </c>
      <c r="R2267" s="2">
        <f t="shared" si="215"/>
        <v>0</v>
      </c>
    </row>
    <row r="2268" spans="1:18" x14ac:dyDescent="0.35">
      <c r="A2268" s="2" t="s">
        <v>268</v>
      </c>
      <c r="B2268" s="2" t="str">
        <f t="shared" si="210"/>
        <v>SPA21XXX</v>
      </c>
      <c r="C2268" s="2" t="s">
        <v>19</v>
      </c>
      <c r="D2268" s="2">
        <v>4800</v>
      </c>
      <c r="E2268" s="2">
        <v>1</v>
      </c>
      <c r="F2268" s="2">
        <v>100</v>
      </c>
      <c r="G2268" s="2">
        <v>0</v>
      </c>
      <c r="H2268" s="2">
        <v>1</v>
      </c>
      <c r="I2268" s="2">
        <v>0</v>
      </c>
      <c r="J2268" s="2">
        <v>0</v>
      </c>
      <c r="K2268" s="2">
        <v>1</v>
      </c>
      <c r="L2268" s="2">
        <v>0</v>
      </c>
      <c r="M2268" s="2">
        <v>0</v>
      </c>
      <c r="N2268" s="2">
        <f t="shared" si="211"/>
        <v>4800</v>
      </c>
      <c r="O2268" s="2">
        <f t="shared" si="212"/>
        <v>4800</v>
      </c>
      <c r="P2268" s="2">
        <f t="shared" si="213"/>
        <v>4800</v>
      </c>
      <c r="Q2268" s="2">
        <f t="shared" si="214"/>
        <v>0</v>
      </c>
      <c r="R2268" s="2">
        <f t="shared" si="215"/>
        <v>0</v>
      </c>
    </row>
    <row r="2269" spans="1:18" x14ac:dyDescent="0.35">
      <c r="A2269" s="2" t="s">
        <v>268</v>
      </c>
      <c r="B2269" s="2" t="str">
        <f t="shared" si="210"/>
        <v>SPA21XXX</v>
      </c>
      <c r="C2269" s="2" t="s">
        <v>20</v>
      </c>
      <c r="D2269" s="2">
        <v>0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f t="shared" si="211"/>
        <v>0</v>
      </c>
      <c r="O2269" s="2">
        <f t="shared" si="212"/>
        <v>0</v>
      </c>
      <c r="P2269" s="2">
        <f t="shared" si="213"/>
        <v>0</v>
      </c>
      <c r="Q2269" s="2">
        <f t="shared" si="214"/>
        <v>0</v>
      </c>
      <c r="R2269" s="2">
        <f t="shared" si="215"/>
        <v>0</v>
      </c>
    </row>
    <row r="2270" spans="1:18" x14ac:dyDescent="0.35">
      <c r="A2270" s="2" t="s">
        <v>269</v>
      </c>
      <c r="B2270" s="2" t="str">
        <f t="shared" si="210"/>
        <v>SPA21XXX</v>
      </c>
      <c r="C2270" s="2" t="s">
        <v>13</v>
      </c>
      <c r="D2270" s="2">
        <v>0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f t="shared" si="211"/>
        <v>0</v>
      </c>
      <c r="O2270" s="2">
        <f t="shared" si="212"/>
        <v>0</v>
      </c>
      <c r="P2270" s="2">
        <f t="shared" si="213"/>
        <v>0</v>
      </c>
      <c r="Q2270" s="2">
        <f t="shared" si="214"/>
        <v>0</v>
      </c>
      <c r="R2270" s="2">
        <f t="shared" si="215"/>
        <v>0</v>
      </c>
    </row>
    <row r="2271" spans="1:18" x14ac:dyDescent="0.35">
      <c r="A2271" s="2" t="s">
        <v>269</v>
      </c>
      <c r="B2271" s="2" t="str">
        <f t="shared" si="210"/>
        <v>SPA21XXX</v>
      </c>
      <c r="C2271" s="2" t="s">
        <v>14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f t="shared" si="211"/>
        <v>0</v>
      </c>
      <c r="O2271" s="2">
        <f t="shared" si="212"/>
        <v>0</v>
      </c>
      <c r="P2271" s="2">
        <f t="shared" si="213"/>
        <v>0</v>
      </c>
      <c r="Q2271" s="2">
        <f t="shared" si="214"/>
        <v>0</v>
      </c>
      <c r="R2271" s="2">
        <f t="shared" si="215"/>
        <v>0</v>
      </c>
    </row>
    <row r="2272" spans="1:18" x14ac:dyDescent="0.35">
      <c r="A2272" s="2" t="s">
        <v>269</v>
      </c>
      <c r="B2272" s="2" t="str">
        <f t="shared" si="210"/>
        <v>SPA21XXX</v>
      </c>
      <c r="C2272" s="2" t="s">
        <v>15</v>
      </c>
      <c r="D2272" s="2">
        <v>0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2">
        <f t="shared" si="211"/>
        <v>0</v>
      </c>
      <c r="O2272" s="2">
        <f t="shared" si="212"/>
        <v>0</v>
      </c>
      <c r="P2272" s="2">
        <f t="shared" si="213"/>
        <v>0</v>
      </c>
      <c r="Q2272" s="2">
        <f t="shared" si="214"/>
        <v>0</v>
      </c>
      <c r="R2272" s="2">
        <f t="shared" si="215"/>
        <v>0</v>
      </c>
    </row>
    <row r="2273" spans="1:18" x14ac:dyDescent="0.35">
      <c r="A2273" s="2" t="s">
        <v>269</v>
      </c>
      <c r="B2273" s="2" t="str">
        <f t="shared" si="210"/>
        <v>SPA21XXX</v>
      </c>
      <c r="C2273" s="2" t="s">
        <v>16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2">
        <f t="shared" si="211"/>
        <v>0</v>
      </c>
      <c r="O2273" s="2">
        <f t="shared" si="212"/>
        <v>0</v>
      </c>
      <c r="P2273" s="2">
        <f t="shared" si="213"/>
        <v>0</v>
      </c>
      <c r="Q2273" s="2">
        <f t="shared" si="214"/>
        <v>0</v>
      </c>
      <c r="R2273" s="2">
        <f t="shared" si="215"/>
        <v>0</v>
      </c>
    </row>
    <row r="2274" spans="1:18" x14ac:dyDescent="0.35">
      <c r="A2274" s="2" t="s">
        <v>269</v>
      </c>
      <c r="B2274" s="2" t="str">
        <f t="shared" si="210"/>
        <v>SPA21XXX</v>
      </c>
      <c r="C2274" s="2" t="s">
        <v>747</v>
      </c>
      <c r="D2274" s="2">
        <v>0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f t="shared" si="211"/>
        <v>0</v>
      </c>
      <c r="O2274" s="2">
        <f t="shared" si="212"/>
        <v>0</v>
      </c>
      <c r="P2274" s="2">
        <f t="shared" si="213"/>
        <v>0</v>
      </c>
      <c r="Q2274" s="2">
        <f t="shared" si="214"/>
        <v>0</v>
      </c>
      <c r="R2274" s="2">
        <f t="shared" si="215"/>
        <v>0</v>
      </c>
    </row>
    <row r="2275" spans="1:18" x14ac:dyDescent="0.35">
      <c r="A2275" s="2" t="s">
        <v>269</v>
      </c>
      <c r="B2275" s="2" t="str">
        <f t="shared" si="210"/>
        <v>SPA21XXX</v>
      </c>
      <c r="C2275" s="2" t="s">
        <v>17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2">
        <f t="shared" si="211"/>
        <v>0</v>
      </c>
      <c r="O2275" s="2">
        <f t="shared" si="212"/>
        <v>0</v>
      </c>
      <c r="P2275" s="2">
        <f t="shared" si="213"/>
        <v>0</v>
      </c>
      <c r="Q2275" s="2">
        <f t="shared" si="214"/>
        <v>0</v>
      </c>
      <c r="R2275" s="2">
        <f t="shared" si="215"/>
        <v>0</v>
      </c>
    </row>
    <row r="2276" spans="1:18" x14ac:dyDescent="0.35">
      <c r="A2276" s="2" t="s">
        <v>269</v>
      </c>
      <c r="B2276" s="2" t="str">
        <f t="shared" si="210"/>
        <v>SPA21XXX</v>
      </c>
      <c r="C2276" s="2" t="s">
        <v>18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>
        <f t="shared" si="211"/>
        <v>0</v>
      </c>
      <c r="O2276" s="2">
        <f t="shared" si="212"/>
        <v>0</v>
      </c>
      <c r="P2276" s="2">
        <f t="shared" si="213"/>
        <v>0</v>
      </c>
      <c r="Q2276" s="2">
        <f t="shared" si="214"/>
        <v>0</v>
      </c>
      <c r="R2276" s="2">
        <f t="shared" si="215"/>
        <v>0</v>
      </c>
    </row>
    <row r="2277" spans="1:18" x14ac:dyDescent="0.35">
      <c r="A2277" s="2" t="s">
        <v>269</v>
      </c>
      <c r="B2277" s="2" t="str">
        <f t="shared" si="210"/>
        <v>SPA21XXX</v>
      </c>
      <c r="C2277" s="2" t="s">
        <v>19</v>
      </c>
      <c r="D2277" s="2">
        <v>3480</v>
      </c>
      <c r="E2277" s="2">
        <v>11</v>
      </c>
      <c r="F2277" s="2">
        <v>100</v>
      </c>
      <c r="G2277" s="2">
        <v>2</v>
      </c>
      <c r="H2277" s="2">
        <v>4</v>
      </c>
      <c r="I2277" s="2">
        <v>0</v>
      </c>
      <c r="J2277" s="2">
        <v>0</v>
      </c>
      <c r="K2277" s="2">
        <v>0</v>
      </c>
      <c r="L2277" s="2">
        <v>3</v>
      </c>
      <c r="M2277" s="2">
        <v>1</v>
      </c>
      <c r="N2277" s="2">
        <f t="shared" si="211"/>
        <v>38280</v>
      </c>
      <c r="O2277" s="2">
        <f t="shared" si="212"/>
        <v>20880</v>
      </c>
      <c r="P2277" s="2">
        <f t="shared" si="213"/>
        <v>0</v>
      </c>
      <c r="Q2277" s="2">
        <f t="shared" si="214"/>
        <v>10440</v>
      </c>
      <c r="R2277" s="2">
        <f t="shared" si="215"/>
        <v>3480</v>
      </c>
    </row>
    <row r="2278" spans="1:18" x14ac:dyDescent="0.35">
      <c r="A2278" s="2" t="s">
        <v>269</v>
      </c>
      <c r="B2278" s="2" t="str">
        <f t="shared" si="210"/>
        <v>SPA21XXX</v>
      </c>
      <c r="C2278" s="2" t="s">
        <v>20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f t="shared" si="211"/>
        <v>0</v>
      </c>
      <c r="O2278" s="2">
        <f t="shared" si="212"/>
        <v>0</v>
      </c>
      <c r="P2278" s="2">
        <f t="shared" si="213"/>
        <v>0</v>
      </c>
      <c r="Q2278" s="2">
        <f t="shared" si="214"/>
        <v>0</v>
      </c>
      <c r="R2278" s="2">
        <f t="shared" si="215"/>
        <v>0</v>
      </c>
    </row>
    <row r="2279" spans="1:18" x14ac:dyDescent="0.35">
      <c r="A2279" s="2" t="s">
        <v>270</v>
      </c>
      <c r="B2279" s="2" t="str">
        <f t="shared" si="210"/>
        <v>SPA21XXX</v>
      </c>
      <c r="C2279" s="2" t="s">
        <v>13</v>
      </c>
      <c r="D2279" s="2">
        <v>83805.759999999995</v>
      </c>
      <c r="E2279" s="2">
        <v>2</v>
      </c>
      <c r="F2279" s="2">
        <v>4</v>
      </c>
      <c r="G2279" s="2">
        <v>0</v>
      </c>
      <c r="H2279" s="2">
        <v>2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2">
        <f t="shared" si="211"/>
        <v>167611.51999999999</v>
      </c>
      <c r="O2279" s="2">
        <f t="shared" si="212"/>
        <v>167611.51999999999</v>
      </c>
      <c r="P2279" s="2">
        <f t="shared" si="213"/>
        <v>0</v>
      </c>
      <c r="Q2279" s="2">
        <f t="shared" si="214"/>
        <v>0</v>
      </c>
      <c r="R2279" s="2">
        <f t="shared" si="215"/>
        <v>0</v>
      </c>
    </row>
    <row r="2280" spans="1:18" x14ac:dyDescent="0.35">
      <c r="A2280" s="2" t="s">
        <v>270</v>
      </c>
      <c r="B2280" s="2" t="str">
        <f t="shared" si="210"/>
        <v>SPA21XXX</v>
      </c>
      <c r="C2280" s="2" t="s">
        <v>14</v>
      </c>
      <c r="D2280" s="2">
        <v>52610.03</v>
      </c>
      <c r="E2280" s="2">
        <v>3</v>
      </c>
      <c r="F2280" s="2">
        <v>5.8</v>
      </c>
      <c r="G2280" s="2">
        <v>0</v>
      </c>
      <c r="H2280" s="2">
        <v>1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2">
        <f t="shared" si="211"/>
        <v>157830.09</v>
      </c>
      <c r="O2280" s="2">
        <f t="shared" si="212"/>
        <v>52610.03</v>
      </c>
      <c r="P2280" s="2">
        <f t="shared" si="213"/>
        <v>0</v>
      </c>
      <c r="Q2280" s="2">
        <f t="shared" si="214"/>
        <v>0</v>
      </c>
      <c r="R2280" s="2">
        <f t="shared" si="215"/>
        <v>0</v>
      </c>
    </row>
    <row r="2281" spans="1:18" x14ac:dyDescent="0.35">
      <c r="A2281" s="2" t="s">
        <v>270</v>
      </c>
      <c r="B2281" s="2" t="str">
        <f t="shared" si="210"/>
        <v>SPA21XXX</v>
      </c>
      <c r="C2281" s="2" t="s">
        <v>15</v>
      </c>
      <c r="D2281" s="2">
        <v>33609.629999999997</v>
      </c>
      <c r="E2281" s="2">
        <v>7</v>
      </c>
      <c r="F2281" s="2">
        <v>13.5</v>
      </c>
      <c r="G2281" s="2">
        <v>0</v>
      </c>
      <c r="H2281" s="2">
        <v>7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f t="shared" si="211"/>
        <v>235267.40999999997</v>
      </c>
      <c r="O2281" s="2">
        <f t="shared" si="212"/>
        <v>235267.40999999997</v>
      </c>
      <c r="P2281" s="2">
        <f t="shared" si="213"/>
        <v>0</v>
      </c>
      <c r="Q2281" s="2">
        <f t="shared" si="214"/>
        <v>0</v>
      </c>
      <c r="R2281" s="2">
        <f t="shared" si="215"/>
        <v>0</v>
      </c>
    </row>
    <row r="2282" spans="1:18" x14ac:dyDescent="0.35">
      <c r="A2282" s="2" t="s">
        <v>270</v>
      </c>
      <c r="B2282" s="2" t="str">
        <f t="shared" si="210"/>
        <v>SPA21XXX</v>
      </c>
      <c r="C2282" s="2" t="s">
        <v>16</v>
      </c>
      <c r="D2282" s="2">
        <v>0</v>
      </c>
      <c r="E2282" s="2">
        <v>0</v>
      </c>
      <c r="F2282" s="2">
        <v>0</v>
      </c>
      <c r="G2282" s="2">
        <v>0</v>
      </c>
      <c r="H2282" s="2">
        <v>0</v>
      </c>
      <c r="I2282" s="2">
        <v>0</v>
      </c>
      <c r="J2282" s="2">
        <v>0</v>
      </c>
      <c r="K2282" s="2">
        <v>0</v>
      </c>
      <c r="L2282" s="2">
        <v>0</v>
      </c>
      <c r="M2282" s="2">
        <v>0</v>
      </c>
      <c r="N2282" s="2">
        <f t="shared" si="211"/>
        <v>0</v>
      </c>
      <c r="O2282" s="2">
        <f t="shared" si="212"/>
        <v>0</v>
      </c>
      <c r="P2282" s="2">
        <f t="shared" si="213"/>
        <v>0</v>
      </c>
      <c r="Q2282" s="2">
        <f t="shared" si="214"/>
        <v>0</v>
      </c>
      <c r="R2282" s="2">
        <f t="shared" si="215"/>
        <v>0</v>
      </c>
    </row>
    <row r="2283" spans="1:18" x14ac:dyDescent="0.35">
      <c r="A2283" s="2" t="s">
        <v>270</v>
      </c>
      <c r="B2283" s="2" t="str">
        <f t="shared" si="210"/>
        <v>SPA21XXX</v>
      </c>
      <c r="C2283" s="2" t="s">
        <v>747</v>
      </c>
      <c r="D2283" s="2">
        <v>0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f t="shared" si="211"/>
        <v>0</v>
      </c>
      <c r="O2283" s="2">
        <f t="shared" si="212"/>
        <v>0</v>
      </c>
      <c r="P2283" s="2">
        <f t="shared" si="213"/>
        <v>0</v>
      </c>
      <c r="Q2283" s="2">
        <f t="shared" si="214"/>
        <v>0</v>
      </c>
      <c r="R2283" s="2">
        <f t="shared" si="215"/>
        <v>0</v>
      </c>
    </row>
    <row r="2284" spans="1:18" x14ac:dyDescent="0.35">
      <c r="A2284" s="2" t="s">
        <v>270</v>
      </c>
      <c r="B2284" s="2" t="str">
        <f t="shared" si="210"/>
        <v>SPA21XXX</v>
      </c>
      <c r="C2284" s="2" t="s">
        <v>17</v>
      </c>
      <c r="D2284" s="2">
        <v>12000</v>
      </c>
      <c r="E2284" s="2">
        <v>3</v>
      </c>
      <c r="F2284" s="2">
        <v>5.8</v>
      </c>
      <c r="G2284" s="2">
        <v>0</v>
      </c>
      <c r="H2284" s="2">
        <v>0</v>
      </c>
      <c r="I2284" s="2">
        <v>1</v>
      </c>
      <c r="J2284" s="2">
        <v>0</v>
      </c>
      <c r="K2284" s="2">
        <v>0</v>
      </c>
      <c r="L2284" s="2">
        <v>0</v>
      </c>
      <c r="M2284" s="2">
        <v>0</v>
      </c>
      <c r="N2284" s="2">
        <f t="shared" si="211"/>
        <v>36000</v>
      </c>
      <c r="O2284" s="2">
        <f t="shared" si="212"/>
        <v>12000</v>
      </c>
      <c r="P2284" s="2">
        <f t="shared" si="213"/>
        <v>0</v>
      </c>
      <c r="Q2284" s="2">
        <f t="shared" si="214"/>
        <v>0</v>
      </c>
      <c r="R2284" s="2">
        <f t="shared" si="215"/>
        <v>0</v>
      </c>
    </row>
    <row r="2285" spans="1:18" x14ac:dyDescent="0.35">
      <c r="A2285" s="2" t="s">
        <v>270</v>
      </c>
      <c r="B2285" s="2" t="str">
        <f t="shared" si="210"/>
        <v>SPA21XXX</v>
      </c>
      <c r="C2285" s="2" t="s">
        <v>18</v>
      </c>
      <c r="D2285" s="2">
        <v>8500</v>
      </c>
      <c r="E2285" s="2">
        <v>34</v>
      </c>
      <c r="F2285" s="2">
        <v>65</v>
      </c>
      <c r="G2285" s="2">
        <v>25</v>
      </c>
      <c r="H2285" s="2">
        <v>0</v>
      </c>
      <c r="I2285" s="2">
        <v>7</v>
      </c>
      <c r="J2285" s="2">
        <v>0</v>
      </c>
      <c r="K2285" s="2">
        <v>0</v>
      </c>
      <c r="L2285" s="2">
        <v>0</v>
      </c>
      <c r="M2285" s="2">
        <v>0</v>
      </c>
      <c r="N2285" s="2">
        <f t="shared" si="211"/>
        <v>289000</v>
      </c>
      <c r="O2285" s="2">
        <f t="shared" si="212"/>
        <v>272000</v>
      </c>
      <c r="P2285" s="2">
        <f t="shared" si="213"/>
        <v>0</v>
      </c>
      <c r="Q2285" s="2">
        <f t="shared" si="214"/>
        <v>0</v>
      </c>
      <c r="R2285" s="2">
        <f t="shared" si="215"/>
        <v>0</v>
      </c>
    </row>
    <row r="2286" spans="1:18" x14ac:dyDescent="0.35">
      <c r="A2286" s="2" t="s">
        <v>270</v>
      </c>
      <c r="B2286" s="2" t="str">
        <f t="shared" si="210"/>
        <v>SPA21XXX</v>
      </c>
      <c r="C2286" s="2" t="s">
        <v>19</v>
      </c>
      <c r="D2286" s="2">
        <v>4500</v>
      </c>
      <c r="E2286" s="2">
        <v>3</v>
      </c>
      <c r="F2286" s="2">
        <v>5.7</v>
      </c>
      <c r="G2286" s="2">
        <v>3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f t="shared" si="211"/>
        <v>13500</v>
      </c>
      <c r="O2286" s="2">
        <f t="shared" si="212"/>
        <v>13500</v>
      </c>
      <c r="P2286" s="2">
        <f t="shared" si="213"/>
        <v>0</v>
      </c>
      <c r="Q2286" s="2">
        <f t="shared" si="214"/>
        <v>0</v>
      </c>
      <c r="R2286" s="2">
        <f t="shared" si="215"/>
        <v>0</v>
      </c>
    </row>
    <row r="2287" spans="1:18" x14ac:dyDescent="0.35">
      <c r="A2287" s="2" t="s">
        <v>270</v>
      </c>
      <c r="B2287" s="2" t="str">
        <f t="shared" si="210"/>
        <v>SPA21XXX</v>
      </c>
      <c r="C2287" s="2" t="s">
        <v>20</v>
      </c>
      <c r="D2287" s="2">
        <v>0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f t="shared" si="211"/>
        <v>0</v>
      </c>
      <c r="O2287" s="2">
        <f t="shared" si="212"/>
        <v>0</v>
      </c>
      <c r="P2287" s="2">
        <f t="shared" si="213"/>
        <v>0</v>
      </c>
      <c r="Q2287" s="2">
        <f t="shared" si="214"/>
        <v>0</v>
      </c>
      <c r="R2287" s="2">
        <f t="shared" si="215"/>
        <v>0</v>
      </c>
    </row>
    <row r="2288" spans="1:18" x14ac:dyDescent="0.35">
      <c r="A2288" s="2" t="s">
        <v>271</v>
      </c>
      <c r="B2288" s="2" t="str">
        <f t="shared" si="210"/>
        <v>SPA21XXX</v>
      </c>
      <c r="C2288" s="2" t="s">
        <v>13</v>
      </c>
      <c r="D2288" s="2">
        <v>0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f t="shared" si="211"/>
        <v>0</v>
      </c>
      <c r="O2288" s="2">
        <f t="shared" si="212"/>
        <v>0</v>
      </c>
      <c r="P2288" s="2">
        <f t="shared" si="213"/>
        <v>0</v>
      </c>
      <c r="Q2288" s="2">
        <f t="shared" si="214"/>
        <v>0</v>
      </c>
      <c r="R2288" s="2">
        <f t="shared" si="215"/>
        <v>0</v>
      </c>
    </row>
    <row r="2289" spans="1:18" x14ac:dyDescent="0.35">
      <c r="A2289" s="2" t="s">
        <v>271</v>
      </c>
      <c r="B2289" s="2" t="str">
        <f t="shared" si="210"/>
        <v>SPA21XXX</v>
      </c>
      <c r="C2289" s="2" t="s">
        <v>14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f t="shared" si="211"/>
        <v>0</v>
      </c>
      <c r="O2289" s="2">
        <f t="shared" si="212"/>
        <v>0</v>
      </c>
      <c r="P2289" s="2">
        <f t="shared" si="213"/>
        <v>0</v>
      </c>
      <c r="Q2289" s="2">
        <f t="shared" si="214"/>
        <v>0</v>
      </c>
      <c r="R2289" s="2">
        <f t="shared" si="215"/>
        <v>0</v>
      </c>
    </row>
    <row r="2290" spans="1:18" x14ac:dyDescent="0.35">
      <c r="A2290" s="2" t="s">
        <v>271</v>
      </c>
      <c r="B2290" s="2" t="str">
        <f t="shared" si="210"/>
        <v>SPA21XXX</v>
      </c>
      <c r="C2290" s="2" t="s">
        <v>15</v>
      </c>
      <c r="D2290" s="2">
        <v>0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f t="shared" si="211"/>
        <v>0</v>
      </c>
      <c r="O2290" s="2">
        <f t="shared" si="212"/>
        <v>0</v>
      </c>
      <c r="P2290" s="2">
        <f t="shared" si="213"/>
        <v>0</v>
      </c>
      <c r="Q2290" s="2">
        <f t="shared" si="214"/>
        <v>0</v>
      </c>
      <c r="R2290" s="2">
        <f t="shared" si="215"/>
        <v>0</v>
      </c>
    </row>
    <row r="2291" spans="1:18" x14ac:dyDescent="0.35">
      <c r="A2291" s="2" t="s">
        <v>271</v>
      </c>
      <c r="B2291" s="2" t="str">
        <f t="shared" si="210"/>
        <v>SPA21XXX</v>
      </c>
      <c r="C2291" s="2" t="s">
        <v>16</v>
      </c>
      <c r="D2291" s="2">
        <v>0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2">
        <f t="shared" si="211"/>
        <v>0</v>
      </c>
      <c r="O2291" s="2">
        <f t="shared" si="212"/>
        <v>0</v>
      </c>
      <c r="P2291" s="2">
        <f t="shared" si="213"/>
        <v>0</v>
      </c>
      <c r="Q2291" s="2">
        <f t="shared" si="214"/>
        <v>0</v>
      </c>
      <c r="R2291" s="2">
        <f t="shared" si="215"/>
        <v>0</v>
      </c>
    </row>
    <row r="2292" spans="1:18" x14ac:dyDescent="0.35">
      <c r="A2292" s="2" t="s">
        <v>271</v>
      </c>
      <c r="B2292" s="2" t="str">
        <f t="shared" si="210"/>
        <v>SPA21XXX</v>
      </c>
      <c r="C2292" s="2" t="s">
        <v>747</v>
      </c>
      <c r="D2292" s="2">
        <v>0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f t="shared" si="211"/>
        <v>0</v>
      </c>
      <c r="O2292" s="2">
        <f t="shared" si="212"/>
        <v>0</v>
      </c>
      <c r="P2292" s="2">
        <f t="shared" si="213"/>
        <v>0</v>
      </c>
      <c r="Q2292" s="2">
        <f t="shared" si="214"/>
        <v>0</v>
      </c>
      <c r="R2292" s="2">
        <f t="shared" si="215"/>
        <v>0</v>
      </c>
    </row>
    <row r="2293" spans="1:18" x14ac:dyDescent="0.35">
      <c r="A2293" s="2" t="s">
        <v>271</v>
      </c>
      <c r="B2293" s="2" t="str">
        <f t="shared" si="210"/>
        <v>SPA21XXX</v>
      </c>
      <c r="C2293" s="2" t="s">
        <v>17</v>
      </c>
      <c r="D2293" s="2">
        <v>0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f t="shared" si="211"/>
        <v>0</v>
      </c>
      <c r="O2293" s="2">
        <f t="shared" si="212"/>
        <v>0</v>
      </c>
      <c r="P2293" s="2">
        <f t="shared" si="213"/>
        <v>0</v>
      </c>
      <c r="Q2293" s="2">
        <f t="shared" si="214"/>
        <v>0</v>
      </c>
      <c r="R2293" s="2">
        <f t="shared" si="215"/>
        <v>0</v>
      </c>
    </row>
    <row r="2294" spans="1:18" x14ac:dyDescent="0.35">
      <c r="A2294" s="2" t="s">
        <v>271</v>
      </c>
      <c r="B2294" s="2" t="str">
        <f t="shared" si="210"/>
        <v>SPA21XXX</v>
      </c>
      <c r="C2294" s="2" t="s">
        <v>18</v>
      </c>
      <c r="D2294" s="2">
        <v>0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2">
        <f t="shared" si="211"/>
        <v>0</v>
      </c>
      <c r="O2294" s="2">
        <f t="shared" si="212"/>
        <v>0</v>
      </c>
      <c r="P2294" s="2">
        <f t="shared" si="213"/>
        <v>0</v>
      </c>
      <c r="Q2294" s="2">
        <f t="shared" si="214"/>
        <v>0</v>
      </c>
      <c r="R2294" s="2">
        <f t="shared" si="215"/>
        <v>0</v>
      </c>
    </row>
    <row r="2295" spans="1:18" x14ac:dyDescent="0.35">
      <c r="A2295" s="2" t="s">
        <v>271</v>
      </c>
      <c r="B2295" s="2" t="str">
        <f t="shared" si="210"/>
        <v>SPA21XXX</v>
      </c>
      <c r="C2295" s="2" t="s">
        <v>19</v>
      </c>
      <c r="D2295" s="2">
        <v>0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f t="shared" si="211"/>
        <v>0</v>
      </c>
      <c r="O2295" s="2">
        <f t="shared" si="212"/>
        <v>0</v>
      </c>
      <c r="P2295" s="2">
        <f t="shared" si="213"/>
        <v>0</v>
      </c>
      <c r="Q2295" s="2">
        <f t="shared" si="214"/>
        <v>0</v>
      </c>
      <c r="R2295" s="2">
        <f t="shared" si="215"/>
        <v>0</v>
      </c>
    </row>
    <row r="2296" spans="1:18" x14ac:dyDescent="0.35">
      <c r="A2296" s="2" t="s">
        <v>271</v>
      </c>
      <c r="B2296" s="2" t="str">
        <f t="shared" si="210"/>
        <v>SPA21XXX</v>
      </c>
      <c r="C2296" s="2" t="s">
        <v>20</v>
      </c>
      <c r="D2296" s="2">
        <v>0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2">
        <f t="shared" si="211"/>
        <v>0</v>
      </c>
      <c r="O2296" s="2">
        <f t="shared" si="212"/>
        <v>0</v>
      </c>
      <c r="P2296" s="2">
        <f t="shared" si="213"/>
        <v>0</v>
      </c>
      <c r="Q2296" s="2">
        <f t="shared" si="214"/>
        <v>0</v>
      </c>
      <c r="R2296" s="2">
        <f t="shared" si="215"/>
        <v>0</v>
      </c>
    </row>
    <row r="2297" spans="1:18" x14ac:dyDescent="0.35">
      <c r="A2297" s="2" t="s">
        <v>272</v>
      </c>
      <c r="B2297" s="2" t="str">
        <f t="shared" si="210"/>
        <v>SPA21XXX</v>
      </c>
      <c r="C2297" s="2" t="s">
        <v>13</v>
      </c>
      <c r="N2297" s="2">
        <f t="shared" si="211"/>
        <v>0</v>
      </c>
      <c r="O2297" s="2">
        <f t="shared" si="212"/>
        <v>0</v>
      </c>
      <c r="P2297" s="2">
        <f t="shared" si="213"/>
        <v>0</v>
      </c>
      <c r="Q2297" s="2">
        <f t="shared" si="214"/>
        <v>0</v>
      </c>
      <c r="R2297" s="2">
        <f t="shared" si="215"/>
        <v>0</v>
      </c>
    </row>
    <row r="2298" spans="1:18" x14ac:dyDescent="0.35">
      <c r="A2298" s="2" t="s">
        <v>272</v>
      </c>
      <c r="B2298" s="2" t="str">
        <f t="shared" si="210"/>
        <v>SPA21XXX</v>
      </c>
      <c r="C2298" s="2" t="s">
        <v>14</v>
      </c>
      <c r="N2298" s="2">
        <f t="shared" si="211"/>
        <v>0</v>
      </c>
      <c r="O2298" s="2">
        <f t="shared" si="212"/>
        <v>0</v>
      </c>
      <c r="P2298" s="2">
        <f t="shared" si="213"/>
        <v>0</v>
      </c>
      <c r="Q2298" s="2">
        <f t="shared" si="214"/>
        <v>0</v>
      </c>
      <c r="R2298" s="2">
        <f t="shared" si="215"/>
        <v>0</v>
      </c>
    </row>
    <row r="2299" spans="1:18" x14ac:dyDescent="0.35">
      <c r="A2299" s="2" t="s">
        <v>272</v>
      </c>
      <c r="B2299" s="2" t="str">
        <f t="shared" si="210"/>
        <v>SPA21XXX</v>
      </c>
      <c r="C2299" s="2" t="s">
        <v>15</v>
      </c>
      <c r="N2299" s="2">
        <f t="shared" si="211"/>
        <v>0</v>
      </c>
      <c r="O2299" s="2">
        <f t="shared" si="212"/>
        <v>0</v>
      </c>
      <c r="P2299" s="2">
        <f t="shared" si="213"/>
        <v>0</v>
      </c>
      <c r="Q2299" s="2">
        <f t="shared" si="214"/>
        <v>0</v>
      </c>
      <c r="R2299" s="2">
        <f t="shared" si="215"/>
        <v>0</v>
      </c>
    </row>
    <row r="2300" spans="1:18" x14ac:dyDescent="0.35">
      <c r="A2300" s="2" t="s">
        <v>272</v>
      </c>
      <c r="B2300" s="2" t="str">
        <f t="shared" si="210"/>
        <v>SPA21XXX</v>
      </c>
      <c r="C2300" s="2" t="s">
        <v>16</v>
      </c>
      <c r="N2300" s="2">
        <f t="shared" si="211"/>
        <v>0</v>
      </c>
      <c r="O2300" s="2">
        <f t="shared" si="212"/>
        <v>0</v>
      </c>
      <c r="P2300" s="2">
        <f t="shared" si="213"/>
        <v>0</v>
      </c>
      <c r="Q2300" s="2">
        <f t="shared" si="214"/>
        <v>0</v>
      </c>
      <c r="R2300" s="2">
        <f t="shared" si="215"/>
        <v>0</v>
      </c>
    </row>
    <row r="2301" spans="1:18" x14ac:dyDescent="0.35">
      <c r="A2301" s="2" t="s">
        <v>272</v>
      </c>
      <c r="B2301" s="2" t="str">
        <f t="shared" si="210"/>
        <v>SPA21XXX</v>
      </c>
      <c r="C2301" s="2" t="s">
        <v>747</v>
      </c>
      <c r="N2301" s="2">
        <f t="shared" si="211"/>
        <v>0</v>
      </c>
      <c r="O2301" s="2">
        <f t="shared" si="212"/>
        <v>0</v>
      </c>
      <c r="P2301" s="2">
        <f t="shared" si="213"/>
        <v>0</v>
      </c>
      <c r="Q2301" s="2">
        <f t="shared" si="214"/>
        <v>0</v>
      </c>
      <c r="R2301" s="2">
        <f t="shared" si="215"/>
        <v>0</v>
      </c>
    </row>
    <row r="2302" spans="1:18" x14ac:dyDescent="0.35">
      <c r="A2302" s="2" t="s">
        <v>272</v>
      </c>
      <c r="B2302" s="2" t="str">
        <f t="shared" si="210"/>
        <v>SPA21XXX</v>
      </c>
      <c r="C2302" s="2" t="s">
        <v>17</v>
      </c>
      <c r="N2302" s="2">
        <f t="shared" si="211"/>
        <v>0</v>
      </c>
      <c r="O2302" s="2">
        <f t="shared" si="212"/>
        <v>0</v>
      </c>
      <c r="P2302" s="2">
        <f t="shared" si="213"/>
        <v>0</v>
      </c>
      <c r="Q2302" s="2">
        <f t="shared" si="214"/>
        <v>0</v>
      </c>
      <c r="R2302" s="2">
        <f t="shared" si="215"/>
        <v>0</v>
      </c>
    </row>
    <row r="2303" spans="1:18" x14ac:dyDescent="0.35">
      <c r="A2303" s="2" t="s">
        <v>272</v>
      </c>
      <c r="B2303" s="2" t="str">
        <f t="shared" si="210"/>
        <v>SPA21XXX</v>
      </c>
      <c r="C2303" s="2" t="s">
        <v>18</v>
      </c>
      <c r="N2303" s="2">
        <f t="shared" si="211"/>
        <v>0</v>
      </c>
      <c r="O2303" s="2">
        <f t="shared" si="212"/>
        <v>0</v>
      </c>
      <c r="P2303" s="2">
        <f t="shared" si="213"/>
        <v>0</v>
      </c>
      <c r="Q2303" s="2">
        <f t="shared" si="214"/>
        <v>0</v>
      </c>
      <c r="R2303" s="2">
        <f t="shared" si="215"/>
        <v>0</v>
      </c>
    </row>
    <row r="2304" spans="1:18" x14ac:dyDescent="0.35">
      <c r="A2304" s="2" t="s">
        <v>272</v>
      </c>
      <c r="B2304" s="2" t="str">
        <f t="shared" si="210"/>
        <v>SPA21XXX</v>
      </c>
      <c r="C2304" s="2" t="s">
        <v>19</v>
      </c>
      <c r="N2304" s="2">
        <f t="shared" si="211"/>
        <v>0</v>
      </c>
      <c r="O2304" s="2">
        <f t="shared" si="212"/>
        <v>0</v>
      </c>
      <c r="P2304" s="2">
        <f t="shared" si="213"/>
        <v>0</v>
      </c>
      <c r="Q2304" s="2">
        <f t="shared" si="214"/>
        <v>0</v>
      </c>
      <c r="R2304" s="2">
        <f t="shared" si="215"/>
        <v>0</v>
      </c>
    </row>
    <row r="2305" spans="1:18" x14ac:dyDescent="0.35">
      <c r="A2305" s="2" t="s">
        <v>272</v>
      </c>
      <c r="B2305" s="2" t="str">
        <f t="shared" si="210"/>
        <v>SPA21XXX</v>
      </c>
      <c r="C2305" s="2" t="s">
        <v>20</v>
      </c>
      <c r="N2305" s="2">
        <f t="shared" si="211"/>
        <v>0</v>
      </c>
      <c r="O2305" s="2">
        <f t="shared" si="212"/>
        <v>0</v>
      </c>
      <c r="P2305" s="2">
        <f t="shared" si="213"/>
        <v>0</v>
      </c>
      <c r="Q2305" s="2">
        <f t="shared" si="214"/>
        <v>0</v>
      </c>
      <c r="R2305" s="2">
        <f t="shared" si="215"/>
        <v>0</v>
      </c>
    </row>
    <row r="2306" spans="1:18" x14ac:dyDescent="0.35">
      <c r="A2306" s="2" t="s">
        <v>273</v>
      </c>
      <c r="B2306" s="2" t="str">
        <f t="shared" ref="B2306:B2369" si="216">REPLACE(A2306,6,3,"XXX")</f>
        <v>SPA21XXX</v>
      </c>
      <c r="C2306" s="2" t="s">
        <v>13</v>
      </c>
      <c r="N2306" s="2">
        <f t="shared" ref="N2306:N2369" si="217">E2306*$D2306</f>
        <v>0</v>
      </c>
      <c r="O2306" s="2">
        <f t="shared" ref="O2306:O2369" si="218">SUM(G2306:J2306)*$D2306</f>
        <v>0</v>
      </c>
      <c r="P2306" s="2">
        <f t="shared" ref="P2306:P2369" si="219">K2306*$D2306</f>
        <v>0</v>
      </c>
      <c r="Q2306" s="2">
        <f t="shared" ref="Q2306:Q2369" si="220">L2306*$D2306</f>
        <v>0</v>
      </c>
      <c r="R2306" s="2">
        <f t="shared" ref="R2306:R2369" si="221">M2306*$D2306</f>
        <v>0</v>
      </c>
    </row>
    <row r="2307" spans="1:18" x14ac:dyDescent="0.35">
      <c r="A2307" s="2" t="s">
        <v>273</v>
      </c>
      <c r="B2307" s="2" t="str">
        <f t="shared" si="216"/>
        <v>SPA21XXX</v>
      </c>
      <c r="C2307" s="2" t="s">
        <v>14</v>
      </c>
      <c r="N2307" s="2">
        <f t="shared" si="217"/>
        <v>0</v>
      </c>
      <c r="O2307" s="2">
        <f t="shared" si="218"/>
        <v>0</v>
      </c>
      <c r="P2307" s="2">
        <f t="shared" si="219"/>
        <v>0</v>
      </c>
      <c r="Q2307" s="2">
        <f t="shared" si="220"/>
        <v>0</v>
      </c>
      <c r="R2307" s="2">
        <f t="shared" si="221"/>
        <v>0</v>
      </c>
    </row>
    <row r="2308" spans="1:18" x14ac:dyDescent="0.35">
      <c r="A2308" s="2" t="s">
        <v>273</v>
      </c>
      <c r="B2308" s="2" t="str">
        <f t="shared" si="216"/>
        <v>SPA21XXX</v>
      </c>
      <c r="C2308" s="2" t="s">
        <v>15</v>
      </c>
      <c r="N2308" s="2">
        <f t="shared" si="217"/>
        <v>0</v>
      </c>
      <c r="O2308" s="2">
        <f t="shared" si="218"/>
        <v>0</v>
      </c>
      <c r="P2308" s="2">
        <f t="shared" si="219"/>
        <v>0</v>
      </c>
      <c r="Q2308" s="2">
        <f t="shared" si="220"/>
        <v>0</v>
      </c>
      <c r="R2308" s="2">
        <f t="shared" si="221"/>
        <v>0</v>
      </c>
    </row>
    <row r="2309" spans="1:18" x14ac:dyDescent="0.35">
      <c r="A2309" s="2" t="s">
        <v>273</v>
      </c>
      <c r="B2309" s="2" t="str">
        <f t="shared" si="216"/>
        <v>SPA21XXX</v>
      </c>
      <c r="C2309" s="2" t="s">
        <v>16</v>
      </c>
      <c r="N2309" s="2">
        <f t="shared" si="217"/>
        <v>0</v>
      </c>
      <c r="O2309" s="2">
        <f t="shared" si="218"/>
        <v>0</v>
      </c>
      <c r="P2309" s="2">
        <f t="shared" si="219"/>
        <v>0</v>
      </c>
      <c r="Q2309" s="2">
        <f t="shared" si="220"/>
        <v>0</v>
      </c>
      <c r="R2309" s="2">
        <f t="shared" si="221"/>
        <v>0</v>
      </c>
    </row>
    <row r="2310" spans="1:18" x14ac:dyDescent="0.35">
      <c r="A2310" s="2" t="s">
        <v>273</v>
      </c>
      <c r="B2310" s="2" t="str">
        <f t="shared" si="216"/>
        <v>SPA21XXX</v>
      </c>
      <c r="C2310" s="2" t="s">
        <v>747</v>
      </c>
      <c r="N2310" s="2">
        <f t="shared" si="217"/>
        <v>0</v>
      </c>
      <c r="O2310" s="2">
        <f t="shared" si="218"/>
        <v>0</v>
      </c>
      <c r="P2310" s="2">
        <f t="shared" si="219"/>
        <v>0</v>
      </c>
      <c r="Q2310" s="2">
        <f t="shared" si="220"/>
        <v>0</v>
      </c>
      <c r="R2310" s="2">
        <f t="shared" si="221"/>
        <v>0</v>
      </c>
    </row>
    <row r="2311" spans="1:18" x14ac:dyDescent="0.35">
      <c r="A2311" s="2" t="s">
        <v>273</v>
      </c>
      <c r="B2311" s="2" t="str">
        <f t="shared" si="216"/>
        <v>SPA21XXX</v>
      </c>
      <c r="C2311" s="2" t="s">
        <v>17</v>
      </c>
      <c r="N2311" s="2">
        <f t="shared" si="217"/>
        <v>0</v>
      </c>
      <c r="O2311" s="2">
        <f t="shared" si="218"/>
        <v>0</v>
      </c>
      <c r="P2311" s="2">
        <f t="shared" si="219"/>
        <v>0</v>
      </c>
      <c r="Q2311" s="2">
        <f t="shared" si="220"/>
        <v>0</v>
      </c>
      <c r="R2311" s="2">
        <f t="shared" si="221"/>
        <v>0</v>
      </c>
    </row>
    <row r="2312" spans="1:18" x14ac:dyDescent="0.35">
      <c r="A2312" s="2" t="s">
        <v>273</v>
      </c>
      <c r="B2312" s="2" t="str">
        <f t="shared" si="216"/>
        <v>SPA21XXX</v>
      </c>
      <c r="C2312" s="2" t="s">
        <v>18</v>
      </c>
      <c r="N2312" s="2">
        <f t="shared" si="217"/>
        <v>0</v>
      </c>
      <c r="O2312" s="2">
        <f t="shared" si="218"/>
        <v>0</v>
      </c>
      <c r="P2312" s="2">
        <f t="shared" si="219"/>
        <v>0</v>
      </c>
      <c r="Q2312" s="2">
        <f t="shared" si="220"/>
        <v>0</v>
      </c>
      <c r="R2312" s="2">
        <f t="shared" si="221"/>
        <v>0</v>
      </c>
    </row>
    <row r="2313" spans="1:18" x14ac:dyDescent="0.35">
      <c r="A2313" s="2" t="s">
        <v>273</v>
      </c>
      <c r="B2313" s="2" t="str">
        <f t="shared" si="216"/>
        <v>SPA21XXX</v>
      </c>
      <c r="C2313" s="2" t="s">
        <v>19</v>
      </c>
      <c r="N2313" s="2">
        <f t="shared" si="217"/>
        <v>0</v>
      </c>
      <c r="O2313" s="2">
        <f t="shared" si="218"/>
        <v>0</v>
      </c>
      <c r="P2313" s="2">
        <f t="shared" si="219"/>
        <v>0</v>
      </c>
      <c r="Q2313" s="2">
        <f t="shared" si="220"/>
        <v>0</v>
      </c>
      <c r="R2313" s="2">
        <f t="shared" si="221"/>
        <v>0</v>
      </c>
    </row>
    <row r="2314" spans="1:18" x14ac:dyDescent="0.35">
      <c r="A2314" s="2" t="s">
        <v>273</v>
      </c>
      <c r="B2314" s="2" t="str">
        <f t="shared" si="216"/>
        <v>SPA21XXX</v>
      </c>
      <c r="C2314" s="2" t="s">
        <v>20</v>
      </c>
      <c r="N2314" s="2">
        <f t="shared" si="217"/>
        <v>0</v>
      </c>
      <c r="O2314" s="2">
        <f t="shared" si="218"/>
        <v>0</v>
      </c>
      <c r="P2314" s="2">
        <f t="shared" si="219"/>
        <v>0</v>
      </c>
      <c r="Q2314" s="2">
        <f t="shared" si="220"/>
        <v>0</v>
      </c>
      <c r="R2314" s="2">
        <f t="shared" si="221"/>
        <v>0</v>
      </c>
    </row>
    <row r="2315" spans="1:18" x14ac:dyDescent="0.35">
      <c r="A2315" s="2" t="s">
        <v>274</v>
      </c>
      <c r="B2315" s="2" t="str">
        <f t="shared" si="216"/>
        <v>SPA21XXX</v>
      </c>
      <c r="C2315" s="2" t="s">
        <v>13</v>
      </c>
      <c r="N2315" s="2">
        <f t="shared" si="217"/>
        <v>0</v>
      </c>
      <c r="O2315" s="2">
        <f t="shared" si="218"/>
        <v>0</v>
      </c>
      <c r="P2315" s="2">
        <f t="shared" si="219"/>
        <v>0</v>
      </c>
      <c r="Q2315" s="2">
        <f t="shared" si="220"/>
        <v>0</v>
      </c>
      <c r="R2315" s="2">
        <f t="shared" si="221"/>
        <v>0</v>
      </c>
    </row>
    <row r="2316" spans="1:18" x14ac:dyDescent="0.35">
      <c r="A2316" s="2" t="s">
        <v>274</v>
      </c>
      <c r="B2316" s="2" t="str">
        <f t="shared" si="216"/>
        <v>SPA21XXX</v>
      </c>
      <c r="C2316" s="2" t="s">
        <v>14</v>
      </c>
      <c r="N2316" s="2">
        <f t="shared" si="217"/>
        <v>0</v>
      </c>
      <c r="O2316" s="2">
        <f t="shared" si="218"/>
        <v>0</v>
      </c>
      <c r="P2316" s="2">
        <f t="shared" si="219"/>
        <v>0</v>
      </c>
      <c r="Q2316" s="2">
        <f t="shared" si="220"/>
        <v>0</v>
      </c>
      <c r="R2316" s="2">
        <f t="shared" si="221"/>
        <v>0</v>
      </c>
    </row>
    <row r="2317" spans="1:18" x14ac:dyDescent="0.35">
      <c r="A2317" s="2" t="s">
        <v>274</v>
      </c>
      <c r="B2317" s="2" t="str">
        <f t="shared" si="216"/>
        <v>SPA21XXX</v>
      </c>
      <c r="C2317" s="2" t="s">
        <v>15</v>
      </c>
      <c r="N2317" s="2">
        <f t="shared" si="217"/>
        <v>0</v>
      </c>
      <c r="O2317" s="2">
        <f t="shared" si="218"/>
        <v>0</v>
      </c>
      <c r="P2317" s="2">
        <f t="shared" si="219"/>
        <v>0</v>
      </c>
      <c r="Q2317" s="2">
        <f t="shared" si="220"/>
        <v>0</v>
      </c>
      <c r="R2317" s="2">
        <f t="shared" si="221"/>
        <v>0</v>
      </c>
    </row>
    <row r="2318" spans="1:18" x14ac:dyDescent="0.35">
      <c r="A2318" s="2" t="s">
        <v>274</v>
      </c>
      <c r="B2318" s="2" t="str">
        <f t="shared" si="216"/>
        <v>SPA21XXX</v>
      </c>
      <c r="C2318" s="2" t="s">
        <v>16</v>
      </c>
      <c r="N2318" s="2">
        <f t="shared" si="217"/>
        <v>0</v>
      </c>
      <c r="O2318" s="2">
        <f t="shared" si="218"/>
        <v>0</v>
      </c>
      <c r="P2318" s="2">
        <f t="shared" si="219"/>
        <v>0</v>
      </c>
      <c r="Q2318" s="2">
        <f t="shared" si="220"/>
        <v>0</v>
      </c>
      <c r="R2318" s="2">
        <f t="shared" si="221"/>
        <v>0</v>
      </c>
    </row>
    <row r="2319" spans="1:18" x14ac:dyDescent="0.35">
      <c r="A2319" s="2" t="s">
        <v>274</v>
      </c>
      <c r="B2319" s="2" t="str">
        <f t="shared" si="216"/>
        <v>SPA21XXX</v>
      </c>
      <c r="C2319" s="2" t="s">
        <v>747</v>
      </c>
      <c r="N2319" s="2">
        <f t="shared" si="217"/>
        <v>0</v>
      </c>
      <c r="O2319" s="2">
        <f t="shared" si="218"/>
        <v>0</v>
      </c>
      <c r="P2319" s="2">
        <f t="shared" si="219"/>
        <v>0</v>
      </c>
      <c r="Q2319" s="2">
        <f t="shared" si="220"/>
        <v>0</v>
      </c>
      <c r="R2319" s="2">
        <f t="shared" si="221"/>
        <v>0</v>
      </c>
    </row>
    <row r="2320" spans="1:18" x14ac:dyDescent="0.35">
      <c r="A2320" s="2" t="s">
        <v>274</v>
      </c>
      <c r="B2320" s="2" t="str">
        <f t="shared" si="216"/>
        <v>SPA21XXX</v>
      </c>
      <c r="C2320" s="2" t="s">
        <v>17</v>
      </c>
      <c r="N2320" s="2">
        <f t="shared" si="217"/>
        <v>0</v>
      </c>
      <c r="O2320" s="2">
        <f t="shared" si="218"/>
        <v>0</v>
      </c>
      <c r="P2320" s="2">
        <f t="shared" si="219"/>
        <v>0</v>
      </c>
      <c r="Q2320" s="2">
        <f t="shared" si="220"/>
        <v>0</v>
      </c>
      <c r="R2320" s="2">
        <f t="shared" si="221"/>
        <v>0</v>
      </c>
    </row>
    <row r="2321" spans="1:18" x14ac:dyDescent="0.35">
      <c r="A2321" s="2" t="s">
        <v>274</v>
      </c>
      <c r="B2321" s="2" t="str">
        <f t="shared" si="216"/>
        <v>SPA21XXX</v>
      </c>
      <c r="C2321" s="2" t="s">
        <v>18</v>
      </c>
      <c r="N2321" s="2">
        <f t="shared" si="217"/>
        <v>0</v>
      </c>
      <c r="O2321" s="2">
        <f t="shared" si="218"/>
        <v>0</v>
      </c>
      <c r="P2321" s="2">
        <f t="shared" si="219"/>
        <v>0</v>
      </c>
      <c r="Q2321" s="2">
        <f t="shared" si="220"/>
        <v>0</v>
      </c>
      <c r="R2321" s="2">
        <f t="shared" si="221"/>
        <v>0</v>
      </c>
    </row>
    <row r="2322" spans="1:18" x14ac:dyDescent="0.35">
      <c r="A2322" s="2" t="s">
        <v>274</v>
      </c>
      <c r="B2322" s="2" t="str">
        <f t="shared" si="216"/>
        <v>SPA21XXX</v>
      </c>
      <c r="C2322" s="2" t="s">
        <v>19</v>
      </c>
      <c r="N2322" s="2">
        <f t="shared" si="217"/>
        <v>0</v>
      </c>
      <c r="O2322" s="2">
        <f t="shared" si="218"/>
        <v>0</v>
      </c>
      <c r="P2322" s="2">
        <f t="shared" si="219"/>
        <v>0</v>
      </c>
      <c r="Q2322" s="2">
        <f t="shared" si="220"/>
        <v>0</v>
      </c>
      <c r="R2322" s="2">
        <f t="shared" si="221"/>
        <v>0</v>
      </c>
    </row>
    <row r="2323" spans="1:18" x14ac:dyDescent="0.35">
      <c r="A2323" s="2" t="s">
        <v>274</v>
      </c>
      <c r="B2323" s="2" t="str">
        <f t="shared" si="216"/>
        <v>SPA21XXX</v>
      </c>
      <c r="C2323" s="2" t="s">
        <v>20</v>
      </c>
      <c r="D2323" s="2">
        <v>2500</v>
      </c>
      <c r="E2323" s="2">
        <v>3</v>
      </c>
      <c r="F2323" s="2">
        <v>100</v>
      </c>
      <c r="H2323" s="2">
        <v>3</v>
      </c>
      <c r="K2323" s="2">
        <v>3</v>
      </c>
      <c r="L2323" s="2">
        <v>2</v>
      </c>
      <c r="N2323" s="2">
        <f t="shared" si="217"/>
        <v>7500</v>
      </c>
      <c r="O2323" s="2">
        <f t="shared" si="218"/>
        <v>7500</v>
      </c>
      <c r="P2323" s="2">
        <f t="shared" si="219"/>
        <v>7500</v>
      </c>
      <c r="Q2323" s="2">
        <f t="shared" si="220"/>
        <v>5000</v>
      </c>
      <c r="R2323" s="2">
        <f t="shared" si="221"/>
        <v>0</v>
      </c>
    </row>
    <row r="2324" spans="1:18" x14ac:dyDescent="0.35">
      <c r="A2324" s="2" t="s">
        <v>275</v>
      </c>
      <c r="B2324" s="2" t="str">
        <f t="shared" si="216"/>
        <v>SPA21XXX</v>
      </c>
      <c r="C2324" s="2" t="s">
        <v>13</v>
      </c>
      <c r="D2324" s="2">
        <v>0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f t="shared" si="217"/>
        <v>0</v>
      </c>
      <c r="O2324" s="2">
        <f t="shared" si="218"/>
        <v>0</v>
      </c>
      <c r="P2324" s="2">
        <f t="shared" si="219"/>
        <v>0</v>
      </c>
      <c r="Q2324" s="2">
        <f t="shared" si="220"/>
        <v>0</v>
      </c>
      <c r="R2324" s="2">
        <f t="shared" si="221"/>
        <v>0</v>
      </c>
    </row>
    <row r="2325" spans="1:18" x14ac:dyDescent="0.35">
      <c r="A2325" s="2" t="s">
        <v>275</v>
      </c>
      <c r="B2325" s="2" t="str">
        <f t="shared" si="216"/>
        <v>SPA21XXX</v>
      </c>
      <c r="C2325" s="2" t="s">
        <v>14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>
        <f t="shared" si="217"/>
        <v>0</v>
      </c>
      <c r="O2325" s="2">
        <f t="shared" si="218"/>
        <v>0</v>
      </c>
      <c r="P2325" s="2">
        <f t="shared" si="219"/>
        <v>0</v>
      </c>
      <c r="Q2325" s="2">
        <f t="shared" si="220"/>
        <v>0</v>
      </c>
      <c r="R2325" s="2">
        <f t="shared" si="221"/>
        <v>0</v>
      </c>
    </row>
    <row r="2326" spans="1:18" x14ac:dyDescent="0.35">
      <c r="A2326" s="2" t="s">
        <v>275</v>
      </c>
      <c r="B2326" s="2" t="str">
        <f t="shared" si="216"/>
        <v>SPA21XXX</v>
      </c>
      <c r="C2326" s="2" t="s">
        <v>15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f t="shared" si="217"/>
        <v>0</v>
      </c>
      <c r="O2326" s="2">
        <f t="shared" si="218"/>
        <v>0</v>
      </c>
      <c r="P2326" s="2">
        <f t="shared" si="219"/>
        <v>0</v>
      </c>
      <c r="Q2326" s="2">
        <f t="shared" si="220"/>
        <v>0</v>
      </c>
      <c r="R2326" s="2">
        <f t="shared" si="221"/>
        <v>0</v>
      </c>
    </row>
    <row r="2327" spans="1:18" x14ac:dyDescent="0.35">
      <c r="A2327" s="2" t="s">
        <v>275</v>
      </c>
      <c r="B2327" s="2" t="str">
        <f t="shared" si="216"/>
        <v>SPA21XXX</v>
      </c>
      <c r="C2327" s="2" t="s">
        <v>16</v>
      </c>
      <c r="D2327" s="2">
        <v>0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2">
        <f t="shared" si="217"/>
        <v>0</v>
      </c>
      <c r="O2327" s="2">
        <f t="shared" si="218"/>
        <v>0</v>
      </c>
      <c r="P2327" s="2">
        <f t="shared" si="219"/>
        <v>0</v>
      </c>
      <c r="Q2327" s="2">
        <f t="shared" si="220"/>
        <v>0</v>
      </c>
      <c r="R2327" s="2">
        <f t="shared" si="221"/>
        <v>0</v>
      </c>
    </row>
    <row r="2328" spans="1:18" x14ac:dyDescent="0.35">
      <c r="A2328" s="2" t="s">
        <v>275</v>
      </c>
      <c r="B2328" s="2" t="str">
        <f t="shared" si="216"/>
        <v>SPA21XXX</v>
      </c>
      <c r="C2328" s="2" t="s">
        <v>747</v>
      </c>
      <c r="D2328" s="2">
        <v>0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>
        <f t="shared" si="217"/>
        <v>0</v>
      </c>
      <c r="O2328" s="2">
        <f t="shared" si="218"/>
        <v>0</v>
      </c>
      <c r="P2328" s="2">
        <f t="shared" si="219"/>
        <v>0</v>
      </c>
      <c r="Q2328" s="2">
        <f t="shared" si="220"/>
        <v>0</v>
      </c>
      <c r="R2328" s="2">
        <f t="shared" si="221"/>
        <v>0</v>
      </c>
    </row>
    <row r="2329" spans="1:18" x14ac:dyDescent="0.35">
      <c r="A2329" s="2" t="s">
        <v>275</v>
      </c>
      <c r="B2329" s="2" t="str">
        <f t="shared" si="216"/>
        <v>SPA21XXX</v>
      </c>
      <c r="C2329" s="2" t="s">
        <v>17</v>
      </c>
      <c r="D2329" s="2">
        <v>0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f t="shared" si="217"/>
        <v>0</v>
      </c>
      <c r="O2329" s="2">
        <f t="shared" si="218"/>
        <v>0</v>
      </c>
      <c r="P2329" s="2">
        <f t="shared" si="219"/>
        <v>0</v>
      </c>
      <c r="Q2329" s="2">
        <f t="shared" si="220"/>
        <v>0</v>
      </c>
      <c r="R2329" s="2">
        <f t="shared" si="221"/>
        <v>0</v>
      </c>
    </row>
    <row r="2330" spans="1:18" x14ac:dyDescent="0.35">
      <c r="A2330" s="2" t="s">
        <v>275</v>
      </c>
      <c r="B2330" s="2" t="str">
        <f t="shared" si="216"/>
        <v>SPA21XXX</v>
      </c>
      <c r="C2330" s="2" t="s">
        <v>18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f t="shared" si="217"/>
        <v>0</v>
      </c>
      <c r="O2330" s="2">
        <f t="shared" si="218"/>
        <v>0</v>
      </c>
      <c r="P2330" s="2">
        <f t="shared" si="219"/>
        <v>0</v>
      </c>
      <c r="Q2330" s="2">
        <f t="shared" si="220"/>
        <v>0</v>
      </c>
      <c r="R2330" s="2">
        <f t="shared" si="221"/>
        <v>0</v>
      </c>
    </row>
    <row r="2331" spans="1:18" x14ac:dyDescent="0.35">
      <c r="A2331" s="2" t="s">
        <v>275</v>
      </c>
      <c r="B2331" s="2" t="str">
        <f t="shared" si="216"/>
        <v>SPA21XXX</v>
      </c>
      <c r="C2331" s="2" t="s">
        <v>19</v>
      </c>
      <c r="D2331" s="2">
        <v>2500</v>
      </c>
      <c r="E2331" s="2">
        <v>4</v>
      </c>
      <c r="F2331" s="2">
        <v>100</v>
      </c>
      <c r="G2331" s="2">
        <v>3</v>
      </c>
      <c r="H2331" s="2">
        <v>1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f t="shared" si="217"/>
        <v>10000</v>
      </c>
      <c r="O2331" s="2">
        <f t="shared" si="218"/>
        <v>10000</v>
      </c>
      <c r="P2331" s="2">
        <f t="shared" si="219"/>
        <v>0</v>
      </c>
      <c r="Q2331" s="2">
        <f t="shared" si="220"/>
        <v>0</v>
      </c>
      <c r="R2331" s="2">
        <f t="shared" si="221"/>
        <v>0</v>
      </c>
    </row>
    <row r="2332" spans="1:18" x14ac:dyDescent="0.35">
      <c r="A2332" s="2" t="s">
        <v>275</v>
      </c>
      <c r="B2332" s="2" t="str">
        <f t="shared" si="216"/>
        <v>SPA21XXX</v>
      </c>
      <c r="C2332" s="2" t="s">
        <v>20</v>
      </c>
      <c r="D2332" s="2">
        <v>0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2">
        <f t="shared" si="217"/>
        <v>0</v>
      </c>
      <c r="O2332" s="2">
        <f t="shared" si="218"/>
        <v>0</v>
      </c>
      <c r="P2332" s="2">
        <f t="shared" si="219"/>
        <v>0</v>
      </c>
      <c r="Q2332" s="2">
        <f t="shared" si="220"/>
        <v>0</v>
      </c>
      <c r="R2332" s="2">
        <f t="shared" si="221"/>
        <v>0</v>
      </c>
    </row>
    <row r="2333" spans="1:18" x14ac:dyDescent="0.35">
      <c r="A2333" s="2" t="s">
        <v>276</v>
      </c>
      <c r="B2333" s="2" t="str">
        <f t="shared" si="216"/>
        <v>SPA21XXX</v>
      </c>
      <c r="C2333" s="2" t="s">
        <v>13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>
        <f t="shared" si="217"/>
        <v>0</v>
      </c>
      <c r="O2333" s="2">
        <f t="shared" si="218"/>
        <v>0</v>
      </c>
      <c r="P2333" s="2">
        <f t="shared" si="219"/>
        <v>0</v>
      </c>
      <c r="Q2333" s="2">
        <f t="shared" si="220"/>
        <v>0</v>
      </c>
      <c r="R2333" s="2">
        <f t="shared" si="221"/>
        <v>0</v>
      </c>
    </row>
    <row r="2334" spans="1:18" x14ac:dyDescent="0.35">
      <c r="A2334" s="2" t="s">
        <v>276</v>
      </c>
      <c r="B2334" s="2" t="str">
        <f t="shared" si="216"/>
        <v>SPA21XXX</v>
      </c>
      <c r="C2334" s="2" t="s">
        <v>14</v>
      </c>
      <c r="D2334" s="2">
        <v>0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>
        <f t="shared" si="217"/>
        <v>0</v>
      </c>
      <c r="O2334" s="2">
        <f t="shared" si="218"/>
        <v>0</v>
      </c>
      <c r="P2334" s="2">
        <f t="shared" si="219"/>
        <v>0</v>
      </c>
      <c r="Q2334" s="2">
        <f t="shared" si="220"/>
        <v>0</v>
      </c>
      <c r="R2334" s="2">
        <f t="shared" si="221"/>
        <v>0</v>
      </c>
    </row>
    <row r="2335" spans="1:18" x14ac:dyDescent="0.35">
      <c r="A2335" s="2" t="s">
        <v>276</v>
      </c>
      <c r="B2335" s="2" t="str">
        <f t="shared" si="216"/>
        <v>SPA21XXX</v>
      </c>
      <c r="C2335" s="2" t="s">
        <v>15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f t="shared" si="217"/>
        <v>0</v>
      </c>
      <c r="O2335" s="2">
        <f t="shared" si="218"/>
        <v>0</v>
      </c>
      <c r="P2335" s="2">
        <f t="shared" si="219"/>
        <v>0</v>
      </c>
      <c r="Q2335" s="2">
        <f t="shared" si="220"/>
        <v>0</v>
      </c>
      <c r="R2335" s="2">
        <f t="shared" si="221"/>
        <v>0</v>
      </c>
    </row>
    <row r="2336" spans="1:18" x14ac:dyDescent="0.35">
      <c r="A2336" s="2" t="s">
        <v>276</v>
      </c>
      <c r="B2336" s="2" t="str">
        <f t="shared" si="216"/>
        <v>SPA21XXX</v>
      </c>
      <c r="C2336" s="2" t="s">
        <v>16</v>
      </c>
      <c r="D2336" s="2">
        <v>0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f t="shared" si="217"/>
        <v>0</v>
      </c>
      <c r="O2336" s="2">
        <f t="shared" si="218"/>
        <v>0</v>
      </c>
      <c r="P2336" s="2">
        <f t="shared" si="219"/>
        <v>0</v>
      </c>
      <c r="Q2336" s="2">
        <f t="shared" si="220"/>
        <v>0</v>
      </c>
      <c r="R2336" s="2">
        <f t="shared" si="221"/>
        <v>0</v>
      </c>
    </row>
    <row r="2337" spans="1:18" x14ac:dyDescent="0.35">
      <c r="A2337" s="2" t="s">
        <v>276</v>
      </c>
      <c r="B2337" s="2" t="str">
        <f t="shared" si="216"/>
        <v>SPA21XXX</v>
      </c>
      <c r="C2337" s="2" t="s">
        <v>747</v>
      </c>
      <c r="D2337" s="2">
        <v>0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f t="shared" si="217"/>
        <v>0</v>
      </c>
      <c r="O2337" s="2">
        <f t="shared" si="218"/>
        <v>0</v>
      </c>
      <c r="P2337" s="2">
        <f t="shared" si="219"/>
        <v>0</v>
      </c>
      <c r="Q2337" s="2">
        <f t="shared" si="220"/>
        <v>0</v>
      </c>
      <c r="R2337" s="2">
        <f t="shared" si="221"/>
        <v>0</v>
      </c>
    </row>
    <row r="2338" spans="1:18" x14ac:dyDescent="0.35">
      <c r="A2338" s="2" t="s">
        <v>276</v>
      </c>
      <c r="B2338" s="2" t="str">
        <f t="shared" si="216"/>
        <v>SPA21XXX</v>
      </c>
      <c r="C2338" s="2" t="s">
        <v>17</v>
      </c>
      <c r="D2338" s="2">
        <v>0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f t="shared" si="217"/>
        <v>0</v>
      </c>
      <c r="O2338" s="2">
        <f t="shared" si="218"/>
        <v>0</v>
      </c>
      <c r="P2338" s="2">
        <f t="shared" si="219"/>
        <v>0</v>
      </c>
      <c r="Q2338" s="2">
        <f t="shared" si="220"/>
        <v>0</v>
      </c>
      <c r="R2338" s="2">
        <f t="shared" si="221"/>
        <v>0</v>
      </c>
    </row>
    <row r="2339" spans="1:18" x14ac:dyDescent="0.35">
      <c r="A2339" s="2" t="s">
        <v>276</v>
      </c>
      <c r="B2339" s="2" t="str">
        <f t="shared" si="216"/>
        <v>SPA21XXX</v>
      </c>
      <c r="C2339" s="2" t="s">
        <v>18</v>
      </c>
      <c r="D2339" s="2">
        <v>17500</v>
      </c>
      <c r="E2339" s="2">
        <v>3</v>
      </c>
      <c r="F2339" s="2">
        <v>50</v>
      </c>
      <c r="G2339" s="2">
        <v>1</v>
      </c>
      <c r="H2339" s="2">
        <v>1</v>
      </c>
      <c r="I2339" s="2">
        <v>0</v>
      </c>
      <c r="J2339" s="2">
        <v>0</v>
      </c>
      <c r="K2339" s="2">
        <v>2</v>
      </c>
      <c r="L2339" s="2">
        <v>0</v>
      </c>
      <c r="M2339" s="2">
        <v>0</v>
      </c>
      <c r="N2339" s="2">
        <f t="shared" si="217"/>
        <v>52500</v>
      </c>
      <c r="O2339" s="2">
        <f t="shared" si="218"/>
        <v>35000</v>
      </c>
      <c r="P2339" s="2">
        <f t="shared" si="219"/>
        <v>35000</v>
      </c>
      <c r="Q2339" s="2">
        <f t="shared" si="220"/>
        <v>0</v>
      </c>
      <c r="R2339" s="2">
        <f t="shared" si="221"/>
        <v>0</v>
      </c>
    </row>
    <row r="2340" spans="1:18" x14ac:dyDescent="0.35">
      <c r="A2340" s="2" t="s">
        <v>276</v>
      </c>
      <c r="B2340" s="2" t="str">
        <f t="shared" si="216"/>
        <v>SPA21XXX</v>
      </c>
      <c r="C2340" s="2" t="s">
        <v>19</v>
      </c>
      <c r="D2340" s="2">
        <v>0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f t="shared" si="217"/>
        <v>0</v>
      </c>
      <c r="O2340" s="2">
        <f t="shared" si="218"/>
        <v>0</v>
      </c>
      <c r="P2340" s="2">
        <f t="shared" si="219"/>
        <v>0</v>
      </c>
      <c r="Q2340" s="2">
        <f t="shared" si="220"/>
        <v>0</v>
      </c>
      <c r="R2340" s="2">
        <f t="shared" si="221"/>
        <v>0</v>
      </c>
    </row>
    <row r="2341" spans="1:18" x14ac:dyDescent="0.35">
      <c r="A2341" s="2" t="s">
        <v>276</v>
      </c>
      <c r="B2341" s="2" t="str">
        <f t="shared" si="216"/>
        <v>SPA21XXX</v>
      </c>
      <c r="C2341" s="2" t="s">
        <v>20</v>
      </c>
      <c r="D2341" s="2">
        <v>1500</v>
      </c>
      <c r="E2341" s="2">
        <v>3</v>
      </c>
      <c r="F2341" s="2">
        <v>50</v>
      </c>
      <c r="G2341" s="2">
        <v>0</v>
      </c>
      <c r="H2341" s="2">
        <v>2</v>
      </c>
      <c r="I2341" s="2">
        <v>0</v>
      </c>
      <c r="J2341" s="2">
        <v>0</v>
      </c>
      <c r="K2341" s="2">
        <v>1</v>
      </c>
      <c r="L2341" s="2">
        <v>1</v>
      </c>
      <c r="M2341" s="2">
        <v>1</v>
      </c>
      <c r="N2341" s="2">
        <f t="shared" si="217"/>
        <v>4500</v>
      </c>
      <c r="O2341" s="2">
        <f t="shared" si="218"/>
        <v>3000</v>
      </c>
      <c r="P2341" s="2">
        <f t="shared" si="219"/>
        <v>1500</v>
      </c>
      <c r="Q2341" s="2">
        <f t="shared" si="220"/>
        <v>1500</v>
      </c>
      <c r="R2341" s="2">
        <f t="shared" si="221"/>
        <v>1500</v>
      </c>
    </row>
    <row r="2342" spans="1:18" x14ac:dyDescent="0.35">
      <c r="A2342" s="2" t="s">
        <v>277</v>
      </c>
      <c r="B2342" s="2" t="str">
        <f t="shared" si="216"/>
        <v>SPA21XXX</v>
      </c>
      <c r="C2342" s="2" t="s">
        <v>13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f t="shared" si="217"/>
        <v>0</v>
      </c>
      <c r="O2342" s="2">
        <f t="shared" si="218"/>
        <v>0</v>
      </c>
      <c r="P2342" s="2">
        <f t="shared" si="219"/>
        <v>0</v>
      </c>
      <c r="Q2342" s="2">
        <f t="shared" si="220"/>
        <v>0</v>
      </c>
      <c r="R2342" s="2">
        <f t="shared" si="221"/>
        <v>0</v>
      </c>
    </row>
    <row r="2343" spans="1:18" x14ac:dyDescent="0.35">
      <c r="A2343" s="2" t="s">
        <v>277</v>
      </c>
      <c r="B2343" s="2" t="str">
        <f t="shared" si="216"/>
        <v>SPA21XXX</v>
      </c>
      <c r="C2343" s="2" t="s">
        <v>14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f t="shared" si="217"/>
        <v>0</v>
      </c>
      <c r="O2343" s="2">
        <f t="shared" si="218"/>
        <v>0</v>
      </c>
      <c r="P2343" s="2">
        <f t="shared" si="219"/>
        <v>0</v>
      </c>
      <c r="Q2343" s="2">
        <f t="shared" si="220"/>
        <v>0</v>
      </c>
      <c r="R2343" s="2">
        <f t="shared" si="221"/>
        <v>0</v>
      </c>
    </row>
    <row r="2344" spans="1:18" x14ac:dyDescent="0.35">
      <c r="A2344" s="2" t="s">
        <v>277</v>
      </c>
      <c r="B2344" s="2" t="str">
        <f t="shared" si="216"/>
        <v>SPA21XXX</v>
      </c>
      <c r="C2344" s="2" t="s">
        <v>15</v>
      </c>
      <c r="D2344" s="2">
        <v>0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f t="shared" si="217"/>
        <v>0</v>
      </c>
      <c r="O2344" s="2">
        <f t="shared" si="218"/>
        <v>0</v>
      </c>
      <c r="P2344" s="2">
        <f t="shared" si="219"/>
        <v>0</v>
      </c>
      <c r="Q2344" s="2">
        <f t="shared" si="220"/>
        <v>0</v>
      </c>
      <c r="R2344" s="2">
        <f t="shared" si="221"/>
        <v>0</v>
      </c>
    </row>
    <row r="2345" spans="1:18" x14ac:dyDescent="0.35">
      <c r="A2345" s="2" t="s">
        <v>277</v>
      </c>
      <c r="B2345" s="2" t="str">
        <f t="shared" si="216"/>
        <v>SPA21XXX</v>
      </c>
      <c r="C2345" s="2" t="s">
        <v>16</v>
      </c>
      <c r="D2345" s="2">
        <v>0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2">
        <f t="shared" si="217"/>
        <v>0</v>
      </c>
      <c r="O2345" s="2">
        <f t="shared" si="218"/>
        <v>0</v>
      </c>
      <c r="P2345" s="2">
        <f t="shared" si="219"/>
        <v>0</v>
      </c>
      <c r="Q2345" s="2">
        <f t="shared" si="220"/>
        <v>0</v>
      </c>
      <c r="R2345" s="2">
        <f t="shared" si="221"/>
        <v>0</v>
      </c>
    </row>
    <row r="2346" spans="1:18" x14ac:dyDescent="0.35">
      <c r="A2346" s="2" t="s">
        <v>277</v>
      </c>
      <c r="B2346" s="2" t="str">
        <f t="shared" si="216"/>
        <v>SPA21XXX</v>
      </c>
      <c r="C2346" s="2" t="s">
        <v>747</v>
      </c>
      <c r="D2346" s="2">
        <v>0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2">
        <f t="shared" si="217"/>
        <v>0</v>
      </c>
      <c r="O2346" s="2">
        <f t="shared" si="218"/>
        <v>0</v>
      </c>
      <c r="P2346" s="2">
        <f t="shared" si="219"/>
        <v>0</v>
      </c>
      <c r="Q2346" s="2">
        <f t="shared" si="220"/>
        <v>0</v>
      </c>
      <c r="R2346" s="2">
        <f t="shared" si="221"/>
        <v>0</v>
      </c>
    </row>
    <row r="2347" spans="1:18" x14ac:dyDescent="0.35">
      <c r="A2347" s="2" t="s">
        <v>277</v>
      </c>
      <c r="B2347" s="2" t="str">
        <f t="shared" si="216"/>
        <v>SPA21XXX</v>
      </c>
      <c r="C2347" s="2" t="s">
        <v>17</v>
      </c>
      <c r="D2347" s="2">
        <v>0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2">
        <f t="shared" si="217"/>
        <v>0</v>
      </c>
      <c r="O2347" s="2">
        <f t="shared" si="218"/>
        <v>0</v>
      </c>
      <c r="P2347" s="2">
        <f t="shared" si="219"/>
        <v>0</v>
      </c>
      <c r="Q2347" s="2">
        <f t="shared" si="220"/>
        <v>0</v>
      </c>
      <c r="R2347" s="2">
        <f t="shared" si="221"/>
        <v>0</v>
      </c>
    </row>
    <row r="2348" spans="1:18" x14ac:dyDescent="0.35">
      <c r="A2348" s="2" t="s">
        <v>277</v>
      </c>
      <c r="B2348" s="2" t="str">
        <f t="shared" si="216"/>
        <v>SPA21XXX</v>
      </c>
      <c r="C2348" s="2" t="s">
        <v>18</v>
      </c>
      <c r="D2348" s="2">
        <v>5</v>
      </c>
      <c r="E2348" s="2">
        <v>5</v>
      </c>
      <c r="F2348" s="2">
        <v>50</v>
      </c>
      <c r="G2348" s="2">
        <v>0</v>
      </c>
      <c r="H2348" s="2">
        <v>100</v>
      </c>
      <c r="I2348" s="2">
        <v>0</v>
      </c>
      <c r="J2348" s="2">
        <v>0</v>
      </c>
      <c r="K2348" s="2">
        <v>5</v>
      </c>
      <c r="L2348" s="2">
        <v>3</v>
      </c>
      <c r="M2348" s="2">
        <v>1</v>
      </c>
      <c r="N2348" s="2">
        <f t="shared" si="217"/>
        <v>25</v>
      </c>
      <c r="O2348" s="2">
        <f t="shared" si="218"/>
        <v>500</v>
      </c>
      <c r="P2348" s="2">
        <f t="shared" si="219"/>
        <v>25</v>
      </c>
      <c r="Q2348" s="2">
        <f t="shared" si="220"/>
        <v>15</v>
      </c>
      <c r="R2348" s="2">
        <f t="shared" si="221"/>
        <v>5</v>
      </c>
    </row>
    <row r="2349" spans="1:18" x14ac:dyDescent="0.35">
      <c r="A2349" s="2" t="s">
        <v>277</v>
      </c>
      <c r="B2349" s="2" t="str">
        <f t="shared" si="216"/>
        <v>SPA21XXX</v>
      </c>
      <c r="C2349" s="2" t="s">
        <v>19</v>
      </c>
      <c r="D2349" s="2">
        <v>5</v>
      </c>
      <c r="E2349" s="2">
        <v>5</v>
      </c>
      <c r="F2349" s="2">
        <v>50</v>
      </c>
      <c r="G2349" s="2">
        <v>0</v>
      </c>
      <c r="H2349" s="2">
        <v>100</v>
      </c>
      <c r="I2349" s="2">
        <v>0</v>
      </c>
      <c r="J2349" s="2">
        <v>0</v>
      </c>
      <c r="K2349" s="2">
        <v>3</v>
      </c>
      <c r="L2349" s="2">
        <v>4</v>
      </c>
      <c r="M2349" s="2">
        <v>0</v>
      </c>
      <c r="N2349" s="2">
        <f t="shared" si="217"/>
        <v>25</v>
      </c>
      <c r="O2349" s="2">
        <f t="shared" si="218"/>
        <v>500</v>
      </c>
      <c r="P2349" s="2">
        <f t="shared" si="219"/>
        <v>15</v>
      </c>
      <c r="Q2349" s="2">
        <f t="shared" si="220"/>
        <v>20</v>
      </c>
      <c r="R2349" s="2">
        <f t="shared" si="221"/>
        <v>0</v>
      </c>
    </row>
    <row r="2350" spans="1:18" x14ac:dyDescent="0.35">
      <c r="A2350" s="2" t="s">
        <v>277</v>
      </c>
      <c r="B2350" s="2" t="str">
        <f t="shared" si="216"/>
        <v>SPA21XXX</v>
      </c>
      <c r="C2350" s="2" t="s">
        <v>20</v>
      </c>
      <c r="D2350" s="2">
        <v>0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f t="shared" si="217"/>
        <v>0</v>
      </c>
      <c r="O2350" s="2">
        <f t="shared" si="218"/>
        <v>0</v>
      </c>
      <c r="P2350" s="2">
        <f t="shared" si="219"/>
        <v>0</v>
      </c>
      <c r="Q2350" s="2">
        <f t="shared" si="220"/>
        <v>0</v>
      </c>
      <c r="R2350" s="2">
        <f t="shared" si="221"/>
        <v>0</v>
      </c>
    </row>
    <row r="2351" spans="1:18" x14ac:dyDescent="0.35">
      <c r="A2351" s="2" t="s">
        <v>278</v>
      </c>
      <c r="B2351" s="2" t="str">
        <f t="shared" si="216"/>
        <v>SPA21XXX</v>
      </c>
      <c r="C2351" s="2" t="s">
        <v>13</v>
      </c>
      <c r="D2351" s="2">
        <v>0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f t="shared" si="217"/>
        <v>0</v>
      </c>
      <c r="O2351" s="2">
        <f t="shared" si="218"/>
        <v>0</v>
      </c>
      <c r="P2351" s="2">
        <f t="shared" si="219"/>
        <v>0</v>
      </c>
      <c r="Q2351" s="2">
        <f t="shared" si="220"/>
        <v>0</v>
      </c>
      <c r="R2351" s="2">
        <f t="shared" si="221"/>
        <v>0</v>
      </c>
    </row>
    <row r="2352" spans="1:18" x14ac:dyDescent="0.35">
      <c r="A2352" s="2" t="s">
        <v>278</v>
      </c>
      <c r="B2352" s="2" t="str">
        <f t="shared" si="216"/>
        <v>SPA21XXX</v>
      </c>
      <c r="C2352" s="2" t="s">
        <v>14</v>
      </c>
      <c r="D2352" s="2">
        <v>0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f t="shared" si="217"/>
        <v>0</v>
      </c>
      <c r="O2352" s="2">
        <f t="shared" si="218"/>
        <v>0</v>
      </c>
      <c r="P2352" s="2">
        <f t="shared" si="219"/>
        <v>0</v>
      </c>
      <c r="Q2352" s="2">
        <f t="shared" si="220"/>
        <v>0</v>
      </c>
      <c r="R2352" s="2">
        <f t="shared" si="221"/>
        <v>0</v>
      </c>
    </row>
    <row r="2353" spans="1:18" x14ac:dyDescent="0.35">
      <c r="A2353" s="2" t="s">
        <v>278</v>
      </c>
      <c r="B2353" s="2" t="str">
        <f t="shared" si="216"/>
        <v>SPA21XXX</v>
      </c>
      <c r="C2353" s="2" t="s">
        <v>15</v>
      </c>
      <c r="D2353" s="2">
        <v>0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f t="shared" si="217"/>
        <v>0</v>
      </c>
      <c r="O2353" s="2">
        <f t="shared" si="218"/>
        <v>0</v>
      </c>
      <c r="P2353" s="2">
        <f t="shared" si="219"/>
        <v>0</v>
      </c>
      <c r="Q2353" s="2">
        <f t="shared" si="220"/>
        <v>0</v>
      </c>
      <c r="R2353" s="2">
        <f t="shared" si="221"/>
        <v>0</v>
      </c>
    </row>
    <row r="2354" spans="1:18" x14ac:dyDescent="0.35">
      <c r="A2354" s="2" t="s">
        <v>278</v>
      </c>
      <c r="B2354" s="2" t="str">
        <f t="shared" si="216"/>
        <v>SPA21XXX</v>
      </c>
      <c r="C2354" s="2" t="s">
        <v>16</v>
      </c>
      <c r="D2354" s="2">
        <v>21366</v>
      </c>
      <c r="E2354" s="2">
        <v>1</v>
      </c>
      <c r="F2354" s="2">
        <v>1.4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1</v>
      </c>
      <c r="M2354" s="2">
        <v>0</v>
      </c>
      <c r="N2354" s="2">
        <f t="shared" si="217"/>
        <v>21366</v>
      </c>
      <c r="O2354" s="2">
        <f t="shared" si="218"/>
        <v>0</v>
      </c>
      <c r="P2354" s="2">
        <f t="shared" si="219"/>
        <v>0</v>
      </c>
      <c r="Q2354" s="2">
        <f t="shared" si="220"/>
        <v>21366</v>
      </c>
      <c r="R2354" s="2">
        <f t="shared" si="221"/>
        <v>0</v>
      </c>
    </row>
    <row r="2355" spans="1:18" x14ac:dyDescent="0.35">
      <c r="A2355" s="2" t="s">
        <v>278</v>
      </c>
      <c r="B2355" s="2" t="str">
        <f t="shared" si="216"/>
        <v>SPA21XXX</v>
      </c>
      <c r="C2355" s="2" t="s">
        <v>747</v>
      </c>
      <c r="D2355" s="2">
        <v>0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2">
        <f t="shared" si="217"/>
        <v>0</v>
      </c>
      <c r="O2355" s="2">
        <f t="shared" si="218"/>
        <v>0</v>
      </c>
      <c r="P2355" s="2">
        <f t="shared" si="219"/>
        <v>0</v>
      </c>
      <c r="Q2355" s="2">
        <f t="shared" si="220"/>
        <v>0</v>
      </c>
      <c r="R2355" s="2">
        <f t="shared" si="221"/>
        <v>0</v>
      </c>
    </row>
    <row r="2356" spans="1:18" x14ac:dyDescent="0.35">
      <c r="A2356" s="2" t="s">
        <v>278</v>
      </c>
      <c r="B2356" s="2" t="str">
        <f t="shared" si="216"/>
        <v>SPA21XXX</v>
      </c>
      <c r="C2356" s="2" t="s">
        <v>17</v>
      </c>
      <c r="D2356" s="2">
        <v>0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f t="shared" si="217"/>
        <v>0</v>
      </c>
      <c r="O2356" s="2">
        <f t="shared" si="218"/>
        <v>0</v>
      </c>
      <c r="P2356" s="2">
        <f t="shared" si="219"/>
        <v>0</v>
      </c>
      <c r="Q2356" s="2">
        <f t="shared" si="220"/>
        <v>0</v>
      </c>
      <c r="R2356" s="2">
        <f t="shared" si="221"/>
        <v>0</v>
      </c>
    </row>
    <row r="2357" spans="1:18" x14ac:dyDescent="0.35">
      <c r="A2357" s="2" t="s">
        <v>278</v>
      </c>
      <c r="B2357" s="2" t="str">
        <f t="shared" si="216"/>
        <v>SPA21XXX</v>
      </c>
      <c r="C2357" s="2" t="s">
        <v>18</v>
      </c>
      <c r="D2357" s="2">
        <v>6084</v>
      </c>
      <c r="E2357" s="2">
        <v>3</v>
      </c>
      <c r="F2357" s="2">
        <v>4.3</v>
      </c>
      <c r="G2357" s="2">
        <v>1</v>
      </c>
      <c r="H2357" s="2">
        <v>1</v>
      </c>
      <c r="I2357" s="2">
        <v>0</v>
      </c>
      <c r="J2357" s="2">
        <v>0</v>
      </c>
      <c r="K2357" s="2">
        <v>1</v>
      </c>
      <c r="L2357" s="2">
        <v>3</v>
      </c>
      <c r="M2357" s="2">
        <v>0</v>
      </c>
      <c r="N2357" s="2">
        <f t="shared" si="217"/>
        <v>18252</v>
      </c>
      <c r="O2357" s="2">
        <f t="shared" si="218"/>
        <v>12168</v>
      </c>
      <c r="P2357" s="2">
        <f t="shared" si="219"/>
        <v>6084</v>
      </c>
      <c r="Q2357" s="2">
        <f t="shared" si="220"/>
        <v>18252</v>
      </c>
      <c r="R2357" s="2">
        <f t="shared" si="221"/>
        <v>0</v>
      </c>
    </row>
    <row r="2358" spans="1:18" x14ac:dyDescent="0.35">
      <c r="A2358" s="2" t="s">
        <v>278</v>
      </c>
      <c r="B2358" s="2" t="str">
        <f t="shared" si="216"/>
        <v>SPA21XXX</v>
      </c>
      <c r="C2358" s="2" t="s">
        <v>19</v>
      </c>
      <c r="D2358" s="2">
        <v>3458</v>
      </c>
      <c r="E2358" s="2">
        <v>23</v>
      </c>
      <c r="F2358" s="2">
        <v>32.9</v>
      </c>
      <c r="G2358" s="2">
        <v>6</v>
      </c>
      <c r="H2358" s="2">
        <v>15</v>
      </c>
      <c r="I2358" s="2">
        <v>0</v>
      </c>
      <c r="J2358" s="2">
        <v>0</v>
      </c>
      <c r="K2358" s="2">
        <v>8</v>
      </c>
      <c r="L2358" s="2">
        <v>15</v>
      </c>
      <c r="M2358" s="2">
        <v>0</v>
      </c>
      <c r="N2358" s="2">
        <f t="shared" si="217"/>
        <v>79534</v>
      </c>
      <c r="O2358" s="2">
        <f t="shared" si="218"/>
        <v>72618</v>
      </c>
      <c r="P2358" s="2">
        <f t="shared" si="219"/>
        <v>27664</v>
      </c>
      <c r="Q2358" s="2">
        <f t="shared" si="220"/>
        <v>51870</v>
      </c>
      <c r="R2358" s="2">
        <f t="shared" si="221"/>
        <v>0</v>
      </c>
    </row>
    <row r="2359" spans="1:18" x14ac:dyDescent="0.35">
      <c r="A2359" s="2" t="s">
        <v>278</v>
      </c>
      <c r="B2359" s="2" t="str">
        <f t="shared" si="216"/>
        <v>SPA21XXX</v>
      </c>
      <c r="C2359" s="2" t="s">
        <v>20</v>
      </c>
      <c r="D2359" s="2">
        <v>1697</v>
      </c>
      <c r="E2359" s="2">
        <v>43</v>
      </c>
      <c r="F2359" s="2">
        <v>61.4</v>
      </c>
      <c r="G2359" s="2">
        <v>16</v>
      </c>
      <c r="H2359" s="2">
        <v>26</v>
      </c>
      <c r="I2359" s="2">
        <v>0</v>
      </c>
      <c r="J2359" s="2">
        <v>0</v>
      </c>
      <c r="K2359" s="2">
        <v>19</v>
      </c>
      <c r="L2359" s="2">
        <v>39</v>
      </c>
      <c r="M2359" s="2">
        <v>0</v>
      </c>
      <c r="N2359" s="2">
        <f t="shared" si="217"/>
        <v>72971</v>
      </c>
      <c r="O2359" s="2">
        <f t="shared" si="218"/>
        <v>71274</v>
      </c>
      <c r="P2359" s="2">
        <f t="shared" si="219"/>
        <v>32243</v>
      </c>
      <c r="Q2359" s="2">
        <f t="shared" si="220"/>
        <v>66183</v>
      </c>
      <c r="R2359" s="2">
        <f t="shared" si="221"/>
        <v>0</v>
      </c>
    </row>
    <row r="2360" spans="1:18" x14ac:dyDescent="0.35">
      <c r="A2360" s="2" t="s">
        <v>279</v>
      </c>
      <c r="B2360" s="2" t="str">
        <f t="shared" si="216"/>
        <v>SPA21XXX</v>
      </c>
      <c r="C2360" s="2" t="s">
        <v>13</v>
      </c>
      <c r="N2360" s="2">
        <f t="shared" si="217"/>
        <v>0</v>
      </c>
      <c r="O2360" s="2">
        <f t="shared" si="218"/>
        <v>0</v>
      </c>
      <c r="P2360" s="2">
        <f t="shared" si="219"/>
        <v>0</v>
      </c>
      <c r="Q2360" s="2">
        <f t="shared" si="220"/>
        <v>0</v>
      </c>
      <c r="R2360" s="2">
        <f t="shared" si="221"/>
        <v>0</v>
      </c>
    </row>
    <row r="2361" spans="1:18" x14ac:dyDescent="0.35">
      <c r="A2361" s="2" t="s">
        <v>279</v>
      </c>
      <c r="B2361" s="2" t="str">
        <f t="shared" si="216"/>
        <v>SPA21XXX</v>
      </c>
      <c r="C2361" s="2" t="s">
        <v>14</v>
      </c>
      <c r="N2361" s="2">
        <f t="shared" si="217"/>
        <v>0</v>
      </c>
      <c r="O2361" s="2">
        <f t="shared" si="218"/>
        <v>0</v>
      </c>
      <c r="P2361" s="2">
        <f t="shared" si="219"/>
        <v>0</v>
      </c>
      <c r="Q2361" s="2">
        <f t="shared" si="220"/>
        <v>0</v>
      </c>
      <c r="R2361" s="2">
        <f t="shared" si="221"/>
        <v>0</v>
      </c>
    </row>
    <row r="2362" spans="1:18" x14ac:dyDescent="0.35">
      <c r="A2362" s="2" t="s">
        <v>279</v>
      </c>
      <c r="B2362" s="2" t="str">
        <f t="shared" si="216"/>
        <v>SPA21XXX</v>
      </c>
      <c r="C2362" s="2" t="s">
        <v>15</v>
      </c>
      <c r="N2362" s="2">
        <f t="shared" si="217"/>
        <v>0</v>
      </c>
      <c r="O2362" s="2">
        <f t="shared" si="218"/>
        <v>0</v>
      </c>
      <c r="P2362" s="2">
        <f t="shared" si="219"/>
        <v>0</v>
      </c>
      <c r="Q2362" s="2">
        <f t="shared" si="220"/>
        <v>0</v>
      </c>
      <c r="R2362" s="2">
        <f t="shared" si="221"/>
        <v>0</v>
      </c>
    </row>
    <row r="2363" spans="1:18" x14ac:dyDescent="0.35">
      <c r="A2363" s="2" t="s">
        <v>279</v>
      </c>
      <c r="B2363" s="2" t="str">
        <f t="shared" si="216"/>
        <v>SPA21XXX</v>
      </c>
      <c r="C2363" s="2" t="s">
        <v>16</v>
      </c>
      <c r="N2363" s="2">
        <f t="shared" si="217"/>
        <v>0</v>
      </c>
      <c r="O2363" s="2">
        <f t="shared" si="218"/>
        <v>0</v>
      </c>
      <c r="P2363" s="2">
        <f t="shared" si="219"/>
        <v>0</v>
      </c>
      <c r="Q2363" s="2">
        <f t="shared" si="220"/>
        <v>0</v>
      </c>
      <c r="R2363" s="2">
        <f t="shared" si="221"/>
        <v>0</v>
      </c>
    </row>
    <row r="2364" spans="1:18" x14ac:dyDescent="0.35">
      <c r="A2364" s="2" t="s">
        <v>279</v>
      </c>
      <c r="B2364" s="2" t="str">
        <f t="shared" si="216"/>
        <v>SPA21XXX</v>
      </c>
      <c r="C2364" s="2" t="s">
        <v>747</v>
      </c>
      <c r="N2364" s="2">
        <f t="shared" si="217"/>
        <v>0</v>
      </c>
      <c r="O2364" s="2">
        <f t="shared" si="218"/>
        <v>0</v>
      </c>
      <c r="P2364" s="2">
        <f t="shared" si="219"/>
        <v>0</v>
      </c>
      <c r="Q2364" s="2">
        <f t="shared" si="220"/>
        <v>0</v>
      </c>
      <c r="R2364" s="2">
        <f t="shared" si="221"/>
        <v>0</v>
      </c>
    </row>
    <row r="2365" spans="1:18" x14ac:dyDescent="0.35">
      <c r="A2365" s="2" t="s">
        <v>279</v>
      </c>
      <c r="B2365" s="2" t="str">
        <f t="shared" si="216"/>
        <v>SPA21XXX</v>
      </c>
      <c r="C2365" s="2" t="s">
        <v>17</v>
      </c>
      <c r="D2365" s="2">
        <v>15000</v>
      </c>
      <c r="E2365" s="2">
        <v>1</v>
      </c>
      <c r="F2365" s="2">
        <v>14</v>
      </c>
      <c r="H2365" s="2">
        <v>1</v>
      </c>
      <c r="N2365" s="2">
        <f t="shared" si="217"/>
        <v>15000</v>
      </c>
      <c r="O2365" s="2">
        <f t="shared" si="218"/>
        <v>15000</v>
      </c>
      <c r="P2365" s="2">
        <f t="shared" si="219"/>
        <v>0</v>
      </c>
      <c r="Q2365" s="2">
        <f t="shared" si="220"/>
        <v>0</v>
      </c>
      <c r="R2365" s="2">
        <f t="shared" si="221"/>
        <v>0</v>
      </c>
    </row>
    <row r="2366" spans="1:18" x14ac:dyDescent="0.35">
      <c r="A2366" s="2" t="s">
        <v>279</v>
      </c>
      <c r="B2366" s="2" t="str">
        <f t="shared" si="216"/>
        <v>SPA21XXX</v>
      </c>
      <c r="C2366" s="2" t="s">
        <v>18</v>
      </c>
      <c r="D2366" s="2">
        <v>10000</v>
      </c>
      <c r="E2366" s="2">
        <v>1</v>
      </c>
      <c r="F2366" s="2">
        <v>14</v>
      </c>
      <c r="H2366" s="2">
        <v>1</v>
      </c>
      <c r="N2366" s="2">
        <f t="shared" si="217"/>
        <v>10000</v>
      </c>
      <c r="O2366" s="2">
        <f t="shared" si="218"/>
        <v>10000</v>
      </c>
      <c r="P2366" s="2">
        <f t="shared" si="219"/>
        <v>0</v>
      </c>
      <c r="Q2366" s="2">
        <f t="shared" si="220"/>
        <v>0</v>
      </c>
      <c r="R2366" s="2">
        <f t="shared" si="221"/>
        <v>0</v>
      </c>
    </row>
    <row r="2367" spans="1:18" x14ac:dyDescent="0.35">
      <c r="A2367" s="2" t="s">
        <v>279</v>
      </c>
      <c r="B2367" s="2" t="str">
        <f t="shared" si="216"/>
        <v>SPA21XXX</v>
      </c>
      <c r="C2367" s="2" t="s">
        <v>19</v>
      </c>
      <c r="N2367" s="2">
        <f t="shared" si="217"/>
        <v>0</v>
      </c>
      <c r="O2367" s="2">
        <f t="shared" si="218"/>
        <v>0</v>
      </c>
      <c r="P2367" s="2">
        <f t="shared" si="219"/>
        <v>0</v>
      </c>
      <c r="Q2367" s="2">
        <f t="shared" si="220"/>
        <v>0</v>
      </c>
      <c r="R2367" s="2">
        <f t="shared" si="221"/>
        <v>0</v>
      </c>
    </row>
    <row r="2368" spans="1:18" x14ac:dyDescent="0.35">
      <c r="A2368" s="2" t="s">
        <v>279</v>
      </c>
      <c r="B2368" s="2" t="str">
        <f t="shared" si="216"/>
        <v>SPA21XXX</v>
      </c>
      <c r="C2368" s="2" t="s">
        <v>20</v>
      </c>
      <c r="D2368" s="2">
        <v>1000</v>
      </c>
      <c r="E2368" s="2">
        <v>5</v>
      </c>
      <c r="F2368" s="2">
        <v>72</v>
      </c>
      <c r="H2368" s="2">
        <v>5</v>
      </c>
      <c r="N2368" s="2">
        <f t="shared" si="217"/>
        <v>5000</v>
      </c>
      <c r="O2368" s="2">
        <f t="shared" si="218"/>
        <v>5000</v>
      </c>
      <c r="P2368" s="2">
        <f t="shared" si="219"/>
        <v>0</v>
      </c>
      <c r="Q2368" s="2">
        <f t="shared" si="220"/>
        <v>0</v>
      </c>
      <c r="R2368" s="2">
        <f t="shared" si="221"/>
        <v>0</v>
      </c>
    </row>
    <row r="2369" spans="1:18" x14ac:dyDescent="0.35">
      <c r="A2369" s="2" t="s">
        <v>280</v>
      </c>
      <c r="B2369" s="2" t="str">
        <f t="shared" si="216"/>
        <v>SPA21XXX</v>
      </c>
      <c r="C2369" s="2" t="s">
        <v>13</v>
      </c>
      <c r="D2369" s="2">
        <v>0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2">
        <f t="shared" si="217"/>
        <v>0</v>
      </c>
      <c r="O2369" s="2">
        <f t="shared" si="218"/>
        <v>0</v>
      </c>
      <c r="P2369" s="2">
        <f t="shared" si="219"/>
        <v>0</v>
      </c>
      <c r="Q2369" s="2">
        <f t="shared" si="220"/>
        <v>0</v>
      </c>
      <c r="R2369" s="2">
        <f t="shared" si="221"/>
        <v>0</v>
      </c>
    </row>
    <row r="2370" spans="1:18" x14ac:dyDescent="0.35">
      <c r="A2370" s="2" t="s">
        <v>280</v>
      </c>
      <c r="B2370" s="2" t="str">
        <f t="shared" ref="B2370:B2433" si="222">REPLACE(A2370,6,3,"XXX")</f>
        <v>SPA21XXX</v>
      </c>
      <c r="C2370" s="2" t="s">
        <v>14</v>
      </c>
      <c r="D2370" s="2">
        <v>0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2">
        <f t="shared" ref="N2370:N2433" si="223">E2370*$D2370</f>
        <v>0</v>
      </c>
      <c r="O2370" s="2">
        <f t="shared" ref="O2370:O2433" si="224">SUM(G2370:J2370)*$D2370</f>
        <v>0</v>
      </c>
      <c r="P2370" s="2">
        <f t="shared" ref="P2370:P2433" si="225">K2370*$D2370</f>
        <v>0</v>
      </c>
      <c r="Q2370" s="2">
        <f t="shared" ref="Q2370:Q2433" si="226">L2370*$D2370</f>
        <v>0</v>
      </c>
      <c r="R2370" s="2">
        <f t="shared" ref="R2370:R2433" si="227">M2370*$D2370</f>
        <v>0</v>
      </c>
    </row>
    <row r="2371" spans="1:18" x14ac:dyDescent="0.35">
      <c r="A2371" s="2" t="s">
        <v>280</v>
      </c>
      <c r="B2371" s="2" t="str">
        <f t="shared" si="222"/>
        <v>SPA21XXX</v>
      </c>
      <c r="C2371" s="2" t="s">
        <v>15</v>
      </c>
      <c r="D2371" s="2">
        <v>0</v>
      </c>
      <c r="E2371" s="2">
        <v>0</v>
      </c>
      <c r="F2371" s="2">
        <v>0</v>
      </c>
      <c r="G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f t="shared" si="223"/>
        <v>0</v>
      </c>
      <c r="O2371" s="2">
        <f t="shared" si="224"/>
        <v>0</v>
      </c>
      <c r="P2371" s="2">
        <f t="shared" si="225"/>
        <v>0</v>
      </c>
      <c r="Q2371" s="2">
        <f t="shared" si="226"/>
        <v>0</v>
      </c>
      <c r="R2371" s="2">
        <f t="shared" si="227"/>
        <v>0</v>
      </c>
    </row>
    <row r="2372" spans="1:18" x14ac:dyDescent="0.35">
      <c r="A2372" s="2" t="s">
        <v>280</v>
      </c>
      <c r="B2372" s="2" t="str">
        <f t="shared" si="222"/>
        <v>SPA21XXX</v>
      </c>
      <c r="C2372" s="2" t="s">
        <v>16</v>
      </c>
      <c r="D2372" s="2">
        <v>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f t="shared" si="223"/>
        <v>0</v>
      </c>
      <c r="O2372" s="2">
        <f t="shared" si="224"/>
        <v>0</v>
      </c>
      <c r="P2372" s="2">
        <f t="shared" si="225"/>
        <v>0</v>
      </c>
      <c r="Q2372" s="2">
        <f t="shared" si="226"/>
        <v>0</v>
      </c>
      <c r="R2372" s="2">
        <f t="shared" si="227"/>
        <v>0</v>
      </c>
    </row>
    <row r="2373" spans="1:18" x14ac:dyDescent="0.35">
      <c r="A2373" s="2" t="s">
        <v>280</v>
      </c>
      <c r="B2373" s="2" t="str">
        <f t="shared" si="222"/>
        <v>SPA21XXX</v>
      </c>
      <c r="C2373" s="2" t="s">
        <v>747</v>
      </c>
      <c r="D2373" s="2">
        <v>0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f t="shared" si="223"/>
        <v>0</v>
      </c>
      <c r="O2373" s="2">
        <f t="shared" si="224"/>
        <v>0</v>
      </c>
      <c r="P2373" s="2">
        <f t="shared" si="225"/>
        <v>0</v>
      </c>
      <c r="Q2373" s="2">
        <f t="shared" si="226"/>
        <v>0</v>
      </c>
      <c r="R2373" s="2">
        <f t="shared" si="227"/>
        <v>0</v>
      </c>
    </row>
    <row r="2374" spans="1:18" x14ac:dyDescent="0.35">
      <c r="A2374" s="2" t="s">
        <v>280</v>
      </c>
      <c r="B2374" s="2" t="str">
        <f t="shared" si="222"/>
        <v>SPA21XXX</v>
      </c>
      <c r="C2374" s="2" t="s">
        <v>17</v>
      </c>
      <c r="D2374" s="2">
        <v>0</v>
      </c>
      <c r="E2374" s="2">
        <v>0</v>
      </c>
      <c r="G2374" s="2">
        <v>0</v>
      </c>
      <c r="I2374" s="2">
        <v>0</v>
      </c>
      <c r="K2374" s="2">
        <v>0</v>
      </c>
      <c r="L2374" s="2">
        <v>0</v>
      </c>
      <c r="M2374" s="2">
        <v>0</v>
      </c>
      <c r="N2374" s="2">
        <f t="shared" si="223"/>
        <v>0</v>
      </c>
      <c r="O2374" s="2">
        <f t="shared" si="224"/>
        <v>0</v>
      </c>
      <c r="P2374" s="2">
        <f t="shared" si="225"/>
        <v>0</v>
      </c>
      <c r="Q2374" s="2">
        <f t="shared" si="226"/>
        <v>0</v>
      </c>
      <c r="R2374" s="2">
        <f t="shared" si="227"/>
        <v>0</v>
      </c>
    </row>
    <row r="2375" spans="1:18" x14ac:dyDescent="0.35">
      <c r="A2375" s="2" t="s">
        <v>280</v>
      </c>
      <c r="B2375" s="2" t="str">
        <f t="shared" si="222"/>
        <v>SPA21XXX</v>
      </c>
      <c r="C2375" s="2" t="s">
        <v>18</v>
      </c>
      <c r="D2375" s="2">
        <v>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f t="shared" si="223"/>
        <v>0</v>
      </c>
      <c r="O2375" s="2">
        <f t="shared" si="224"/>
        <v>0</v>
      </c>
      <c r="P2375" s="2">
        <f t="shared" si="225"/>
        <v>0</v>
      </c>
      <c r="Q2375" s="2">
        <f t="shared" si="226"/>
        <v>0</v>
      </c>
      <c r="R2375" s="2">
        <f t="shared" si="227"/>
        <v>0</v>
      </c>
    </row>
    <row r="2376" spans="1:18" x14ac:dyDescent="0.35">
      <c r="A2376" s="2" t="s">
        <v>280</v>
      </c>
      <c r="B2376" s="2" t="str">
        <f t="shared" si="222"/>
        <v>SPA21XXX</v>
      </c>
      <c r="C2376" s="2" t="s">
        <v>19</v>
      </c>
      <c r="D2376" s="2">
        <v>0</v>
      </c>
      <c r="E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f t="shared" si="223"/>
        <v>0</v>
      </c>
      <c r="O2376" s="2">
        <f t="shared" si="224"/>
        <v>0</v>
      </c>
      <c r="P2376" s="2">
        <f t="shared" si="225"/>
        <v>0</v>
      </c>
      <c r="Q2376" s="2">
        <f t="shared" si="226"/>
        <v>0</v>
      </c>
      <c r="R2376" s="2">
        <f t="shared" si="227"/>
        <v>0</v>
      </c>
    </row>
    <row r="2377" spans="1:18" x14ac:dyDescent="0.35">
      <c r="A2377" s="2" t="s">
        <v>280</v>
      </c>
      <c r="B2377" s="2" t="str">
        <f t="shared" si="222"/>
        <v>SPA21XXX</v>
      </c>
      <c r="C2377" s="2" t="s">
        <v>20</v>
      </c>
      <c r="D2377" s="2">
        <v>0</v>
      </c>
      <c r="E2377" s="2">
        <v>0</v>
      </c>
      <c r="F2377" s="2">
        <v>0</v>
      </c>
      <c r="G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2">
        <f t="shared" si="223"/>
        <v>0</v>
      </c>
      <c r="O2377" s="2">
        <f t="shared" si="224"/>
        <v>0</v>
      </c>
      <c r="P2377" s="2">
        <f t="shared" si="225"/>
        <v>0</v>
      </c>
      <c r="Q2377" s="2">
        <f t="shared" si="226"/>
        <v>0</v>
      </c>
      <c r="R2377" s="2">
        <f t="shared" si="227"/>
        <v>0</v>
      </c>
    </row>
    <row r="2378" spans="1:18" x14ac:dyDescent="0.35">
      <c r="A2378" s="2" t="s">
        <v>281</v>
      </c>
      <c r="B2378" s="2" t="str">
        <f t="shared" si="222"/>
        <v>SPA21XXX</v>
      </c>
      <c r="C2378" s="2" t="s">
        <v>13</v>
      </c>
      <c r="N2378" s="2">
        <f t="shared" si="223"/>
        <v>0</v>
      </c>
      <c r="O2378" s="2">
        <f t="shared" si="224"/>
        <v>0</v>
      </c>
      <c r="P2378" s="2">
        <f t="shared" si="225"/>
        <v>0</v>
      </c>
      <c r="Q2378" s="2">
        <f t="shared" si="226"/>
        <v>0</v>
      </c>
      <c r="R2378" s="2">
        <f t="shared" si="227"/>
        <v>0</v>
      </c>
    </row>
    <row r="2379" spans="1:18" x14ac:dyDescent="0.35">
      <c r="A2379" s="2" t="s">
        <v>281</v>
      </c>
      <c r="B2379" s="2" t="str">
        <f t="shared" si="222"/>
        <v>SPA21XXX</v>
      </c>
      <c r="C2379" s="2" t="s">
        <v>14</v>
      </c>
      <c r="N2379" s="2">
        <f t="shared" si="223"/>
        <v>0</v>
      </c>
      <c r="O2379" s="2">
        <f t="shared" si="224"/>
        <v>0</v>
      </c>
      <c r="P2379" s="2">
        <f t="shared" si="225"/>
        <v>0</v>
      </c>
      <c r="Q2379" s="2">
        <f t="shared" si="226"/>
        <v>0</v>
      </c>
      <c r="R2379" s="2">
        <f t="shared" si="227"/>
        <v>0</v>
      </c>
    </row>
    <row r="2380" spans="1:18" x14ac:dyDescent="0.35">
      <c r="A2380" s="2" t="s">
        <v>281</v>
      </c>
      <c r="B2380" s="2" t="str">
        <f t="shared" si="222"/>
        <v>SPA21XXX</v>
      </c>
      <c r="C2380" s="2" t="s">
        <v>15</v>
      </c>
      <c r="N2380" s="2">
        <f t="shared" si="223"/>
        <v>0</v>
      </c>
      <c r="O2380" s="2">
        <f t="shared" si="224"/>
        <v>0</v>
      </c>
      <c r="P2380" s="2">
        <f t="shared" si="225"/>
        <v>0</v>
      </c>
      <c r="Q2380" s="2">
        <f t="shared" si="226"/>
        <v>0</v>
      </c>
      <c r="R2380" s="2">
        <f t="shared" si="227"/>
        <v>0</v>
      </c>
    </row>
    <row r="2381" spans="1:18" x14ac:dyDescent="0.35">
      <c r="A2381" s="2" t="s">
        <v>281</v>
      </c>
      <c r="B2381" s="2" t="str">
        <f t="shared" si="222"/>
        <v>SPA21XXX</v>
      </c>
      <c r="C2381" s="2" t="s">
        <v>16</v>
      </c>
      <c r="N2381" s="2">
        <f t="shared" si="223"/>
        <v>0</v>
      </c>
      <c r="O2381" s="2">
        <f t="shared" si="224"/>
        <v>0</v>
      </c>
      <c r="P2381" s="2">
        <f t="shared" si="225"/>
        <v>0</v>
      </c>
      <c r="Q2381" s="2">
        <f t="shared" si="226"/>
        <v>0</v>
      </c>
      <c r="R2381" s="2">
        <f t="shared" si="227"/>
        <v>0</v>
      </c>
    </row>
    <row r="2382" spans="1:18" x14ac:dyDescent="0.35">
      <c r="A2382" s="2" t="s">
        <v>281</v>
      </c>
      <c r="B2382" s="2" t="str">
        <f t="shared" si="222"/>
        <v>SPA21XXX</v>
      </c>
      <c r="C2382" s="2" t="s">
        <v>747</v>
      </c>
      <c r="N2382" s="2">
        <f t="shared" si="223"/>
        <v>0</v>
      </c>
      <c r="O2382" s="2">
        <f t="shared" si="224"/>
        <v>0</v>
      </c>
      <c r="P2382" s="2">
        <f t="shared" si="225"/>
        <v>0</v>
      </c>
      <c r="Q2382" s="2">
        <f t="shared" si="226"/>
        <v>0</v>
      </c>
      <c r="R2382" s="2">
        <f t="shared" si="227"/>
        <v>0</v>
      </c>
    </row>
    <row r="2383" spans="1:18" x14ac:dyDescent="0.35">
      <c r="A2383" s="2" t="s">
        <v>281</v>
      </c>
      <c r="B2383" s="2" t="str">
        <f t="shared" si="222"/>
        <v>SPA21XXX</v>
      </c>
      <c r="C2383" s="2" t="s">
        <v>17</v>
      </c>
      <c r="N2383" s="2">
        <f t="shared" si="223"/>
        <v>0</v>
      </c>
      <c r="O2383" s="2">
        <f t="shared" si="224"/>
        <v>0</v>
      </c>
      <c r="P2383" s="2">
        <f t="shared" si="225"/>
        <v>0</v>
      </c>
      <c r="Q2383" s="2">
        <f t="shared" si="226"/>
        <v>0</v>
      </c>
      <c r="R2383" s="2">
        <f t="shared" si="227"/>
        <v>0</v>
      </c>
    </row>
    <row r="2384" spans="1:18" x14ac:dyDescent="0.35">
      <c r="A2384" s="2" t="s">
        <v>281</v>
      </c>
      <c r="B2384" s="2" t="str">
        <f t="shared" si="222"/>
        <v>SPA21XXX</v>
      </c>
      <c r="C2384" s="2" t="s">
        <v>18</v>
      </c>
      <c r="N2384" s="2">
        <f t="shared" si="223"/>
        <v>0</v>
      </c>
      <c r="O2384" s="2">
        <f t="shared" si="224"/>
        <v>0</v>
      </c>
      <c r="P2384" s="2">
        <f t="shared" si="225"/>
        <v>0</v>
      </c>
      <c r="Q2384" s="2">
        <f t="shared" si="226"/>
        <v>0</v>
      </c>
      <c r="R2384" s="2">
        <f t="shared" si="227"/>
        <v>0</v>
      </c>
    </row>
    <row r="2385" spans="1:18" x14ac:dyDescent="0.35">
      <c r="A2385" s="2" t="s">
        <v>281</v>
      </c>
      <c r="B2385" s="2" t="str">
        <f t="shared" si="222"/>
        <v>SPA21XXX</v>
      </c>
      <c r="C2385" s="2" t="s">
        <v>19</v>
      </c>
      <c r="N2385" s="2">
        <f t="shared" si="223"/>
        <v>0</v>
      </c>
      <c r="O2385" s="2">
        <f t="shared" si="224"/>
        <v>0</v>
      </c>
      <c r="P2385" s="2">
        <f t="shared" si="225"/>
        <v>0</v>
      </c>
      <c r="Q2385" s="2">
        <f t="shared" si="226"/>
        <v>0</v>
      </c>
      <c r="R2385" s="2">
        <f t="shared" si="227"/>
        <v>0</v>
      </c>
    </row>
    <row r="2386" spans="1:18" x14ac:dyDescent="0.35">
      <c r="A2386" s="2" t="s">
        <v>281</v>
      </c>
      <c r="B2386" s="2" t="str">
        <f t="shared" si="222"/>
        <v>SPA21XXX</v>
      </c>
      <c r="C2386" s="2" t="s">
        <v>20</v>
      </c>
      <c r="N2386" s="2">
        <f t="shared" si="223"/>
        <v>0</v>
      </c>
      <c r="O2386" s="2">
        <f t="shared" si="224"/>
        <v>0</v>
      </c>
      <c r="P2386" s="2">
        <f t="shared" si="225"/>
        <v>0</v>
      </c>
      <c r="Q2386" s="2">
        <f t="shared" si="226"/>
        <v>0</v>
      </c>
      <c r="R2386" s="2">
        <f t="shared" si="227"/>
        <v>0</v>
      </c>
    </row>
    <row r="2387" spans="1:18" x14ac:dyDescent="0.35">
      <c r="A2387" s="2" t="s">
        <v>282</v>
      </c>
      <c r="B2387" s="2" t="str">
        <f t="shared" si="222"/>
        <v>SPA21XXX</v>
      </c>
      <c r="C2387" s="2" t="s">
        <v>13</v>
      </c>
      <c r="N2387" s="2">
        <f t="shared" si="223"/>
        <v>0</v>
      </c>
      <c r="O2387" s="2">
        <f t="shared" si="224"/>
        <v>0</v>
      </c>
      <c r="P2387" s="2">
        <f t="shared" si="225"/>
        <v>0</v>
      </c>
      <c r="Q2387" s="2">
        <f t="shared" si="226"/>
        <v>0</v>
      </c>
      <c r="R2387" s="2">
        <f t="shared" si="227"/>
        <v>0</v>
      </c>
    </row>
    <row r="2388" spans="1:18" x14ac:dyDescent="0.35">
      <c r="A2388" s="2" t="s">
        <v>282</v>
      </c>
      <c r="B2388" s="2" t="str">
        <f t="shared" si="222"/>
        <v>SPA21XXX</v>
      </c>
      <c r="C2388" s="2" t="s">
        <v>14</v>
      </c>
      <c r="N2388" s="2">
        <f t="shared" si="223"/>
        <v>0</v>
      </c>
      <c r="O2388" s="2">
        <f t="shared" si="224"/>
        <v>0</v>
      </c>
      <c r="P2388" s="2">
        <f t="shared" si="225"/>
        <v>0</v>
      </c>
      <c r="Q2388" s="2">
        <f t="shared" si="226"/>
        <v>0</v>
      </c>
      <c r="R2388" s="2">
        <f t="shared" si="227"/>
        <v>0</v>
      </c>
    </row>
    <row r="2389" spans="1:18" x14ac:dyDescent="0.35">
      <c r="A2389" s="2" t="s">
        <v>282</v>
      </c>
      <c r="B2389" s="2" t="str">
        <f t="shared" si="222"/>
        <v>SPA21XXX</v>
      </c>
      <c r="C2389" s="2" t="s">
        <v>15</v>
      </c>
      <c r="N2389" s="2">
        <f t="shared" si="223"/>
        <v>0</v>
      </c>
      <c r="O2389" s="2">
        <f t="shared" si="224"/>
        <v>0</v>
      </c>
      <c r="P2389" s="2">
        <f t="shared" si="225"/>
        <v>0</v>
      </c>
      <c r="Q2389" s="2">
        <f t="shared" si="226"/>
        <v>0</v>
      </c>
      <c r="R2389" s="2">
        <f t="shared" si="227"/>
        <v>0</v>
      </c>
    </row>
    <row r="2390" spans="1:18" x14ac:dyDescent="0.35">
      <c r="A2390" s="2" t="s">
        <v>282</v>
      </c>
      <c r="B2390" s="2" t="str">
        <f t="shared" si="222"/>
        <v>SPA21XXX</v>
      </c>
      <c r="C2390" s="2" t="s">
        <v>16</v>
      </c>
      <c r="D2390" s="2">
        <v>23445</v>
      </c>
      <c r="E2390" s="2">
        <v>2</v>
      </c>
      <c r="F2390" s="2">
        <v>8</v>
      </c>
      <c r="H2390" s="2">
        <v>2</v>
      </c>
      <c r="N2390" s="2">
        <f t="shared" si="223"/>
        <v>46890</v>
      </c>
      <c r="O2390" s="2">
        <f t="shared" si="224"/>
        <v>46890</v>
      </c>
      <c r="P2390" s="2">
        <f t="shared" si="225"/>
        <v>0</v>
      </c>
      <c r="Q2390" s="2">
        <f t="shared" si="226"/>
        <v>0</v>
      </c>
      <c r="R2390" s="2">
        <f t="shared" si="227"/>
        <v>0</v>
      </c>
    </row>
    <row r="2391" spans="1:18" x14ac:dyDescent="0.35">
      <c r="A2391" s="2" t="s">
        <v>282</v>
      </c>
      <c r="B2391" s="2" t="str">
        <f t="shared" si="222"/>
        <v>SPA21XXX</v>
      </c>
      <c r="C2391" s="2" t="s">
        <v>747</v>
      </c>
      <c r="N2391" s="2">
        <f t="shared" si="223"/>
        <v>0</v>
      </c>
      <c r="O2391" s="2">
        <f t="shared" si="224"/>
        <v>0</v>
      </c>
      <c r="P2391" s="2">
        <f t="shared" si="225"/>
        <v>0</v>
      </c>
      <c r="Q2391" s="2">
        <f t="shared" si="226"/>
        <v>0</v>
      </c>
      <c r="R2391" s="2">
        <f t="shared" si="227"/>
        <v>0</v>
      </c>
    </row>
    <row r="2392" spans="1:18" x14ac:dyDescent="0.35">
      <c r="A2392" s="2" t="s">
        <v>282</v>
      </c>
      <c r="B2392" s="2" t="str">
        <f t="shared" si="222"/>
        <v>SPA21XXX</v>
      </c>
      <c r="C2392" s="2" t="s">
        <v>17</v>
      </c>
      <c r="N2392" s="2">
        <f t="shared" si="223"/>
        <v>0</v>
      </c>
      <c r="O2392" s="2">
        <f t="shared" si="224"/>
        <v>0</v>
      </c>
      <c r="P2392" s="2">
        <f t="shared" si="225"/>
        <v>0</v>
      </c>
      <c r="Q2392" s="2">
        <f t="shared" si="226"/>
        <v>0</v>
      </c>
      <c r="R2392" s="2">
        <f t="shared" si="227"/>
        <v>0</v>
      </c>
    </row>
    <row r="2393" spans="1:18" x14ac:dyDescent="0.35">
      <c r="A2393" s="2" t="s">
        <v>282</v>
      </c>
      <c r="B2393" s="2" t="str">
        <f t="shared" si="222"/>
        <v>SPA21XXX</v>
      </c>
      <c r="C2393" s="2" t="s">
        <v>18</v>
      </c>
      <c r="D2393" s="2">
        <v>46416</v>
      </c>
      <c r="E2393" s="2">
        <v>7</v>
      </c>
      <c r="F2393" s="2">
        <v>27</v>
      </c>
      <c r="G2393" s="2">
        <v>3</v>
      </c>
      <c r="H2393" s="2">
        <v>3</v>
      </c>
      <c r="K2393" s="2">
        <v>2</v>
      </c>
      <c r="L2393" s="2">
        <v>1</v>
      </c>
      <c r="N2393" s="2">
        <f t="shared" si="223"/>
        <v>324912</v>
      </c>
      <c r="O2393" s="2">
        <f t="shared" si="224"/>
        <v>278496</v>
      </c>
      <c r="P2393" s="2">
        <f t="shared" si="225"/>
        <v>92832</v>
      </c>
      <c r="Q2393" s="2">
        <f t="shared" si="226"/>
        <v>46416</v>
      </c>
      <c r="R2393" s="2">
        <f t="shared" si="227"/>
        <v>0</v>
      </c>
    </row>
    <row r="2394" spans="1:18" x14ac:dyDescent="0.35">
      <c r="A2394" s="2" t="s">
        <v>282</v>
      </c>
      <c r="B2394" s="2" t="str">
        <f t="shared" si="222"/>
        <v>SPA21XXX</v>
      </c>
      <c r="C2394" s="2" t="s">
        <v>19</v>
      </c>
      <c r="D2394" s="2">
        <v>60467</v>
      </c>
      <c r="E2394" s="2">
        <v>17</v>
      </c>
      <c r="F2394" s="2">
        <v>65</v>
      </c>
      <c r="G2394" s="2">
        <v>8</v>
      </c>
      <c r="H2394" s="2">
        <v>9</v>
      </c>
      <c r="K2394" s="2">
        <v>11</v>
      </c>
      <c r="L2394" s="2">
        <v>10</v>
      </c>
      <c r="N2394" s="2">
        <f t="shared" si="223"/>
        <v>1027939</v>
      </c>
      <c r="O2394" s="2">
        <f t="shared" si="224"/>
        <v>1027939</v>
      </c>
      <c r="P2394" s="2">
        <f t="shared" si="225"/>
        <v>665137</v>
      </c>
      <c r="Q2394" s="2">
        <f t="shared" si="226"/>
        <v>604670</v>
      </c>
      <c r="R2394" s="2">
        <f t="shared" si="227"/>
        <v>0</v>
      </c>
    </row>
    <row r="2395" spans="1:18" x14ac:dyDescent="0.35">
      <c r="A2395" s="2" t="s">
        <v>282</v>
      </c>
      <c r="B2395" s="2" t="str">
        <f t="shared" si="222"/>
        <v>SPA21XXX</v>
      </c>
      <c r="C2395" s="2" t="s">
        <v>20</v>
      </c>
      <c r="N2395" s="2">
        <f t="shared" si="223"/>
        <v>0</v>
      </c>
      <c r="O2395" s="2">
        <f t="shared" si="224"/>
        <v>0</v>
      </c>
      <c r="P2395" s="2">
        <f t="shared" si="225"/>
        <v>0</v>
      </c>
      <c r="Q2395" s="2">
        <f t="shared" si="226"/>
        <v>0</v>
      </c>
      <c r="R2395" s="2">
        <f t="shared" si="227"/>
        <v>0</v>
      </c>
    </row>
    <row r="2396" spans="1:18" x14ac:dyDescent="0.35">
      <c r="A2396" s="2" t="s">
        <v>283</v>
      </c>
      <c r="B2396" s="2" t="str">
        <f t="shared" si="222"/>
        <v>SPA21XXX</v>
      </c>
      <c r="C2396" s="2" t="s">
        <v>13</v>
      </c>
      <c r="N2396" s="2">
        <f t="shared" si="223"/>
        <v>0</v>
      </c>
      <c r="O2396" s="2">
        <f t="shared" si="224"/>
        <v>0</v>
      </c>
      <c r="P2396" s="2">
        <f t="shared" si="225"/>
        <v>0</v>
      </c>
      <c r="Q2396" s="2">
        <f t="shared" si="226"/>
        <v>0</v>
      </c>
      <c r="R2396" s="2">
        <f t="shared" si="227"/>
        <v>0</v>
      </c>
    </row>
    <row r="2397" spans="1:18" x14ac:dyDescent="0.35">
      <c r="A2397" s="2" t="s">
        <v>283</v>
      </c>
      <c r="B2397" s="2" t="str">
        <f t="shared" si="222"/>
        <v>SPA21XXX</v>
      </c>
      <c r="C2397" s="2" t="s">
        <v>14</v>
      </c>
      <c r="N2397" s="2">
        <f t="shared" si="223"/>
        <v>0</v>
      </c>
      <c r="O2397" s="2">
        <f t="shared" si="224"/>
        <v>0</v>
      </c>
      <c r="P2397" s="2">
        <f t="shared" si="225"/>
        <v>0</v>
      </c>
      <c r="Q2397" s="2">
        <f t="shared" si="226"/>
        <v>0</v>
      </c>
      <c r="R2397" s="2">
        <f t="shared" si="227"/>
        <v>0</v>
      </c>
    </row>
    <row r="2398" spans="1:18" x14ac:dyDescent="0.35">
      <c r="A2398" s="2" t="s">
        <v>283</v>
      </c>
      <c r="B2398" s="2" t="str">
        <f t="shared" si="222"/>
        <v>SPA21XXX</v>
      </c>
      <c r="C2398" s="2" t="s">
        <v>15</v>
      </c>
      <c r="N2398" s="2">
        <f t="shared" si="223"/>
        <v>0</v>
      </c>
      <c r="O2398" s="2">
        <f t="shared" si="224"/>
        <v>0</v>
      </c>
      <c r="P2398" s="2">
        <f t="shared" si="225"/>
        <v>0</v>
      </c>
      <c r="Q2398" s="2">
        <f t="shared" si="226"/>
        <v>0</v>
      </c>
      <c r="R2398" s="2">
        <f t="shared" si="227"/>
        <v>0</v>
      </c>
    </row>
    <row r="2399" spans="1:18" x14ac:dyDescent="0.35">
      <c r="A2399" s="2" t="s">
        <v>283</v>
      </c>
      <c r="B2399" s="2" t="str">
        <f t="shared" si="222"/>
        <v>SPA21XXX</v>
      </c>
      <c r="C2399" s="2" t="s">
        <v>16</v>
      </c>
      <c r="N2399" s="2">
        <f t="shared" si="223"/>
        <v>0</v>
      </c>
      <c r="O2399" s="2">
        <f t="shared" si="224"/>
        <v>0</v>
      </c>
      <c r="P2399" s="2">
        <f t="shared" si="225"/>
        <v>0</v>
      </c>
      <c r="Q2399" s="2">
        <f t="shared" si="226"/>
        <v>0</v>
      </c>
      <c r="R2399" s="2">
        <f t="shared" si="227"/>
        <v>0</v>
      </c>
    </row>
    <row r="2400" spans="1:18" x14ac:dyDescent="0.35">
      <c r="A2400" s="2" t="s">
        <v>283</v>
      </c>
      <c r="B2400" s="2" t="str">
        <f t="shared" si="222"/>
        <v>SPA21XXX</v>
      </c>
      <c r="C2400" s="2" t="s">
        <v>747</v>
      </c>
      <c r="N2400" s="2">
        <f t="shared" si="223"/>
        <v>0</v>
      </c>
      <c r="O2400" s="2">
        <f t="shared" si="224"/>
        <v>0</v>
      </c>
      <c r="P2400" s="2">
        <f t="shared" si="225"/>
        <v>0</v>
      </c>
      <c r="Q2400" s="2">
        <f t="shared" si="226"/>
        <v>0</v>
      </c>
      <c r="R2400" s="2">
        <f t="shared" si="227"/>
        <v>0</v>
      </c>
    </row>
    <row r="2401" spans="1:18" x14ac:dyDescent="0.35">
      <c r="A2401" s="2" t="s">
        <v>283</v>
      </c>
      <c r="B2401" s="2" t="str">
        <f t="shared" si="222"/>
        <v>SPA21XXX</v>
      </c>
      <c r="C2401" s="2" t="s">
        <v>17</v>
      </c>
      <c r="N2401" s="2">
        <f t="shared" si="223"/>
        <v>0</v>
      </c>
      <c r="O2401" s="2">
        <f t="shared" si="224"/>
        <v>0</v>
      </c>
      <c r="P2401" s="2">
        <f t="shared" si="225"/>
        <v>0</v>
      </c>
      <c r="Q2401" s="2">
        <f t="shared" si="226"/>
        <v>0</v>
      </c>
      <c r="R2401" s="2">
        <f t="shared" si="227"/>
        <v>0</v>
      </c>
    </row>
    <row r="2402" spans="1:18" x14ac:dyDescent="0.35">
      <c r="A2402" s="2" t="s">
        <v>283</v>
      </c>
      <c r="B2402" s="2" t="str">
        <f t="shared" si="222"/>
        <v>SPA21XXX</v>
      </c>
      <c r="C2402" s="2" t="s">
        <v>18</v>
      </c>
      <c r="N2402" s="2">
        <f t="shared" si="223"/>
        <v>0</v>
      </c>
      <c r="O2402" s="2">
        <f t="shared" si="224"/>
        <v>0</v>
      </c>
      <c r="P2402" s="2">
        <f t="shared" si="225"/>
        <v>0</v>
      </c>
      <c r="Q2402" s="2">
        <f t="shared" si="226"/>
        <v>0</v>
      </c>
      <c r="R2402" s="2">
        <f t="shared" si="227"/>
        <v>0</v>
      </c>
    </row>
    <row r="2403" spans="1:18" x14ac:dyDescent="0.35">
      <c r="A2403" s="2" t="s">
        <v>283</v>
      </c>
      <c r="B2403" s="2" t="str">
        <f t="shared" si="222"/>
        <v>SPA21XXX</v>
      </c>
      <c r="C2403" s="2" t="s">
        <v>19</v>
      </c>
      <c r="N2403" s="2">
        <f t="shared" si="223"/>
        <v>0</v>
      </c>
      <c r="O2403" s="2">
        <f t="shared" si="224"/>
        <v>0</v>
      </c>
      <c r="P2403" s="2">
        <f t="shared" si="225"/>
        <v>0</v>
      </c>
      <c r="Q2403" s="2">
        <f t="shared" si="226"/>
        <v>0</v>
      </c>
      <c r="R2403" s="2">
        <f t="shared" si="227"/>
        <v>0</v>
      </c>
    </row>
    <row r="2404" spans="1:18" x14ac:dyDescent="0.35">
      <c r="A2404" s="2" t="s">
        <v>283</v>
      </c>
      <c r="B2404" s="2" t="str">
        <f t="shared" si="222"/>
        <v>SPA21XXX</v>
      </c>
      <c r="C2404" s="2" t="s">
        <v>20</v>
      </c>
      <c r="N2404" s="2">
        <f t="shared" si="223"/>
        <v>0</v>
      </c>
      <c r="O2404" s="2">
        <f t="shared" si="224"/>
        <v>0</v>
      </c>
      <c r="P2404" s="2">
        <f t="shared" si="225"/>
        <v>0</v>
      </c>
      <c r="Q2404" s="2">
        <f t="shared" si="226"/>
        <v>0</v>
      </c>
      <c r="R2404" s="2">
        <f t="shared" si="227"/>
        <v>0</v>
      </c>
    </row>
    <row r="2405" spans="1:18" x14ac:dyDescent="0.35">
      <c r="A2405" s="2" t="s">
        <v>374</v>
      </c>
      <c r="B2405" s="2" t="str">
        <f t="shared" si="222"/>
        <v>SPA21XXX</v>
      </c>
      <c r="C2405" s="2" t="s">
        <v>13</v>
      </c>
      <c r="N2405" s="2">
        <f t="shared" si="223"/>
        <v>0</v>
      </c>
      <c r="O2405" s="2">
        <f t="shared" si="224"/>
        <v>0</v>
      </c>
      <c r="P2405" s="2">
        <f t="shared" si="225"/>
        <v>0</v>
      </c>
      <c r="Q2405" s="2">
        <f t="shared" si="226"/>
        <v>0</v>
      </c>
      <c r="R2405" s="2">
        <f t="shared" si="227"/>
        <v>0</v>
      </c>
    </row>
    <row r="2406" spans="1:18" x14ac:dyDescent="0.35">
      <c r="A2406" s="2" t="s">
        <v>374</v>
      </c>
      <c r="B2406" s="2" t="str">
        <f t="shared" si="222"/>
        <v>SPA21XXX</v>
      </c>
      <c r="C2406" s="2" t="s">
        <v>14</v>
      </c>
      <c r="N2406" s="2">
        <f t="shared" si="223"/>
        <v>0</v>
      </c>
      <c r="O2406" s="2">
        <f t="shared" si="224"/>
        <v>0</v>
      </c>
      <c r="P2406" s="2">
        <f t="shared" si="225"/>
        <v>0</v>
      </c>
      <c r="Q2406" s="2">
        <f t="shared" si="226"/>
        <v>0</v>
      </c>
      <c r="R2406" s="2">
        <f t="shared" si="227"/>
        <v>0</v>
      </c>
    </row>
    <row r="2407" spans="1:18" x14ac:dyDescent="0.35">
      <c r="A2407" s="2" t="s">
        <v>374</v>
      </c>
      <c r="B2407" s="2" t="str">
        <f t="shared" si="222"/>
        <v>SPA21XXX</v>
      </c>
      <c r="C2407" s="2" t="s">
        <v>15</v>
      </c>
      <c r="N2407" s="2">
        <f t="shared" si="223"/>
        <v>0</v>
      </c>
      <c r="O2407" s="2">
        <f t="shared" si="224"/>
        <v>0</v>
      </c>
      <c r="P2407" s="2">
        <f t="shared" si="225"/>
        <v>0</v>
      </c>
      <c r="Q2407" s="2">
        <f t="shared" si="226"/>
        <v>0</v>
      </c>
      <c r="R2407" s="2">
        <f t="shared" si="227"/>
        <v>0</v>
      </c>
    </row>
    <row r="2408" spans="1:18" x14ac:dyDescent="0.35">
      <c r="A2408" s="2" t="s">
        <v>374</v>
      </c>
      <c r="B2408" s="2" t="str">
        <f t="shared" si="222"/>
        <v>SPA21XXX</v>
      </c>
      <c r="C2408" s="2" t="s">
        <v>16</v>
      </c>
      <c r="N2408" s="2">
        <f t="shared" si="223"/>
        <v>0</v>
      </c>
      <c r="O2408" s="2">
        <f t="shared" si="224"/>
        <v>0</v>
      </c>
      <c r="P2408" s="2">
        <f t="shared" si="225"/>
        <v>0</v>
      </c>
      <c r="Q2408" s="2">
        <f t="shared" si="226"/>
        <v>0</v>
      </c>
      <c r="R2408" s="2">
        <f t="shared" si="227"/>
        <v>0</v>
      </c>
    </row>
    <row r="2409" spans="1:18" x14ac:dyDescent="0.35">
      <c r="A2409" s="2" t="s">
        <v>374</v>
      </c>
      <c r="B2409" s="2" t="str">
        <f t="shared" si="222"/>
        <v>SPA21XXX</v>
      </c>
      <c r="C2409" s="2" t="s">
        <v>747</v>
      </c>
      <c r="N2409" s="2">
        <f t="shared" si="223"/>
        <v>0</v>
      </c>
      <c r="O2409" s="2">
        <f t="shared" si="224"/>
        <v>0</v>
      </c>
      <c r="P2409" s="2">
        <f t="shared" si="225"/>
        <v>0</v>
      </c>
      <c r="Q2409" s="2">
        <f t="shared" si="226"/>
        <v>0</v>
      </c>
      <c r="R2409" s="2">
        <f t="shared" si="227"/>
        <v>0</v>
      </c>
    </row>
    <row r="2410" spans="1:18" x14ac:dyDescent="0.35">
      <c r="A2410" s="2" t="s">
        <v>374</v>
      </c>
      <c r="B2410" s="2" t="str">
        <f t="shared" si="222"/>
        <v>SPA21XXX</v>
      </c>
      <c r="C2410" s="2" t="s">
        <v>17</v>
      </c>
      <c r="N2410" s="2">
        <f t="shared" si="223"/>
        <v>0</v>
      </c>
      <c r="O2410" s="2">
        <f t="shared" si="224"/>
        <v>0</v>
      </c>
      <c r="P2410" s="2">
        <f t="shared" si="225"/>
        <v>0</v>
      </c>
      <c r="Q2410" s="2">
        <f t="shared" si="226"/>
        <v>0</v>
      </c>
      <c r="R2410" s="2">
        <f t="shared" si="227"/>
        <v>0</v>
      </c>
    </row>
    <row r="2411" spans="1:18" x14ac:dyDescent="0.35">
      <c r="A2411" s="2" t="s">
        <v>374</v>
      </c>
      <c r="B2411" s="2" t="str">
        <f t="shared" si="222"/>
        <v>SPA21XXX</v>
      </c>
      <c r="C2411" s="2" t="s">
        <v>18</v>
      </c>
      <c r="N2411" s="2">
        <f t="shared" si="223"/>
        <v>0</v>
      </c>
      <c r="O2411" s="2">
        <f t="shared" si="224"/>
        <v>0</v>
      </c>
      <c r="P2411" s="2">
        <f t="shared" si="225"/>
        <v>0</v>
      </c>
      <c r="Q2411" s="2">
        <f t="shared" si="226"/>
        <v>0</v>
      </c>
      <c r="R2411" s="2">
        <f t="shared" si="227"/>
        <v>0</v>
      </c>
    </row>
    <row r="2412" spans="1:18" x14ac:dyDescent="0.35">
      <c r="A2412" s="2" t="s">
        <v>374</v>
      </c>
      <c r="B2412" s="2" t="str">
        <f t="shared" si="222"/>
        <v>SPA21XXX</v>
      </c>
      <c r="C2412" s="2" t="s">
        <v>19</v>
      </c>
      <c r="N2412" s="2">
        <f t="shared" si="223"/>
        <v>0</v>
      </c>
      <c r="O2412" s="2">
        <f t="shared" si="224"/>
        <v>0</v>
      </c>
      <c r="P2412" s="2">
        <f t="shared" si="225"/>
        <v>0</v>
      </c>
      <c r="Q2412" s="2">
        <f t="shared" si="226"/>
        <v>0</v>
      </c>
      <c r="R2412" s="2">
        <f t="shared" si="227"/>
        <v>0</v>
      </c>
    </row>
    <row r="2413" spans="1:18" x14ac:dyDescent="0.35">
      <c r="A2413" s="2" t="s">
        <v>374</v>
      </c>
      <c r="B2413" s="2" t="str">
        <f t="shared" si="222"/>
        <v>SPA21XXX</v>
      </c>
      <c r="C2413" s="2" t="s">
        <v>20</v>
      </c>
      <c r="N2413" s="2">
        <f t="shared" si="223"/>
        <v>0</v>
      </c>
      <c r="O2413" s="2">
        <f t="shared" si="224"/>
        <v>0</v>
      </c>
      <c r="P2413" s="2">
        <f t="shared" si="225"/>
        <v>0</v>
      </c>
      <c r="Q2413" s="2">
        <f t="shared" si="226"/>
        <v>0</v>
      </c>
      <c r="R2413" s="2">
        <f t="shared" si="227"/>
        <v>0</v>
      </c>
    </row>
    <row r="2414" spans="1:18" x14ac:dyDescent="0.35">
      <c r="A2414" s="2" t="s">
        <v>284</v>
      </c>
      <c r="B2414" s="2" t="str">
        <f t="shared" si="222"/>
        <v>SPA21XXX</v>
      </c>
      <c r="C2414" s="2" t="s">
        <v>13</v>
      </c>
      <c r="D2414" s="2">
        <v>0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2">
        <f t="shared" si="223"/>
        <v>0</v>
      </c>
      <c r="O2414" s="2">
        <f t="shared" si="224"/>
        <v>0</v>
      </c>
      <c r="P2414" s="2">
        <f t="shared" si="225"/>
        <v>0</v>
      </c>
      <c r="Q2414" s="2">
        <f t="shared" si="226"/>
        <v>0</v>
      </c>
      <c r="R2414" s="2">
        <f t="shared" si="227"/>
        <v>0</v>
      </c>
    </row>
    <row r="2415" spans="1:18" x14ac:dyDescent="0.35">
      <c r="A2415" s="2" t="s">
        <v>284</v>
      </c>
      <c r="B2415" s="2" t="str">
        <f t="shared" si="222"/>
        <v>SPA21XXX</v>
      </c>
      <c r="C2415" s="2" t="s">
        <v>14</v>
      </c>
      <c r="D2415" s="2">
        <v>0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f t="shared" si="223"/>
        <v>0</v>
      </c>
      <c r="O2415" s="2">
        <f t="shared" si="224"/>
        <v>0</v>
      </c>
      <c r="P2415" s="2">
        <f t="shared" si="225"/>
        <v>0</v>
      </c>
      <c r="Q2415" s="2">
        <f t="shared" si="226"/>
        <v>0</v>
      </c>
      <c r="R2415" s="2">
        <f t="shared" si="227"/>
        <v>0</v>
      </c>
    </row>
    <row r="2416" spans="1:18" x14ac:dyDescent="0.35">
      <c r="A2416" s="2" t="s">
        <v>284</v>
      </c>
      <c r="B2416" s="2" t="str">
        <f t="shared" si="222"/>
        <v>SPA21XXX</v>
      </c>
      <c r="C2416" s="2" t="s">
        <v>15</v>
      </c>
      <c r="D2416" s="2">
        <v>0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2">
        <f t="shared" si="223"/>
        <v>0</v>
      </c>
      <c r="O2416" s="2">
        <f t="shared" si="224"/>
        <v>0</v>
      </c>
      <c r="P2416" s="2">
        <f t="shared" si="225"/>
        <v>0</v>
      </c>
      <c r="Q2416" s="2">
        <f t="shared" si="226"/>
        <v>0</v>
      </c>
      <c r="R2416" s="2">
        <f t="shared" si="227"/>
        <v>0</v>
      </c>
    </row>
    <row r="2417" spans="1:18" x14ac:dyDescent="0.35">
      <c r="A2417" s="2" t="s">
        <v>284</v>
      </c>
      <c r="B2417" s="2" t="str">
        <f t="shared" si="222"/>
        <v>SPA21XXX</v>
      </c>
      <c r="C2417" s="2" t="s">
        <v>16</v>
      </c>
      <c r="D2417" s="2">
        <v>0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2">
        <f t="shared" si="223"/>
        <v>0</v>
      </c>
      <c r="O2417" s="2">
        <f t="shared" si="224"/>
        <v>0</v>
      </c>
      <c r="P2417" s="2">
        <f t="shared" si="225"/>
        <v>0</v>
      </c>
      <c r="Q2417" s="2">
        <f t="shared" si="226"/>
        <v>0</v>
      </c>
      <c r="R2417" s="2">
        <f t="shared" si="227"/>
        <v>0</v>
      </c>
    </row>
    <row r="2418" spans="1:18" x14ac:dyDescent="0.35">
      <c r="A2418" s="2" t="s">
        <v>284</v>
      </c>
      <c r="B2418" s="2" t="str">
        <f t="shared" si="222"/>
        <v>SPA21XXX</v>
      </c>
      <c r="C2418" s="2" t="s">
        <v>747</v>
      </c>
      <c r="D2418" s="2">
        <v>0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f t="shared" si="223"/>
        <v>0</v>
      </c>
      <c r="O2418" s="2">
        <f t="shared" si="224"/>
        <v>0</v>
      </c>
      <c r="P2418" s="2">
        <f t="shared" si="225"/>
        <v>0</v>
      </c>
      <c r="Q2418" s="2">
        <f t="shared" si="226"/>
        <v>0</v>
      </c>
      <c r="R2418" s="2">
        <f t="shared" si="227"/>
        <v>0</v>
      </c>
    </row>
    <row r="2419" spans="1:18" x14ac:dyDescent="0.35">
      <c r="A2419" s="2" t="s">
        <v>284</v>
      </c>
      <c r="B2419" s="2" t="str">
        <f t="shared" si="222"/>
        <v>SPA21XXX</v>
      </c>
      <c r="C2419" s="2" t="s">
        <v>17</v>
      </c>
      <c r="D2419" s="2">
        <v>0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2">
        <f t="shared" si="223"/>
        <v>0</v>
      </c>
      <c r="O2419" s="2">
        <f t="shared" si="224"/>
        <v>0</v>
      </c>
      <c r="P2419" s="2">
        <f t="shared" si="225"/>
        <v>0</v>
      </c>
      <c r="Q2419" s="2">
        <f t="shared" si="226"/>
        <v>0</v>
      </c>
      <c r="R2419" s="2">
        <f t="shared" si="227"/>
        <v>0</v>
      </c>
    </row>
    <row r="2420" spans="1:18" x14ac:dyDescent="0.35">
      <c r="A2420" s="2" t="s">
        <v>284</v>
      </c>
      <c r="B2420" s="2" t="str">
        <f t="shared" si="222"/>
        <v>SPA21XXX</v>
      </c>
      <c r="C2420" s="2" t="s">
        <v>18</v>
      </c>
      <c r="D2420" s="2">
        <v>0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>
        <f t="shared" si="223"/>
        <v>0</v>
      </c>
      <c r="O2420" s="2">
        <f t="shared" si="224"/>
        <v>0</v>
      </c>
      <c r="P2420" s="2">
        <f t="shared" si="225"/>
        <v>0</v>
      </c>
      <c r="Q2420" s="2">
        <f t="shared" si="226"/>
        <v>0</v>
      </c>
      <c r="R2420" s="2">
        <f t="shared" si="227"/>
        <v>0</v>
      </c>
    </row>
    <row r="2421" spans="1:18" x14ac:dyDescent="0.35">
      <c r="A2421" s="2" t="s">
        <v>284</v>
      </c>
      <c r="B2421" s="2" t="str">
        <f t="shared" si="222"/>
        <v>SPA21XXX</v>
      </c>
      <c r="C2421" s="2" t="s">
        <v>19</v>
      </c>
      <c r="D2421" s="2">
        <v>0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2">
        <f t="shared" si="223"/>
        <v>0</v>
      </c>
      <c r="O2421" s="2">
        <f t="shared" si="224"/>
        <v>0</v>
      </c>
      <c r="P2421" s="2">
        <f t="shared" si="225"/>
        <v>0</v>
      </c>
      <c r="Q2421" s="2">
        <f t="shared" si="226"/>
        <v>0</v>
      </c>
      <c r="R2421" s="2">
        <f t="shared" si="227"/>
        <v>0</v>
      </c>
    </row>
    <row r="2422" spans="1:18" x14ac:dyDescent="0.35">
      <c r="A2422" s="2" t="s">
        <v>284</v>
      </c>
      <c r="B2422" s="2" t="str">
        <f t="shared" si="222"/>
        <v>SPA21XXX</v>
      </c>
      <c r="C2422" s="2" t="s">
        <v>20</v>
      </c>
      <c r="D2422" s="2">
        <v>0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>
        <f t="shared" si="223"/>
        <v>0</v>
      </c>
      <c r="O2422" s="2">
        <f t="shared" si="224"/>
        <v>0</v>
      </c>
      <c r="P2422" s="2">
        <f t="shared" si="225"/>
        <v>0</v>
      </c>
      <c r="Q2422" s="2">
        <f t="shared" si="226"/>
        <v>0</v>
      </c>
      <c r="R2422" s="2">
        <f t="shared" si="227"/>
        <v>0</v>
      </c>
    </row>
    <row r="2423" spans="1:18" x14ac:dyDescent="0.35">
      <c r="A2423" s="2" t="s">
        <v>285</v>
      </c>
      <c r="B2423" s="2" t="str">
        <f t="shared" si="222"/>
        <v>SPA21XXX</v>
      </c>
      <c r="C2423" s="2" t="s">
        <v>13</v>
      </c>
      <c r="N2423" s="2">
        <f t="shared" si="223"/>
        <v>0</v>
      </c>
      <c r="O2423" s="2">
        <f t="shared" si="224"/>
        <v>0</v>
      </c>
      <c r="P2423" s="2">
        <f t="shared" si="225"/>
        <v>0</v>
      </c>
      <c r="Q2423" s="2">
        <f t="shared" si="226"/>
        <v>0</v>
      </c>
      <c r="R2423" s="2">
        <f t="shared" si="227"/>
        <v>0</v>
      </c>
    </row>
    <row r="2424" spans="1:18" x14ac:dyDescent="0.35">
      <c r="A2424" s="2" t="s">
        <v>285</v>
      </c>
      <c r="B2424" s="2" t="str">
        <f t="shared" si="222"/>
        <v>SPA21XXX</v>
      </c>
      <c r="C2424" s="2" t="s">
        <v>14</v>
      </c>
      <c r="N2424" s="2">
        <f t="shared" si="223"/>
        <v>0</v>
      </c>
      <c r="O2424" s="2">
        <f t="shared" si="224"/>
        <v>0</v>
      </c>
      <c r="P2424" s="2">
        <f t="shared" si="225"/>
        <v>0</v>
      </c>
      <c r="Q2424" s="2">
        <f t="shared" si="226"/>
        <v>0</v>
      </c>
      <c r="R2424" s="2">
        <f t="shared" si="227"/>
        <v>0</v>
      </c>
    </row>
    <row r="2425" spans="1:18" x14ac:dyDescent="0.35">
      <c r="A2425" s="2" t="s">
        <v>285</v>
      </c>
      <c r="B2425" s="2" t="str">
        <f t="shared" si="222"/>
        <v>SPA21XXX</v>
      </c>
      <c r="C2425" s="2" t="s">
        <v>15</v>
      </c>
      <c r="N2425" s="2">
        <f t="shared" si="223"/>
        <v>0</v>
      </c>
      <c r="O2425" s="2">
        <f t="shared" si="224"/>
        <v>0</v>
      </c>
      <c r="P2425" s="2">
        <f t="shared" si="225"/>
        <v>0</v>
      </c>
      <c r="Q2425" s="2">
        <f t="shared" si="226"/>
        <v>0</v>
      </c>
      <c r="R2425" s="2">
        <f t="shared" si="227"/>
        <v>0</v>
      </c>
    </row>
    <row r="2426" spans="1:18" x14ac:dyDescent="0.35">
      <c r="A2426" s="2" t="s">
        <v>285</v>
      </c>
      <c r="B2426" s="2" t="str">
        <f t="shared" si="222"/>
        <v>SPA21XXX</v>
      </c>
      <c r="C2426" s="2" t="s">
        <v>16</v>
      </c>
      <c r="N2426" s="2">
        <f t="shared" si="223"/>
        <v>0</v>
      </c>
      <c r="O2426" s="2">
        <f t="shared" si="224"/>
        <v>0</v>
      </c>
      <c r="P2426" s="2">
        <f t="shared" si="225"/>
        <v>0</v>
      </c>
      <c r="Q2426" s="2">
        <f t="shared" si="226"/>
        <v>0</v>
      </c>
      <c r="R2426" s="2">
        <f t="shared" si="227"/>
        <v>0</v>
      </c>
    </row>
    <row r="2427" spans="1:18" x14ac:dyDescent="0.35">
      <c r="A2427" s="2" t="s">
        <v>285</v>
      </c>
      <c r="B2427" s="2" t="str">
        <f t="shared" si="222"/>
        <v>SPA21XXX</v>
      </c>
      <c r="C2427" s="2" t="s">
        <v>747</v>
      </c>
      <c r="N2427" s="2">
        <f t="shared" si="223"/>
        <v>0</v>
      </c>
      <c r="O2427" s="2">
        <f t="shared" si="224"/>
        <v>0</v>
      </c>
      <c r="P2427" s="2">
        <f t="shared" si="225"/>
        <v>0</v>
      </c>
      <c r="Q2427" s="2">
        <f t="shared" si="226"/>
        <v>0</v>
      </c>
      <c r="R2427" s="2">
        <f t="shared" si="227"/>
        <v>0</v>
      </c>
    </row>
    <row r="2428" spans="1:18" x14ac:dyDescent="0.35">
      <c r="A2428" s="2" t="s">
        <v>285</v>
      </c>
      <c r="B2428" s="2" t="str">
        <f t="shared" si="222"/>
        <v>SPA21XXX</v>
      </c>
      <c r="C2428" s="2" t="s">
        <v>17</v>
      </c>
      <c r="N2428" s="2">
        <f t="shared" si="223"/>
        <v>0</v>
      </c>
      <c r="O2428" s="2">
        <f t="shared" si="224"/>
        <v>0</v>
      </c>
      <c r="P2428" s="2">
        <f t="shared" si="225"/>
        <v>0</v>
      </c>
      <c r="Q2428" s="2">
        <f t="shared" si="226"/>
        <v>0</v>
      </c>
      <c r="R2428" s="2">
        <f t="shared" si="227"/>
        <v>0</v>
      </c>
    </row>
    <row r="2429" spans="1:18" x14ac:dyDescent="0.35">
      <c r="A2429" s="2" t="s">
        <v>285</v>
      </c>
      <c r="B2429" s="2" t="str">
        <f t="shared" si="222"/>
        <v>SPA21XXX</v>
      </c>
      <c r="C2429" s="2" t="s">
        <v>18</v>
      </c>
      <c r="D2429" s="2">
        <v>7200</v>
      </c>
      <c r="E2429" s="2">
        <v>9</v>
      </c>
      <c r="F2429" s="2">
        <v>100</v>
      </c>
      <c r="G2429" s="2">
        <v>4</v>
      </c>
      <c r="H2429" s="2">
        <v>5</v>
      </c>
      <c r="N2429" s="2">
        <f t="shared" si="223"/>
        <v>64800</v>
      </c>
      <c r="O2429" s="2">
        <f t="shared" si="224"/>
        <v>64800</v>
      </c>
      <c r="P2429" s="2">
        <f t="shared" si="225"/>
        <v>0</v>
      </c>
      <c r="Q2429" s="2">
        <f t="shared" si="226"/>
        <v>0</v>
      </c>
      <c r="R2429" s="2">
        <f t="shared" si="227"/>
        <v>0</v>
      </c>
    </row>
    <row r="2430" spans="1:18" x14ac:dyDescent="0.35">
      <c r="A2430" s="2" t="s">
        <v>285</v>
      </c>
      <c r="B2430" s="2" t="str">
        <f t="shared" si="222"/>
        <v>SPA21XXX</v>
      </c>
      <c r="C2430" s="2" t="s">
        <v>19</v>
      </c>
      <c r="N2430" s="2">
        <f t="shared" si="223"/>
        <v>0</v>
      </c>
      <c r="O2430" s="2">
        <f t="shared" si="224"/>
        <v>0</v>
      </c>
      <c r="P2430" s="2">
        <f t="shared" si="225"/>
        <v>0</v>
      </c>
      <c r="Q2430" s="2">
        <f t="shared" si="226"/>
        <v>0</v>
      </c>
      <c r="R2430" s="2">
        <f t="shared" si="227"/>
        <v>0</v>
      </c>
    </row>
    <row r="2431" spans="1:18" x14ac:dyDescent="0.35">
      <c r="A2431" s="2" t="s">
        <v>285</v>
      </c>
      <c r="B2431" s="2" t="str">
        <f t="shared" si="222"/>
        <v>SPA21XXX</v>
      </c>
      <c r="C2431" s="2" t="s">
        <v>20</v>
      </c>
      <c r="N2431" s="2">
        <f t="shared" si="223"/>
        <v>0</v>
      </c>
      <c r="O2431" s="2">
        <f t="shared" si="224"/>
        <v>0</v>
      </c>
      <c r="P2431" s="2">
        <f t="shared" si="225"/>
        <v>0</v>
      </c>
      <c r="Q2431" s="2">
        <f t="shared" si="226"/>
        <v>0</v>
      </c>
      <c r="R2431" s="2">
        <f t="shared" si="227"/>
        <v>0</v>
      </c>
    </row>
    <row r="2432" spans="1:18" x14ac:dyDescent="0.35">
      <c r="A2432" s="2" t="s">
        <v>286</v>
      </c>
      <c r="B2432" s="2" t="str">
        <f t="shared" si="222"/>
        <v>SPA21XXX</v>
      </c>
      <c r="C2432" s="2" t="s">
        <v>13</v>
      </c>
      <c r="D2432" s="2">
        <v>0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f t="shared" si="223"/>
        <v>0</v>
      </c>
      <c r="O2432" s="2">
        <f t="shared" si="224"/>
        <v>0</v>
      </c>
      <c r="P2432" s="2">
        <f t="shared" si="225"/>
        <v>0</v>
      </c>
      <c r="Q2432" s="2">
        <f t="shared" si="226"/>
        <v>0</v>
      </c>
      <c r="R2432" s="2">
        <f t="shared" si="227"/>
        <v>0</v>
      </c>
    </row>
    <row r="2433" spans="1:18" x14ac:dyDescent="0.35">
      <c r="A2433" s="2" t="s">
        <v>286</v>
      </c>
      <c r="B2433" s="2" t="str">
        <f t="shared" si="222"/>
        <v>SPA21XXX</v>
      </c>
      <c r="C2433" s="2" t="s">
        <v>14</v>
      </c>
      <c r="D2433" s="2">
        <v>0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f t="shared" si="223"/>
        <v>0</v>
      </c>
      <c r="O2433" s="2">
        <f t="shared" si="224"/>
        <v>0</v>
      </c>
      <c r="P2433" s="2">
        <f t="shared" si="225"/>
        <v>0</v>
      </c>
      <c r="Q2433" s="2">
        <f t="shared" si="226"/>
        <v>0</v>
      </c>
      <c r="R2433" s="2">
        <f t="shared" si="227"/>
        <v>0</v>
      </c>
    </row>
    <row r="2434" spans="1:18" x14ac:dyDescent="0.35">
      <c r="A2434" s="2" t="s">
        <v>286</v>
      </c>
      <c r="B2434" s="2" t="str">
        <f t="shared" ref="B2434:B2497" si="228">REPLACE(A2434,6,3,"XXX")</f>
        <v>SPA21XXX</v>
      </c>
      <c r="C2434" s="2" t="s">
        <v>15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2">
        <f t="shared" ref="N2434:N2497" si="229">E2434*$D2434</f>
        <v>0</v>
      </c>
      <c r="O2434" s="2">
        <f t="shared" ref="O2434:O2497" si="230">SUM(G2434:J2434)*$D2434</f>
        <v>0</v>
      </c>
      <c r="P2434" s="2">
        <f t="shared" ref="P2434:P2497" si="231">K2434*$D2434</f>
        <v>0</v>
      </c>
      <c r="Q2434" s="2">
        <f t="shared" ref="Q2434:Q2497" si="232">L2434*$D2434</f>
        <v>0</v>
      </c>
      <c r="R2434" s="2">
        <f t="shared" ref="R2434:R2497" si="233">M2434*$D2434</f>
        <v>0</v>
      </c>
    </row>
    <row r="2435" spans="1:18" x14ac:dyDescent="0.35">
      <c r="A2435" s="2" t="s">
        <v>286</v>
      </c>
      <c r="B2435" s="2" t="str">
        <f t="shared" si="228"/>
        <v>SPA21XXX</v>
      </c>
      <c r="C2435" s="2" t="s">
        <v>16</v>
      </c>
      <c r="D2435" s="2">
        <v>0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f t="shared" si="229"/>
        <v>0</v>
      </c>
      <c r="O2435" s="2">
        <f t="shared" si="230"/>
        <v>0</v>
      </c>
      <c r="P2435" s="2">
        <f t="shared" si="231"/>
        <v>0</v>
      </c>
      <c r="Q2435" s="2">
        <f t="shared" si="232"/>
        <v>0</v>
      </c>
      <c r="R2435" s="2">
        <f t="shared" si="233"/>
        <v>0</v>
      </c>
    </row>
    <row r="2436" spans="1:18" x14ac:dyDescent="0.35">
      <c r="A2436" s="2" t="s">
        <v>286</v>
      </c>
      <c r="B2436" s="2" t="str">
        <f t="shared" si="228"/>
        <v>SPA21XXX</v>
      </c>
      <c r="C2436" s="2" t="s">
        <v>747</v>
      </c>
      <c r="D2436" s="2">
        <v>0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2">
        <f t="shared" si="229"/>
        <v>0</v>
      </c>
      <c r="O2436" s="2">
        <f t="shared" si="230"/>
        <v>0</v>
      </c>
      <c r="P2436" s="2">
        <f t="shared" si="231"/>
        <v>0</v>
      </c>
      <c r="Q2436" s="2">
        <f t="shared" si="232"/>
        <v>0</v>
      </c>
      <c r="R2436" s="2">
        <f t="shared" si="233"/>
        <v>0</v>
      </c>
    </row>
    <row r="2437" spans="1:18" x14ac:dyDescent="0.35">
      <c r="A2437" s="2" t="s">
        <v>286</v>
      </c>
      <c r="B2437" s="2" t="str">
        <f t="shared" si="228"/>
        <v>SPA21XXX</v>
      </c>
      <c r="C2437" s="2" t="s">
        <v>17</v>
      </c>
      <c r="D2437" s="2">
        <v>0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2">
        <f t="shared" si="229"/>
        <v>0</v>
      </c>
      <c r="O2437" s="2">
        <f t="shared" si="230"/>
        <v>0</v>
      </c>
      <c r="P2437" s="2">
        <f t="shared" si="231"/>
        <v>0</v>
      </c>
      <c r="Q2437" s="2">
        <f t="shared" si="232"/>
        <v>0</v>
      </c>
      <c r="R2437" s="2">
        <f t="shared" si="233"/>
        <v>0</v>
      </c>
    </row>
    <row r="2438" spans="1:18" x14ac:dyDescent="0.35">
      <c r="A2438" s="2" t="s">
        <v>286</v>
      </c>
      <c r="B2438" s="2" t="str">
        <f t="shared" si="228"/>
        <v>SPA21XXX</v>
      </c>
      <c r="C2438" s="2" t="s">
        <v>18</v>
      </c>
      <c r="D2438" s="2">
        <v>0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2">
        <f t="shared" si="229"/>
        <v>0</v>
      </c>
      <c r="O2438" s="2">
        <f t="shared" si="230"/>
        <v>0</v>
      </c>
      <c r="P2438" s="2">
        <f t="shared" si="231"/>
        <v>0</v>
      </c>
      <c r="Q2438" s="2">
        <f t="shared" si="232"/>
        <v>0</v>
      </c>
      <c r="R2438" s="2">
        <f t="shared" si="233"/>
        <v>0</v>
      </c>
    </row>
    <row r="2439" spans="1:18" x14ac:dyDescent="0.35">
      <c r="A2439" s="2" t="s">
        <v>286</v>
      </c>
      <c r="B2439" s="2" t="str">
        <f t="shared" si="228"/>
        <v>SPA21XXX</v>
      </c>
      <c r="C2439" s="2" t="s">
        <v>19</v>
      </c>
      <c r="D2439" s="2">
        <v>0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f t="shared" si="229"/>
        <v>0</v>
      </c>
      <c r="O2439" s="2">
        <f t="shared" si="230"/>
        <v>0</v>
      </c>
      <c r="P2439" s="2">
        <f t="shared" si="231"/>
        <v>0</v>
      </c>
      <c r="Q2439" s="2">
        <f t="shared" si="232"/>
        <v>0</v>
      </c>
      <c r="R2439" s="2">
        <f t="shared" si="233"/>
        <v>0</v>
      </c>
    </row>
    <row r="2440" spans="1:18" x14ac:dyDescent="0.35">
      <c r="A2440" s="2" t="s">
        <v>286</v>
      </c>
      <c r="B2440" s="2" t="str">
        <f t="shared" si="228"/>
        <v>SPA21XXX</v>
      </c>
      <c r="C2440" s="2" t="s">
        <v>20</v>
      </c>
      <c r="D2440" s="2">
        <v>0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2">
        <f t="shared" si="229"/>
        <v>0</v>
      </c>
      <c r="O2440" s="2">
        <f t="shared" si="230"/>
        <v>0</v>
      </c>
      <c r="P2440" s="2">
        <f t="shared" si="231"/>
        <v>0</v>
      </c>
      <c r="Q2440" s="2">
        <f t="shared" si="232"/>
        <v>0</v>
      </c>
      <c r="R2440" s="2">
        <f t="shared" si="233"/>
        <v>0</v>
      </c>
    </row>
    <row r="2441" spans="1:18" x14ac:dyDescent="0.35">
      <c r="A2441" s="2" t="s">
        <v>287</v>
      </c>
      <c r="B2441" s="2" t="str">
        <f t="shared" si="228"/>
        <v>SPA21XXX</v>
      </c>
      <c r="C2441" s="2" t="s">
        <v>13</v>
      </c>
      <c r="D2441" s="2">
        <v>109289</v>
      </c>
      <c r="E2441" s="2">
        <v>3</v>
      </c>
      <c r="F2441" s="2">
        <v>4.2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f t="shared" si="229"/>
        <v>327867</v>
      </c>
      <c r="O2441" s="2">
        <f t="shared" si="230"/>
        <v>0</v>
      </c>
      <c r="P2441" s="2">
        <f t="shared" si="231"/>
        <v>0</v>
      </c>
      <c r="Q2441" s="2">
        <f t="shared" si="232"/>
        <v>0</v>
      </c>
      <c r="R2441" s="2">
        <f t="shared" si="233"/>
        <v>0</v>
      </c>
    </row>
    <row r="2442" spans="1:18" x14ac:dyDescent="0.35">
      <c r="A2442" s="2" t="s">
        <v>287</v>
      </c>
      <c r="B2442" s="2" t="str">
        <f t="shared" si="228"/>
        <v>SPA21XXX</v>
      </c>
      <c r="C2442" s="2" t="s">
        <v>14</v>
      </c>
      <c r="D2442" s="2">
        <v>55027</v>
      </c>
      <c r="E2442" s="2">
        <v>4</v>
      </c>
      <c r="F2442" s="2">
        <v>5.6</v>
      </c>
      <c r="G2442" s="2">
        <v>0</v>
      </c>
      <c r="H2442" s="2">
        <v>2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2">
        <f t="shared" si="229"/>
        <v>220108</v>
      </c>
      <c r="O2442" s="2">
        <f t="shared" si="230"/>
        <v>110054</v>
      </c>
      <c r="P2442" s="2">
        <f t="shared" si="231"/>
        <v>0</v>
      </c>
      <c r="Q2442" s="2">
        <f t="shared" si="232"/>
        <v>0</v>
      </c>
      <c r="R2442" s="2">
        <f t="shared" si="233"/>
        <v>0</v>
      </c>
    </row>
    <row r="2443" spans="1:18" x14ac:dyDescent="0.35">
      <c r="A2443" s="2" t="s">
        <v>287</v>
      </c>
      <c r="B2443" s="2" t="str">
        <f t="shared" si="228"/>
        <v>SPA21XXX</v>
      </c>
      <c r="C2443" s="2" t="s">
        <v>15</v>
      </c>
      <c r="D2443" s="2">
        <v>38410</v>
      </c>
      <c r="E2443" s="2">
        <v>24</v>
      </c>
      <c r="F2443" s="2">
        <v>33.799999999999997</v>
      </c>
      <c r="G2443" s="2">
        <v>0</v>
      </c>
      <c r="H2443" s="2">
        <v>9</v>
      </c>
      <c r="I2443" s="2">
        <v>0</v>
      </c>
      <c r="J2443" s="2">
        <v>0</v>
      </c>
      <c r="K2443" s="2">
        <v>0</v>
      </c>
      <c r="L2443" s="2">
        <v>1</v>
      </c>
      <c r="M2443" s="2">
        <v>0</v>
      </c>
      <c r="N2443" s="2">
        <f t="shared" si="229"/>
        <v>921840</v>
      </c>
      <c r="O2443" s="2">
        <f t="shared" si="230"/>
        <v>345690</v>
      </c>
      <c r="P2443" s="2">
        <f t="shared" si="231"/>
        <v>0</v>
      </c>
      <c r="Q2443" s="2">
        <f t="shared" si="232"/>
        <v>38410</v>
      </c>
      <c r="R2443" s="2">
        <f t="shared" si="233"/>
        <v>0</v>
      </c>
    </row>
    <row r="2444" spans="1:18" x14ac:dyDescent="0.35">
      <c r="A2444" s="2" t="s">
        <v>287</v>
      </c>
      <c r="B2444" s="2" t="str">
        <f t="shared" si="228"/>
        <v>SPA21XXX</v>
      </c>
      <c r="C2444" s="2" t="s">
        <v>16</v>
      </c>
      <c r="D2444" s="2">
        <v>23207</v>
      </c>
      <c r="E2444" s="2">
        <v>6</v>
      </c>
      <c r="F2444" s="2">
        <v>8.6</v>
      </c>
      <c r="G2444" s="2">
        <v>0</v>
      </c>
      <c r="H2444" s="2">
        <v>4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f t="shared" si="229"/>
        <v>139242</v>
      </c>
      <c r="O2444" s="2">
        <f t="shared" si="230"/>
        <v>92828</v>
      </c>
      <c r="P2444" s="2">
        <f t="shared" si="231"/>
        <v>0</v>
      </c>
      <c r="Q2444" s="2">
        <f t="shared" si="232"/>
        <v>0</v>
      </c>
      <c r="R2444" s="2">
        <f t="shared" si="233"/>
        <v>0</v>
      </c>
    </row>
    <row r="2445" spans="1:18" x14ac:dyDescent="0.35">
      <c r="A2445" s="2" t="s">
        <v>287</v>
      </c>
      <c r="B2445" s="2" t="str">
        <f t="shared" si="228"/>
        <v>SPA21XXX</v>
      </c>
      <c r="C2445" s="2" t="s">
        <v>747</v>
      </c>
      <c r="D2445" s="2">
        <v>15372</v>
      </c>
      <c r="E2445" s="2">
        <v>4</v>
      </c>
      <c r="F2445" s="2">
        <v>5.6</v>
      </c>
      <c r="G2445" s="2">
        <v>2</v>
      </c>
      <c r="H2445" s="2">
        <v>1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2">
        <f t="shared" si="229"/>
        <v>61488</v>
      </c>
      <c r="O2445" s="2">
        <f t="shared" si="230"/>
        <v>46116</v>
      </c>
      <c r="P2445" s="2">
        <f t="shared" si="231"/>
        <v>0</v>
      </c>
      <c r="Q2445" s="2">
        <f t="shared" si="232"/>
        <v>0</v>
      </c>
      <c r="R2445" s="2">
        <f t="shared" si="233"/>
        <v>0</v>
      </c>
    </row>
    <row r="2446" spans="1:18" x14ac:dyDescent="0.35">
      <c r="A2446" s="2" t="s">
        <v>287</v>
      </c>
      <c r="B2446" s="2" t="str">
        <f t="shared" si="228"/>
        <v>SPA21XXX</v>
      </c>
      <c r="C2446" s="2" t="s">
        <v>17</v>
      </c>
      <c r="D2446" s="2">
        <v>12507</v>
      </c>
      <c r="E2446" s="2">
        <v>3</v>
      </c>
      <c r="F2446" s="2">
        <v>4.2</v>
      </c>
      <c r="G2446" s="2">
        <v>0</v>
      </c>
      <c r="H2446" s="2">
        <v>1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f t="shared" si="229"/>
        <v>37521</v>
      </c>
      <c r="O2446" s="2">
        <f t="shared" si="230"/>
        <v>12507</v>
      </c>
      <c r="P2446" s="2">
        <f t="shared" si="231"/>
        <v>0</v>
      </c>
      <c r="Q2446" s="2">
        <f t="shared" si="232"/>
        <v>0</v>
      </c>
      <c r="R2446" s="2">
        <f t="shared" si="233"/>
        <v>0</v>
      </c>
    </row>
    <row r="2447" spans="1:18" x14ac:dyDescent="0.35">
      <c r="A2447" s="2" t="s">
        <v>287</v>
      </c>
      <c r="B2447" s="2" t="str">
        <f t="shared" si="228"/>
        <v>SPA21XXX</v>
      </c>
      <c r="C2447" s="2" t="s">
        <v>18</v>
      </c>
      <c r="D2447" s="2">
        <v>7678</v>
      </c>
      <c r="E2447" s="2">
        <v>27</v>
      </c>
      <c r="F2447" s="2">
        <v>38</v>
      </c>
      <c r="G2447" s="2">
        <v>6</v>
      </c>
      <c r="H2447" s="2">
        <v>0</v>
      </c>
      <c r="I2447" s="2">
        <v>0</v>
      </c>
      <c r="J2447" s="2">
        <v>0</v>
      </c>
      <c r="K2447" s="2">
        <v>0</v>
      </c>
      <c r="L2447" s="2">
        <v>17</v>
      </c>
      <c r="M2447" s="2">
        <v>0</v>
      </c>
      <c r="N2447" s="2">
        <f t="shared" si="229"/>
        <v>207306</v>
      </c>
      <c r="O2447" s="2">
        <f t="shared" si="230"/>
        <v>46068</v>
      </c>
      <c r="P2447" s="2">
        <f t="shared" si="231"/>
        <v>0</v>
      </c>
      <c r="Q2447" s="2">
        <f t="shared" si="232"/>
        <v>130526</v>
      </c>
      <c r="R2447" s="2">
        <f t="shared" si="233"/>
        <v>0</v>
      </c>
    </row>
    <row r="2448" spans="1:18" x14ac:dyDescent="0.35">
      <c r="A2448" s="2" t="s">
        <v>287</v>
      </c>
      <c r="B2448" s="2" t="str">
        <f t="shared" si="228"/>
        <v>SPA21XXX</v>
      </c>
      <c r="C2448" s="2" t="s">
        <v>19</v>
      </c>
      <c r="D2448" s="2">
        <v>0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>
        <f t="shared" si="229"/>
        <v>0</v>
      </c>
      <c r="O2448" s="2">
        <f t="shared" si="230"/>
        <v>0</v>
      </c>
      <c r="P2448" s="2">
        <f t="shared" si="231"/>
        <v>0</v>
      </c>
      <c r="Q2448" s="2">
        <f t="shared" si="232"/>
        <v>0</v>
      </c>
      <c r="R2448" s="2">
        <f t="shared" si="233"/>
        <v>0</v>
      </c>
    </row>
    <row r="2449" spans="1:18" x14ac:dyDescent="0.35">
      <c r="A2449" s="2" t="s">
        <v>287</v>
      </c>
      <c r="B2449" s="2" t="str">
        <f t="shared" si="228"/>
        <v>SPA21XXX</v>
      </c>
      <c r="C2449" s="2" t="s">
        <v>20</v>
      </c>
      <c r="D2449" s="2">
        <v>0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2">
        <f t="shared" si="229"/>
        <v>0</v>
      </c>
      <c r="O2449" s="2">
        <f t="shared" si="230"/>
        <v>0</v>
      </c>
      <c r="P2449" s="2">
        <f t="shared" si="231"/>
        <v>0</v>
      </c>
      <c r="Q2449" s="2">
        <f t="shared" si="232"/>
        <v>0</v>
      </c>
      <c r="R2449" s="2">
        <f t="shared" si="233"/>
        <v>0</v>
      </c>
    </row>
    <row r="2450" spans="1:18" x14ac:dyDescent="0.35">
      <c r="A2450" s="2" t="s">
        <v>288</v>
      </c>
      <c r="B2450" s="2" t="str">
        <f t="shared" si="228"/>
        <v>SPA21XXX</v>
      </c>
      <c r="C2450" s="2" t="s">
        <v>13</v>
      </c>
      <c r="N2450" s="2">
        <f t="shared" si="229"/>
        <v>0</v>
      </c>
      <c r="O2450" s="2">
        <f t="shared" si="230"/>
        <v>0</v>
      </c>
      <c r="P2450" s="2">
        <f t="shared" si="231"/>
        <v>0</v>
      </c>
      <c r="Q2450" s="2">
        <f t="shared" si="232"/>
        <v>0</v>
      </c>
      <c r="R2450" s="2">
        <f t="shared" si="233"/>
        <v>0</v>
      </c>
    </row>
    <row r="2451" spans="1:18" x14ac:dyDescent="0.35">
      <c r="A2451" s="2" t="s">
        <v>288</v>
      </c>
      <c r="B2451" s="2" t="str">
        <f t="shared" si="228"/>
        <v>SPA21XXX</v>
      </c>
      <c r="C2451" s="2" t="s">
        <v>14</v>
      </c>
      <c r="N2451" s="2">
        <f t="shared" si="229"/>
        <v>0</v>
      </c>
      <c r="O2451" s="2">
        <f t="shared" si="230"/>
        <v>0</v>
      </c>
      <c r="P2451" s="2">
        <f t="shared" si="231"/>
        <v>0</v>
      </c>
      <c r="Q2451" s="2">
        <f t="shared" si="232"/>
        <v>0</v>
      </c>
      <c r="R2451" s="2">
        <f t="shared" si="233"/>
        <v>0</v>
      </c>
    </row>
    <row r="2452" spans="1:18" x14ac:dyDescent="0.35">
      <c r="A2452" s="2" t="s">
        <v>288</v>
      </c>
      <c r="B2452" s="2" t="str">
        <f t="shared" si="228"/>
        <v>SPA21XXX</v>
      </c>
      <c r="C2452" s="2" t="s">
        <v>15</v>
      </c>
      <c r="N2452" s="2">
        <f t="shared" si="229"/>
        <v>0</v>
      </c>
      <c r="O2452" s="2">
        <f t="shared" si="230"/>
        <v>0</v>
      </c>
      <c r="P2452" s="2">
        <f t="shared" si="231"/>
        <v>0</v>
      </c>
      <c r="Q2452" s="2">
        <f t="shared" si="232"/>
        <v>0</v>
      </c>
      <c r="R2452" s="2">
        <f t="shared" si="233"/>
        <v>0</v>
      </c>
    </row>
    <row r="2453" spans="1:18" x14ac:dyDescent="0.35">
      <c r="A2453" s="2" t="s">
        <v>288</v>
      </c>
      <c r="B2453" s="2" t="str">
        <f t="shared" si="228"/>
        <v>SPA21XXX</v>
      </c>
      <c r="C2453" s="2" t="s">
        <v>16</v>
      </c>
      <c r="N2453" s="2">
        <f t="shared" si="229"/>
        <v>0</v>
      </c>
      <c r="O2453" s="2">
        <f t="shared" si="230"/>
        <v>0</v>
      </c>
      <c r="P2453" s="2">
        <f t="shared" si="231"/>
        <v>0</v>
      </c>
      <c r="Q2453" s="2">
        <f t="shared" si="232"/>
        <v>0</v>
      </c>
      <c r="R2453" s="2">
        <f t="shared" si="233"/>
        <v>0</v>
      </c>
    </row>
    <row r="2454" spans="1:18" x14ac:dyDescent="0.35">
      <c r="A2454" s="2" t="s">
        <v>288</v>
      </c>
      <c r="B2454" s="2" t="str">
        <f t="shared" si="228"/>
        <v>SPA21XXX</v>
      </c>
      <c r="C2454" s="2" t="s">
        <v>747</v>
      </c>
      <c r="N2454" s="2">
        <f t="shared" si="229"/>
        <v>0</v>
      </c>
      <c r="O2454" s="2">
        <f t="shared" si="230"/>
        <v>0</v>
      </c>
      <c r="P2454" s="2">
        <f t="shared" si="231"/>
        <v>0</v>
      </c>
      <c r="Q2454" s="2">
        <f t="shared" si="232"/>
        <v>0</v>
      </c>
      <c r="R2454" s="2">
        <f t="shared" si="233"/>
        <v>0</v>
      </c>
    </row>
    <row r="2455" spans="1:18" x14ac:dyDescent="0.35">
      <c r="A2455" s="2" t="s">
        <v>288</v>
      </c>
      <c r="B2455" s="2" t="str">
        <f t="shared" si="228"/>
        <v>SPA21XXX</v>
      </c>
      <c r="C2455" s="2" t="s">
        <v>17</v>
      </c>
      <c r="N2455" s="2">
        <f t="shared" si="229"/>
        <v>0</v>
      </c>
      <c r="O2455" s="2">
        <f t="shared" si="230"/>
        <v>0</v>
      </c>
      <c r="P2455" s="2">
        <f t="shared" si="231"/>
        <v>0</v>
      </c>
      <c r="Q2455" s="2">
        <f t="shared" si="232"/>
        <v>0</v>
      </c>
      <c r="R2455" s="2">
        <f t="shared" si="233"/>
        <v>0</v>
      </c>
    </row>
    <row r="2456" spans="1:18" x14ac:dyDescent="0.35">
      <c r="A2456" s="2" t="s">
        <v>288</v>
      </c>
      <c r="B2456" s="2" t="str">
        <f t="shared" si="228"/>
        <v>SPA21XXX</v>
      </c>
      <c r="C2456" s="2" t="s">
        <v>18</v>
      </c>
      <c r="N2456" s="2">
        <f t="shared" si="229"/>
        <v>0</v>
      </c>
      <c r="O2456" s="2">
        <f t="shared" si="230"/>
        <v>0</v>
      </c>
      <c r="P2456" s="2">
        <f t="shared" si="231"/>
        <v>0</v>
      </c>
      <c r="Q2456" s="2">
        <f t="shared" si="232"/>
        <v>0</v>
      </c>
      <c r="R2456" s="2">
        <f t="shared" si="233"/>
        <v>0</v>
      </c>
    </row>
    <row r="2457" spans="1:18" x14ac:dyDescent="0.35">
      <c r="A2457" s="2" t="s">
        <v>288</v>
      </c>
      <c r="B2457" s="2" t="str">
        <f t="shared" si="228"/>
        <v>SPA21XXX</v>
      </c>
      <c r="C2457" s="2" t="s">
        <v>19</v>
      </c>
      <c r="N2457" s="2">
        <f t="shared" si="229"/>
        <v>0</v>
      </c>
      <c r="O2457" s="2">
        <f t="shared" si="230"/>
        <v>0</v>
      </c>
      <c r="P2457" s="2">
        <f t="shared" si="231"/>
        <v>0</v>
      </c>
      <c r="Q2457" s="2">
        <f t="shared" si="232"/>
        <v>0</v>
      </c>
      <c r="R2457" s="2">
        <f t="shared" si="233"/>
        <v>0</v>
      </c>
    </row>
    <row r="2458" spans="1:18" x14ac:dyDescent="0.35">
      <c r="A2458" s="2" t="s">
        <v>288</v>
      </c>
      <c r="B2458" s="2" t="str">
        <f t="shared" si="228"/>
        <v>SPA21XXX</v>
      </c>
      <c r="C2458" s="2" t="s">
        <v>20</v>
      </c>
      <c r="N2458" s="2">
        <f t="shared" si="229"/>
        <v>0</v>
      </c>
      <c r="O2458" s="2">
        <f t="shared" si="230"/>
        <v>0</v>
      </c>
      <c r="P2458" s="2">
        <f t="shared" si="231"/>
        <v>0</v>
      </c>
      <c r="Q2458" s="2">
        <f t="shared" si="232"/>
        <v>0</v>
      </c>
      <c r="R2458" s="2">
        <f t="shared" si="233"/>
        <v>0</v>
      </c>
    </row>
    <row r="2459" spans="1:18" x14ac:dyDescent="0.35">
      <c r="A2459" s="2" t="s">
        <v>289</v>
      </c>
      <c r="B2459" s="2" t="str">
        <f t="shared" si="228"/>
        <v>SPA21XXX</v>
      </c>
      <c r="C2459" s="2" t="s">
        <v>13</v>
      </c>
      <c r="N2459" s="2">
        <f t="shared" si="229"/>
        <v>0</v>
      </c>
      <c r="O2459" s="2">
        <f t="shared" si="230"/>
        <v>0</v>
      </c>
      <c r="P2459" s="2">
        <f t="shared" si="231"/>
        <v>0</v>
      </c>
      <c r="Q2459" s="2">
        <f t="shared" si="232"/>
        <v>0</v>
      </c>
      <c r="R2459" s="2">
        <f t="shared" si="233"/>
        <v>0</v>
      </c>
    </row>
    <row r="2460" spans="1:18" x14ac:dyDescent="0.35">
      <c r="A2460" s="2" t="s">
        <v>289</v>
      </c>
      <c r="B2460" s="2" t="str">
        <f t="shared" si="228"/>
        <v>SPA21XXX</v>
      </c>
      <c r="C2460" s="2" t="s">
        <v>14</v>
      </c>
      <c r="N2460" s="2">
        <f t="shared" si="229"/>
        <v>0</v>
      </c>
      <c r="O2460" s="2">
        <f t="shared" si="230"/>
        <v>0</v>
      </c>
      <c r="P2460" s="2">
        <f t="shared" si="231"/>
        <v>0</v>
      </c>
      <c r="Q2460" s="2">
        <f t="shared" si="232"/>
        <v>0</v>
      </c>
      <c r="R2460" s="2">
        <f t="shared" si="233"/>
        <v>0</v>
      </c>
    </row>
    <row r="2461" spans="1:18" x14ac:dyDescent="0.35">
      <c r="A2461" s="2" t="s">
        <v>289</v>
      </c>
      <c r="B2461" s="2" t="str">
        <f t="shared" si="228"/>
        <v>SPA21XXX</v>
      </c>
      <c r="C2461" s="2" t="s">
        <v>15</v>
      </c>
      <c r="N2461" s="2">
        <f t="shared" si="229"/>
        <v>0</v>
      </c>
      <c r="O2461" s="2">
        <f t="shared" si="230"/>
        <v>0</v>
      </c>
      <c r="P2461" s="2">
        <f t="shared" si="231"/>
        <v>0</v>
      </c>
      <c r="Q2461" s="2">
        <f t="shared" si="232"/>
        <v>0</v>
      </c>
      <c r="R2461" s="2">
        <f t="shared" si="233"/>
        <v>0</v>
      </c>
    </row>
    <row r="2462" spans="1:18" x14ac:dyDescent="0.35">
      <c r="A2462" s="2" t="s">
        <v>289</v>
      </c>
      <c r="B2462" s="2" t="str">
        <f t="shared" si="228"/>
        <v>SPA21XXX</v>
      </c>
      <c r="C2462" s="2" t="s">
        <v>16</v>
      </c>
      <c r="N2462" s="2">
        <f t="shared" si="229"/>
        <v>0</v>
      </c>
      <c r="O2462" s="2">
        <f t="shared" si="230"/>
        <v>0</v>
      </c>
      <c r="P2462" s="2">
        <f t="shared" si="231"/>
        <v>0</v>
      </c>
      <c r="Q2462" s="2">
        <f t="shared" si="232"/>
        <v>0</v>
      </c>
      <c r="R2462" s="2">
        <f t="shared" si="233"/>
        <v>0</v>
      </c>
    </row>
    <row r="2463" spans="1:18" x14ac:dyDescent="0.35">
      <c r="A2463" s="2" t="s">
        <v>289</v>
      </c>
      <c r="B2463" s="2" t="str">
        <f t="shared" si="228"/>
        <v>SPA21XXX</v>
      </c>
      <c r="C2463" s="2" t="s">
        <v>747</v>
      </c>
      <c r="N2463" s="2">
        <f t="shared" si="229"/>
        <v>0</v>
      </c>
      <c r="O2463" s="2">
        <f t="shared" si="230"/>
        <v>0</v>
      </c>
      <c r="P2463" s="2">
        <f t="shared" si="231"/>
        <v>0</v>
      </c>
      <c r="Q2463" s="2">
        <f t="shared" si="232"/>
        <v>0</v>
      </c>
      <c r="R2463" s="2">
        <f t="shared" si="233"/>
        <v>0</v>
      </c>
    </row>
    <row r="2464" spans="1:18" x14ac:dyDescent="0.35">
      <c r="A2464" s="2" t="s">
        <v>289</v>
      </c>
      <c r="B2464" s="2" t="str">
        <f t="shared" si="228"/>
        <v>SPA21XXX</v>
      </c>
      <c r="C2464" s="2" t="s">
        <v>17</v>
      </c>
      <c r="N2464" s="2">
        <f t="shared" si="229"/>
        <v>0</v>
      </c>
      <c r="O2464" s="2">
        <f t="shared" si="230"/>
        <v>0</v>
      </c>
      <c r="P2464" s="2">
        <f t="shared" si="231"/>
        <v>0</v>
      </c>
      <c r="Q2464" s="2">
        <f t="shared" si="232"/>
        <v>0</v>
      </c>
      <c r="R2464" s="2">
        <f t="shared" si="233"/>
        <v>0</v>
      </c>
    </row>
    <row r="2465" spans="1:18" x14ac:dyDescent="0.35">
      <c r="A2465" s="2" t="s">
        <v>289</v>
      </c>
      <c r="B2465" s="2" t="str">
        <f t="shared" si="228"/>
        <v>SPA21XXX</v>
      </c>
      <c r="C2465" s="2" t="s">
        <v>18</v>
      </c>
      <c r="N2465" s="2">
        <f t="shared" si="229"/>
        <v>0</v>
      </c>
      <c r="O2465" s="2">
        <f t="shared" si="230"/>
        <v>0</v>
      </c>
      <c r="P2465" s="2">
        <f t="shared" si="231"/>
        <v>0</v>
      </c>
      <c r="Q2465" s="2">
        <f t="shared" si="232"/>
        <v>0</v>
      </c>
      <c r="R2465" s="2">
        <f t="shared" si="233"/>
        <v>0</v>
      </c>
    </row>
    <row r="2466" spans="1:18" x14ac:dyDescent="0.35">
      <c r="A2466" s="2" t="s">
        <v>289</v>
      </c>
      <c r="B2466" s="2" t="str">
        <f t="shared" si="228"/>
        <v>SPA21XXX</v>
      </c>
      <c r="C2466" s="2" t="s">
        <v>19</v>
      </c>
      <c r="N2466" s="2">
        <f t="shared" si="229"/>
        <v>0</v>
      </c>
      <c r="O2466" s="2">
        <f t="shared" si="230"/>
        <v>0</v>
      </c>
      <c r="P2466" s="2">
        <f t="shared" si="231"/>
        <v>0</v>
      </c>
      <c r="Q2466" s="2">
        <f t="shared" si="232"/>
        <v>0</v>
      </c>
      <c r="R2466" s="2">
        <f t="shared" si="233"/>
        <v>0</v>
      </c>
    </row>
    <row r="2467" spans="1:18" x14ac:dyDescent="0.35">
      <c r="A2467" s="2" t="s">
        <v>289</v>
      </c>
      <c r="B2467" s="2" t="str">
        <f t="shared" si="228"/>
        <v>SPA21XXX</v>
      </c>
      <c r="C2467" s="2" t="s">
        <v>20</v>
      </c>
      <c r="N2467" s="2">
        <f t="shared" si="229"/>
        <v>0</v>
      </c>
      <c r="O2467" s="2">
        <f t="shared" si="230"/>
        <v>0</v>
      </c>
      <c r="P2467" s="2">
        <f t="shared" si="231"/>
        <v>0</v>
      </c>
      <c r="Q2467" s="2">
        <f t="shared" si="232"/>
        <v>0</v>
      </c>
      <c r="R2467" s="2">
        <f t="shared" si="233"/>
        <v>0</v>
      </c>
    </row>
    <row r="2468" spans="1:18" x14ac:dyDescent="0.35">
      <c r="A2468" s="2" t="s">
        <v>290</v>
      </c>
      <c r="B2468" s="2" t="str">
        <f t="shared" si="228"/>
        <v>SPA21XXX</v>
      </c>
      <c r="C2468" s="2" t="s">
        <v>13</v>
      </c>
      <c r="D2468" s="2">
        <v>0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2">
        <f t="shared" si="229"/>
        <v>0</v>
      </c>
      <c r="O2468" s="2">
        <f t="shared" si="230"/>
        <v>0</v>
      </c>
      <c r="P2468" s="2">
        <f t="shared" si="231"/>
        <v>0</v>
      </c>
      <c r="Q2468" s="2">
        <f t="shared" si="232"/>
        <v>0</v>
      </c>
      <c r="R2468" s="2">
        <f t="shared" si="233"/>
        <v>0</v>
      </c>
    </row>
    <row r="2469" spans="1:18" x14ac:dyDescent="0.35">
      <c r="A2469" s="2" t="s">
        <v>290</v>
      </c>
      <c r="B2469" s="2" t="str">
        <f t="shared" si="228"/>
        <v>SPA21XXX</v>
      </c>
      <c r="C2469" s="2" t="s">
        <v>14</v>
      </c>
      <c r="D2469" s="2">
        <v>0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2">
        <f t="shared" si="229"/>
        <v>0</v>
      </c>
      <c r="O2469" s="2">
        <f t="shared" si="230"/>
        <v>0</v>
      </c>
      <c r="P2469" s="2">
        <f t="shared" si="231"/>
        <v>0</v>
      </c>
      <c r="Q2469" s="2">
        <f t="shared" si="232"/>
        <v>0</v>
      </c>
      <c r="R2469" s="2">
        <f t="shared" si="233"/>
        <v>0</v>
      </c>
    </row>
    <row r="2470" spans="1:18" x14ac:dyDescent="0.35">
      <c r="A2470" s="2" t="s">
        <v>290</v>
      </c>
      <c r="B2470" s="2" t="str">
        <f t="shared" si="228"/>
        <v>SPA21XXX</v>
      </c>
      <c r="C2470" s="2" t="s">
        <v>15</v>
      </c>
      <c r="D2470" s="2">
        <v>0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2">
        <f t="shared" si="229"/>
        <v>0</v>
      </c>
      <c r="O2470" s="2">
        <f t="shared" si="230"/>
        <v>0</v>
      </c>
      <c r="P2470" s="2">
        <f t="shared" si="231"/>
        <v>0</v>
      </c>
      <c r="Q2470" s="2">
        <f t="shared" si="232"/>
        <v>0</v>
      </c>
      <c r="R2470" s="2">
        <f t="shared" si="233"/>
        <v>0</v>
      </c>
    </row>
    <row r="2471" spans="1:18" x14ac:dyDescent="0.35">
      <c r="A2471" s="2" t="s">
        <v>290</v>
      </c>
      <c r="B2471" s="2" t="str">
        <f t="shared" si="228"/>
        <v>SPA21XXX</v>
      </c>
      <c r="C2471" s="2" t="s">
        <v>16</v>
      </c>
      <c r="D2471" s="2">
        <v>0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2">
        <f t="shared" si="229"/>
        <v>0</v>
      </c>
      <c r="O2471" s="2">
        <f t="shared" si="230"/>
        <v>0</v>
      </c>
      <c r="P2471" s="2">
        <f t="shared" si="231"/>
        <v>0</v>
      </c>
      <c r="Q2471" s="2">
        <f t="shared" si="232"/>
        <v>0</v>
      </c>
      <c r="R2471" s="2">
        <f t="shared" si="233"/>
        <v>0</v>
      </c>
    </row>
    <row r="2472" spans="1:18" x14ac:dyDescent="0.35">
      <c r="A2472" s="2" t="s">
        <v>290</v>
      </c>
      <c r="B2472" s="2" t="str">
        <f t="shared" si="228"/>
        <v>SPA21XXX</v>
      </c>
      <c r="C2472" s="2" t="s">
        <v>747</v>
      </c>
      <c r="D2472" s="2">
        <v>0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2">
        <f t="shared" si="229"/>
        <v>0</v>
      </c>
      <c r="O2472" s="2">
        <f t="shared" si="230"/>
        <v>0</v>
      </c>
      <c r="P2472" s="2">
        <f t="shared" si="231"/>
        <v>0</v>
      </c>
      <c r="Q2472" s="2">
        <f t="shared" si="232"/>
        <v>0</v>
      </c>
      <c r="R2472" s="2">
        <f t="shared" si="233"/>
        <v>0</v>
      </c>
    </row>
    <row r="2473" spans="1:18" x14ac:dyDescent="0.35">
      <c r="A2473" s="2" t="s">
        <v>290</v>
      </c>
      <c r="B2473" s="2" t="str">
        <f t="shared" si="228"/>
        <v>SPA21XXX</v>
      </c>
      <c r="C2473" s="2" t="s">
        <v>17</v>
      </c>
      <c r="D2473" s="2">
        <v>0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2">
        <f t="shared" si="229"/>
        <v>0</v>
      </c>
      <c r="O2473" s="2">
        <f t="shared" si="230"/>
        <v>0</v>
      </c>
      <c r="P2473" s="2">
        <f t="shared" si="231"/>
        <v>0</v>
      </c>
      <c r="Q2473" s="2">
        <f t="shared" si="232"/>
        <v>0</v>
      </c>
      <c r="R2473" s="2">
        <f t="shared" si="233"/>
        <v>0</v>
      </c>
    </row>
    <row r="2474" spans="1:18" x14ac:dyDescent="0.35">
      <c r="A2474" s="2" t="s">
        <v>290</v>
      </c>
      <c r="B2474" s="2" t="str">
        <f t="shared" si="228"/>
        <v>SPA21XXX</v>
      </c>
      <c r="C2474" s="2" t="s">
        <v>18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2">
        <f t="shared" si="229"/>
        <v>0</v>
      </c>
      <c r="O2474" s="2">
        <f t="shared" si="230"/>
        <v>0</v>
      </c>
      <c r="P2474" s="2">
        <f t="shared" si="231"/>
        <v>0</v>
      </c>
      <c r="Q2474" s="2">
        <f t="shared" si="232"/>
        <v>0</v>
      </c>
      <c r="R2474" s="2">
        <f t="shared" si="233"/>
        <v>0</v>
      </c>
    </row>
    <row r="2475" spans="1:18" x14ac:dyDescent="0.35">
      <c r="A2475" s="2" t="s">
        <v>290</v>
      </c>
      <c r="B2475" s="2" t="str">
        <f t="shared" si="228"/>
        <v>SPA21XXX</v>
      </c>
      <c r="C2475" s="2" t="s">
        <v>19</v>
      </c>
      <c r="D2475" s="2">
        <v>0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2">
        <f t="shared" si="229"/>
        <v>0</v>
      </c>
      <c r="O2475" s="2">
        <f t="shared" si="230"/>
        <v>0</v>
      </c>
      <c r="P2475" s="2">
        <f t="shared" si="231"/>
        <v>0</v>
      </c>
      <c r="Q2475" s="2">
        <f t="shared" si="232"/>
        <v>0</v>
      </c>
      <c r="R2475" s="2">
        <f t="shared" si="233"/>
        <v>0</v>
      </c>
    </row>
    <row r="2476" spans="1:18" x14ac:dyDescent="0.35">
      <c r="A2476" s="2" t="s">
        <v>290</v>
      </c>
      <c r="B2476" s="2" t="str">
        <f t="shared" si="228"/>
        <v>SPA21XXX</v>
      </c>
      <c r="C2476" s="2" t="s">
        <v>20</v>
      </c>
      <c r="D2476" s="2">
        <v>0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2">
        <f t="shared" si="229"/>
        <v>0</v>
      </c>
      <c r="O2476" s="2">
        <f t="shared" si="230"/>
        <v>0</v>
      </c>
      <c r="P2476" s="2">
        <f t="shared" si="231"/>
        <v>0</v>
      </c>
      <c r="Q2476" s="2">
        <f t="shared" si="232"/>
        <v>0</v>
      </c>
      <c r="R2476" s="2">
        <f t="shared" si="233"/>
        <v>0</v>
      </c>
    </row>
    <row r="2477" spans="1:18" x14ac:dyDescent="0.35">
      <c r="A2477" s="2" t="s">
        <v>291</v>
      </c>
      <c r="B2477" s="2" t="str">
        <f t="shared" si="228"/>
        <v>SPA21XXX</v>
      </c>
      <c r="C2477" s="2" t="s">
        <v>13</v>
      </c>
      <c r="N2477" s="2">
        <f t="shared" si="229"/>
        <v>0</v>
      </c>
      <c r="O2477" s="2">
        <f t="shared" si="230"/>
        <v>0</v>
      </c>
      <c r="P2477" s="2">
        <f t="shared" si="231"/>
        <v>0</v>
      </c>
      <c r="Q2477" s="2">
        <f t="shared" si="232"/>
        <v>0</v>
      </c>
      <c r="R2477" s="2">
        <f t="shared" si="233"/>
        <v>0</v>
      </c>
    </row>
    <row r="2478" spans="1:18" x14ac:dyDescent="0.35">
      <c r="A2478" s="2" t="s">
        <v>291</v>
      </c>
      <c r="B2478" s="2" t="str">
        <f t="shared" si="228"/>
        <v>SPA21XXX</v>
      </c>
      <c r="C2478" s="2" t="s">
        <v>14</v>
      </c>
      <c r="N2478" s="2">
        <f t="shared" si="229"/>
        <v>0</v>
      </c>
      <c r="O2478" s="2">
        <f t="shared" si="230"/>
        <v>0</v>
      </c>
      <c r="P2478" s="2">
        <f t="shared" si="231"/>
        <v>0</v>
      </c>
      <c r="Q2478" s="2">
        <f t="shared" si="232"/>
        <v>0</v>
      </c>
      <c r="R2478" s="2">
        <f t="shared" si="233"/>
        <v>0</v>
      </c>
    </row>
    <row r="2479" spans="1:18" x14ac:dyDescent="0.35">
      <c r="A2479" s="2" t="s">
        <v>291</v>
      </c>
      <c r="B2479" s="2" t="str">
        <f t="shared" si="228"/>
        <v>SPA21XXX</v>
      </c>
      <c r="C2479" s="2" t="s">
        <v>15</v>
      </c>
      <c r="N2479" s="2">
        <f t="shared" si="229"/>
        <v>0</v>
      </c>
      <c r="O2479" s="2">
        <f t="shared" si="230"/>
        <v>0</v>
      </c>
      <c r="P2479" s="2">
        <f t="shared" si="231"/>
        <v>0</v>
      </c>
      <c r="Q2479" s="2">
        <f t="shared" si="232"/>
        <v>0</v>
      </c>
      <c r="R2479" s="2">
        <f t="shared" si="233"/>
        <v>0</v>
      </c>
    </row>
    <row r="2480" spans="1:18" x14ac:dyDescent="0.35">
      <c r="A2480" s="2" t="s">
        <v>291</v>
      </c>
      <c r="B2480" s="2" t="str">
        <f t="shared" si="228"/>
        <v>SPA21XXX</v>
      </c>
      <c r="C2480" s="2" t="s">
        <v>16</v>
      </c>
      <c r="N2480" s="2">
        <f t="shared" si="229"/>
        <v>0</v>
      </c>
      <c r="O2480" s="2">
        <f t="shared" si="230"/>
        <v>0</v>
      </c>
      <c r="P2480" s="2">
        <f t="shared" si="231"/>
        <v>0</v>
      </c>
      <c r="Q2480" s="2">
        <f t="shared" si="232"/>
        <v>0</v>
      </c>
      <c r="R2480" s="2">
        <f t="shared" si="233"/>
        <v>0</v>
      </c>
    </row>
    <row r="2481" spans="1:18" x14ac:dyDescent="0.35">
      <c r="A2481" s="2" t="s">
        <v>291</v>
      </c>
      <c r="B2481" s="2" t="str">
        <f t="shared" si="228"/>
        <v>SPA21XXX</v>
      </c>
      <c r="C2481" s="2" t="s">
        <v>747</v>
      </c>
      <c r="N2481" s="2">
        <f t="shared" si="229"/>
        <v>0</v>
      </c>
      <c r="O2481" s="2">
        <f t="shared" si="230"/>
        <v>0</v>
      </c>
      <c r="P2481" s="2">
        <f t="shared" si="231"/>
        <v>0</v>
      </c>
      <c r="Q2481" s="2">
        <f t="shared" si="232"/>
        <v>0</v>
      </c>
      <c r="R2481" s="2">
        <f t="shared" si="233"/>
        <v>0</v>
      </c>
    </row>
    <row r="2482" spans="1:18" x14ac:dyDescent="0.35">
      <c r="A2482" s="2" t="s">
        <v>291</v>
      </c>
      <c r="B2482" s="2" t="str">
        <f t="shared" si="228"/>
        <v>SPA21XXX</v>
      </c>
      <c r="C2482" s="2" t="s">
        <v>17</v>
      </c>
      <c r="N2482" s="2">
        <f t="shared" si="229"/>
        <v>0</v>
      </c>
      <c r="O2482" s="2">
        <f t="shared" si="230"/>
        <v>0</v>
      </c>
      <c r="P2482" s="2">
        <f t="shared" si="231"/>
        <v>0</v>
      </c>
      <c r="Q2482" s="2">
        <f t="shared" si="232"/>
        <v>0</v>
      </c>
      <c r="R2482" s="2">
        <f t="shared" si="233"/>
        <v>0</v>
      </c>
    </row>
    <row r="2483" spans="1:18" x14ac:dyDescent="0.35">
      <c r="A2483" s="2" t="s">
        <v>291</v>
      </c>
      <c r="B2483" s="2" t="str">
        <f t="shared" si="228"/>
        <v>SPA21XXX</v>
      </c>
      <c r="C2483" s="2" t="s">
        <v>18</v>
      </c>
      <c r="N2483" s="2">
        <f t="shared" si="229"/>
        <v>0</v>
      </c>
      <c r="O2483" s="2">
        <f t="shared" si="230"/>
        <v>0</v>
      </c>
      <c r="P2483" s="2">
        <f t="shared" si="231"/>
        <v>0</v>
      </c>
      <c r="Q2483" s="2">
        <f t="shared" si="232"/>
        <v>0</v>
      </c>
      <c r="R2483" s="2">
        <f t="shared" si="233"/>
        <v>0</v>
      </c>
    </row>
    <row r="2484" spans="1:18" x14ac:dyDescent="0.35">
      <c r="A2484" s="2" t="s">
        <v>291</v>
      </c>
      <c r="B2484" s="2" t="str">
        <f t="shared" si="228"/>
        <v>SPA21XXX</v>
      </c>
      <c r="C2484" s="2" t="s">
        <v>19</v>
      </c>
      <c r="N2484" s="2">
        <f t="shared" si="229"/>
        <v>0</v>
      </c>
      <c r="O2484" s="2">
        <f t="shared" si="230"/>
        <v>0</v>
      </c>
      <c r="P2484" s="2">
        <f t="shared" si="231"/>
        <v>0</v>
      </c>
      <c r="Q2484" s="2">
        <f t="shared" si="232"/>
        <v>0</v>
      </c>
      <c r="R2484" s="2">
        <f t="shared" si="233"/>
        <v>0</v>
      </c>
    </row>
    <row r="2485" spans="1:18" x14ac:dyDescent="0.35">
      <c r="A2485" s="2" t="s">
        <v>291</v>
      </c>
      <c r="B2485" s="2" t="str">
        <f t="shared" si="228"/>
        <v>SPA21XXX</v>
      </c>
      <c r="C2485" s="2" t="s">
        <v>20</v>
      </c>
      <c r="N2485" s="2">
        <f t="shared" si="229"/>
        <v>0</v>
      </c>
      <c r="O2485" s="2">
        <f t="shared" si="230"/>
        <v>0</v>
      </c>
      <c r="P2485" s="2">
        <f t="shared" si="231"/>
        <v>0</v>
      </c>
      <c r="Q2485" s="2">
        <f t="shared" si="232"/>
        <v>0</v>
      </c>
      <c r="R2485" s="2">
        <f t="shared" si="233"/>
        <v>0</v>
      </c>
    </row>
    <row r="2486" spans="1:18" x14ac:dyDescent="0.35">
      <c r="A2486" s="2" t="s">
        <v>292</v>
      </c>
      <c r="B2486" s="2" t="str">
        <f t="shared" si="228"/>
        <v>SPA21XXX</v>
      </c>
      <c r="C2486" s="2" t="s">
        <v>13</v>
      </c>
      <c r="N2486" s="2">
        <f t="shared" si="229"/>
        <v>0</v>
      </c>
      <c r="O2486" s="2">
        <f t="shared" si="230"/>
        <v>0</v>
      </c>
      <c r="P2486" s="2">
        <f t="shared" si="231"/>
        <v>0</v>
      </c>
      <c r="Q2486" s="2">
        <f t="shared" si="232"/>
        <v>0</v>
      </c>
      <c r="R2486" s="2">
        <f t="shared" si="233"/>
        <v>0</v>
      </c>
    </row>
    <row r="2487" spans="1:18" x14ac:dyDescent="0.35">
      <c r="A2487" s="2" t="s">
        <v>292</v>
      </c>
      <c r="B2487" s="2" t="str">
        <f t="shared" si="228"/>
        <v>SPA21XXX</v>
      </c>
      <c r="C2487" s="2" t="s">
        <v>14</v>
      </c>
      <c r="N2487" s="2">
        <f t="shared" si="229"/>
        <v>0</v>
      </c>
      <c r="O2487" s="2">
        <f t="shared" si="230"/>
        <v>0</v>
      </c>
      <c r="P2487" s="2">
        <f t="shared" si="231"/>
        <v>0</v>
      </c>
      <c r="Q2487" s="2">
        <f t="shared" si="232"/>
        <v>0</v>
      </c>
      <c r="R2487" s="2">
        <f t="shared" si="233"/>
        <v>0</v>
      </c>
    </row>
    <row r="2488" spans="1:18" x14ac:dyDescent="0.35">
      <c r="A2488" s="2" t="s">
        <v>292</v>
      </c>
      <c r="B2488" s="2" t="str">
        <f t="shared" si="228"/>
        <v>SPA21XXX</v>
      </c>
      <c r="C2488" s="2" t="s">
        <v>15</v>
      </c>
      <c r="N2488" s="2">
        <f t="shared" si="229"/>
        <v>0</v>
      </c>
      <c r="O2488" s="2">
        <f t="shared" si="230"/>
        <v>0</v>
      </c>
      <c r="P2488" s="2">
        <f t="shared" si="231"/>
        <v>0</v>
      </c>
      <c r="Q2488" s="2">
        <f t="shared" si="232"/>
        <v>0</v>
      </c>
      <c r="R2488" s="2">
        <f t="shared" si="233"/>
        <v>0</v>
      </c>
    </row>
    <row r="2489" spans="1:18" x14ac:dyDescent="0.35">
      <c r="A2489" s="2" t="s">
        <v>292</v>
      </c>
      <c r="B2489" s="2" t="str">
        <f t="shared" si="228"/>
        <v>SPA21XXX</v>
      </c>
      <c r="C2489" s="2" t="s">
        <v>16</v>
      </c>
      <c r="N2489" s="2">
        <f t="shared" si="229"/>
        <v>0</v>
      </c>
      <c r="O2489" s="2">
        <f t="shared" si="230"/>
        <v>0</v>
      </c>
      <c r="P2489" s="2">
        <f t="shared" si="231"/>
        <v>0</v>
      </c>
      <c r="Q2489" s="2">
        <f t="shared" si="232"/>
        <v>0</v>
      </c>
      <c r="R2489" s="2">
        <f t="shared" si="233"/>
        <v>0</v>
      </c>
    </row>
    <row r="2490" spans="1:18" x14ac:dyDescent="0.35">
      <c r="A2490" s="2" t="s">
        <v>292</v>
      </c>
      <c r="B2490" s="2" t="str">
        <f t="shared" si="228"/>
        <v>SPA21XXX</v>
      </c>
      <c r="C2490" s="2" t="s">
        <v>747</v>
      </c>
      <c r="N2490" s="2">
        <f t="shared" si="229"/>
        <v>0</v>
      </c>
      <c r="O2490" s="2">
        <f t="shared" si="230"/>
        <v>0</v>
      </c>
      <c r="P2490" s="2">
        <f t="shared" si="231"/>
        <v>0</v>
      </c>
      <c r="Q2490" s="2">
        <f t="shared" si="232"/>
        <v>0</v>
      </c>
      <c r="R2490" s="2">
        <f t="shared" si="233"/>
        <v>0</v>
      </c>
    </row>
    <row r="2491" spans="1:18" x14ac:dyDescent="0.35">
      <c r="A2491" s="2" t="s">
        <v>292</v>
      </c>
      <c r="B2491" s="2" t="str">
        <f t="shared" si="228"/>
        <v>SPA21XXX</v>
      </c>
      <c r="C2491" s="2" t="s">
        <v>17</v>
      </c>
      <c r="N2491" s="2">
        <f t="shared" si="229"/>
        <v>0</v>
      </c>
      <c r="O2491" s="2">
        <f t="shared" si="230"/>
        <v>0</v>
      </c>
      <c r="P2491" s="2">
        <f t="shared" si="231"/>
        <v>0</v>
      </c>
      <c r="Q2491" s="2">
        <f t="shared" si="232"/>
        <v>0</v>
      </c>
      <c r="R2491" s="2">
        <f t="shared" si="233"/>
        <v>0</v>
      </c>
    </row>
    <row r="2492" spans="1:18" x14ac:dyDescent="0.35">
      <c r="A2492" s="2" t="s">
        <v>292</v>
      </c>
      <c r="B2492" s="2" t="str">
        <f t="shared" si="228"/>
        <v>SPA21XXX</v>
      </c>
      <c r="C2492" s="2" t="s">
        <v>18</v>
      </c>
      <c r="N2492" s="2">
        <f t="shared" si="229"/>
        <v>0</v>
      </c>
      <c r="O2492" s="2">
        <f t="shared" si="230"/>
        <v>0</v>
      </c>
      <c r="P2492" s="2">
        <f t="shared" si="231"/>
        <v>0</v>
      </c>
      <c r="Q2492" s="2">
        <f t="shared" si="232"/>
        <v>0</v>
      </c>
      <c r="R2492" s="2">
        <f t="shared" si="233"/>
        <v>0</v>
      </c>
    </row>
    <row r="2493" spans="1:18" x14ac:dyDescent="0.35">
      <c r="A2493" s="2" t="s">
        <v>292</v>
      </c>
      <c r="B2493" s="2" t="str">
        <f t="shared" si="228"/>
        <v>SPA21XXX</v>
      </c>
      <c r="C2493" s="2" t="s">
        <v>19</v>
      </c>
      <c r="N2493" s="2">
        <f t="shared" si="229"/>
        <v>0</v>
      </c>
      <c r="O2493" s="2">
        <f t="shared" si="230"/>
        <v>0</v>
      </c>
      <c r="P2493" s="2">
        <f t="shared" si="231"/>
        <v>0</v>
      </c>
      <c r="Q2493" s="2">
        <f t="shared" si="232"/>
        <v>0</v>
      </c>
      <c r="R2493" s="2">
        <f t="shared" si="233"/>
        <v>0</v>
      </c>
    </row>
    <row r="2494" spans="1:18" x14ac:dyDescent="0.35">
      <c r="A2494" s="2" t="s">
        <v>292</v>
      </c>
      <c r="B2494" s="2" t="str">
        <f t="shared" si="228"/>
        <v>SPA21XXX</v>
      </c>
      <c r="C2494" s="2" t="s">
        <v>20</v>
      </c>
      <c r="N2494" s="2">
        <f t="shared" si="229"/>
        <v>0</v>
      </c>
      <c r="O2494" s="2">
        <f t="shared" si="230"/>
        <v>0</v>
      </c>
      <c r="P2494" s="2">
        <f t="shared" si="231"/>
        <v>0</v>
      </c>
      <c r="Q2494" s="2">
        <f t="shared" si="232"/>
        <v>0</v>
      </c>
      <c r="R2494" s="2">
        <f t="shared" si="233"/>
        <v>0</v>
      </c>
    </row>
    <row r="2495" spans="1:18" x14ac:dyDescent="0.35">
      <c r="A2495" s="2" t="s">
        <v>293</v>
      </c>
      <c r="B2495" s="2" t="str">
        <f t="shared" si="228"/>
        <v>SPA21XXX</v>
      </c>
      <c r="C2495" s="2" t="s">
        <v>13</v>
      </c>
      <c r="N2495" s="2">
        <f t="shared" si="229"/>
        <v>0</v>
      </c>
      <c r="O2495" s="2">
        <f t="shared" si="230"/>
        <v>0</v>
      </c>
      <c r="P2495" s="2">
        <f t="shared" si="231"/>
        <v>0</v>
      </c>
      <c r="Q2495" s="2">
        <f t="shared" si="232"/>
        <v>0</v>
      </c>
      <c r="R2495" s="2">
        <f t="shared" si="233"/>
        <v>0</v>
      </c>
    </row>
    <row r="2496" spans="1:18" x14ac:dyDescent="0.35">
      <c r="A2496" s="2" t="s">
        <v>293</v>
      </c>
      <c r="B2496" s="2" t="str">
        <f t="shared" si="228"/>
        <v>SPA21XXX</v>
      </c>
      <c r="C2496" s="2" t="s">
        <v>14</v>
      </c>
      <c r="N2496" s="2">
        <f t="shared" si="229"/>
        <v>0</v>
      </c>
      <c r="O2496" s="2">
        <f t="shared" si="230"/>
        <v>0</v>
      </c>
      <c r="P2496" s="2">
        <f t="shared" si="231"/>
        <v>0</v>
      </c>
      <c r="Q2496" s="2">
        <f t="shared" si="232"/>
        <v>0</v>
      </c>
      <c r="R2496" s="2">
        <f t="shared" si="233"/>
        <v>0</v>
      </c>
    </row>
    <row r="2497" spans="1:18" x14ac:dyDescent="0.35">
      <c r="A2497" s="2" t="s">
        <v>293</v>
      </c>
      <c r="B2497" s="2" t="str">
        <f t="shared" si="228"/>
        <v>SPA21XXX</v>
      </c>
      <c r="C2497" s="2" t="s">
        <v>15</v>
      </c>
      <c r="N2497" s="2">
        <f t="shared" si="229"/>
        <v>0</v>
      </c>
      <c r="O2497" s="2">
        <f t="shared" si="230"/>
        <v>0</v>
      </c>
      <c r="P2497" s="2">
        <f t="shared" si="231"/>
        <v>0</v>
      </c>
      <c r="Q2497" s="2">
        <f t="shared" si="232"/>
        <v>0</v>
      </c>
      <c r="R2497" s="2">
        <f t="shared" si="233"/>
        <v>0</v>
      </c>
    </row>
    <row r="2498" spans="1:18" x14ac:dyDescent="0.35">
      <c r="A2498" s="2" t="s">
        <v>293</v>
      </c>
      <c r="B2498" s="2" t="str">
        <f t="shared" ref="B2498:B2561" si="234">REPLACE(A2498,6,3,"XXX")</f>
        <v>SPA21XXX</v>
      </c>
      <c r="C2498" s="2" t="s">
        <v>16</v>
      </c>
      <c r="N2498" s="2">
        <f t="shared" ref="N2498:N2561" si="235">E2498*$D2498</f>
        <v>0</v>
      </c>
      <c r="O2498" s="2">
        <f t="shared" ref="O2498:O2561" si="236">SUM(G2498:J2498)*$D2498</f>
        <v>0</v>
      </c>
      <c r="P2498" s="2">
        <f t="shared" ref="P2498:P2561" si="237">K2498*$D2498</f>
        <v>0</v>
      </c>
      <c r="Q2498" s="2">
        <f t="shared" ref="Q2498:Q2561" si="238">L2498*$D2498</f>
        <v>0</v>
      </c>
      <c r="R2498" s="2">
        <f t="shared" ref="R2498:R2561" si="239">M2498*$D2498</f>
        <v>0</v>
      </c>
    </row>
    <row r="2499" spans="1:18" x14ac:dyDescent="0.35">
      <c r="A2499" s="2" t="s">
        <v>293</v>
      </c>
      <c r="B2499" s="2" t="str">
        <f t="shared" si="234"/>
        <v>SPA21XXX</v>
      </c>
      <c r="C2499" s="2" t="s">
        <v>747</v>
      </c>
      <c r="N2499" s="2">
        <f t="shared" si="235"/>
        <v>0</v>
      </c>
      <c r="O2499" s="2">
        <f t="shared" si="236"/>
        <v>0</v>
      </c>
      <c r="P2499" s="2">
        <f t="shared" si="237"/>
        <v>0</v>
      </c>
      <c r="Q2499" s="2">
        <f t="shared" si="238"/>
        <v>0</v>
      </c>
      <c r="R2499" s="2">
        <f t="shared" si="239"/>
        <v>0</v>
      </c>
    </row>
    <row r="2500" spans="1:18" x14ac:dyDescent="0.35">
      <c r="A2500" s="2" t="s">
        <v>293</v>
      </c>
      <c r="B2500" s="2" t="str">
        <f t="shared" si="234"/>
        <v>SPA21XXX</v>
      </c>
      <c r="C2500" s="2" t="s">
        <v>17</v>
      </c>
      <c r="N2500" s="2">
        <f t="shared" si="235"/>
        <v>0</v>
      </c>
      <c r="O2500" s="2">
        <f t="shared" si="236"/>
        <v>0</v>
      </c>
      <c r="P2500" s="2">
        <f t="shared" si="237"/>
        <v>0</v>
      </c>
      <c r="Q2500" s="2">
        <f t="shared" si="238"/>
        <v>0</v>
      </c>
      <c r="R2500" s="2">
        <f t="shared" si="239"/>
        <v>0</v>
      </c>
    </row>
    <row r="2501" spans="1:18" x14ac:dyDescent="0.35">
      <c r="A2501" s="2" t="s">
        <v>293</v>
      </c>
      <c r="B2501" s="2" t="str">
        <f t="shared" si="234"/>
        <v>SPA21XXX</v>
      </c>
      <c r="C2501" s="2" t="s">
        <v>18</v>
      </c>
      <c r="N2501" s="2">
        <f t="shared" si="235"/>
        <v>0</v>
      </c>
      <c r="O2501" s="2">
        <f t="shared" si="236"/>
        <v>0</v>
      </c>
      <c r="P2501" s="2">
        <f t="shared" si="237"/>
        <v>0</v>
      </c>
      <c r="Q2501" s="2">
        <f t="shared" si="238"/>
        <v>0</v>
      </c>
      <c r="R2501" s="2">
        <f t="shared" si="239"/>
        <v>0</v>
      </c>
    </row>
    <row r="2502" spans="1:18" x14ac:dyDescent="0.35">
      <c r="A2502" s="2" t="s">
        <v>293</v>
      </c>
      <c r="B2502" s="2" t="str">
        <f t="shared" si="234"/>
        <v>SPA21XXX</v>
      </c>
      <c r="C2502" s="2" t="s">
        <v>19</v>
      </c>
      <c r="N2502" s="2">
        <f t="shared" si="235"/>
        <v>0</v>
      </c>
      <c r="O2502" s="2">
        <f t="shared" si="236"/>
        <v>0</v>
      </c>
      <c r="P2502" s="2">
        <f t="shared" si="237"/>
        <v>0</v>
      </c>
      <c r="Q2502" s="2">
        <f t="shared" si="238"/>
        <v>0</v>
      </c>
      <c r="R2502" s="2">
        <f t="shared" si="239"/>
        <v>0</v>
      </c>
    </row>
    <row r="2503" spans="1:18" x14ac:dyDescent="0.35">
      <c r="A2503" s="2" t="s">
        <v>293</v>
      </c>
      <c r="B2503" s="2" t="str">
        <f t="shared" si="234"/>
        <v>SPA21XXX</v>
      </c>
      <c r="C2503" s="2" t="s">
        <v>20</v>
      </c>
      <c r="N2503" s="2">
        <f t="shared" si="235"/>
        <v>0</v>
      </c>
      <c r="O2503" s="2">
        <f t="shared" si="236"/>
        <v>0</v>
      </c>
      <c r="P2503" s="2">
        <f t="shared" si="237"/>
        <v>0</v>
      </c>
      <c r="Q2503" s="2">
        <f t="shared" si="238"/>
        <v>0</v>
      </c>
      <c r="R2503" s="2">
        <f t="shared" si="239"/>
        <v>0</v>
      </c>
    </row>
    <row r="2504" spans="1:18" x14ac:dyDescent="0.35">
      <c r="A2504" s="2" t="s">
        <v>375</v>
      </c>
      <c r="B2504" s="2" t="str">
        <f t="shared" si="234"/>
        <v>SPA21XXX</v>
      </c>
      <c r="C2504" s="2" t="s">
        <v>13</v>
      </c>
      <c r="D2504" s="2">
        <v>0</v>
      </c>
      <c r="E2504" s="2">
        <v>0</v>
      </c>
      <c r="G2504" s="2">
        <v>0</v>
      </c>
      <c r="H2504" s="2">
        <v>12</v>
      </c>
      <c r="I2504" s="2">
        <v>0</v>
      </c>
      <c r="J2504" s="2">
        <v>0</v>
      </c>
      <c r="K2504" s="2">
        <v>8</v>
      </c>
      <c r="L2504" s="2">
        <v>5</v>
      </c>
      <c r="M2504" s="2">
        <v>0</v>
      </c>
      <c r="N2504" s="2">
        <f t="shared" si="235"/>
        <v>0</v>
      </c>
      <c r="O2504" s="2">
        <f t="shared" si="236"/>
        <v>0</v>
      </c>
      <c r="P2504" s="2">
        <f t="shared" si="237"/>
        <v>0</v>
      </c>
      <c r="Q2504" s="2">
        <f t="shared" si="238"/>
        <v>0</v>
      </c>
      <c r="R2504" s="2">
        <f t="shared" si="239"/>
        <v>0</v>
      </c>
    </row>
    <row r="2505" spans="1:18" x14ac:dyDescent="0.35">
      <c r="A2505" s="2" t="s">
        <v>375</v>
      </c>
      <c r="B2505" s="2" t="str">
        <f t="shared" si="234"/>
        <v>SPA21XXX</v>
      </c>
      <c r="C2505" s="2" t="s">
        <v>14</v>
      </c>
      <c r="D2505" s="2">
        <v>0</v>
      </c>
      <c r="E2505" s="2">
        <v>0</v>
      </c>
      <c r="N2505" s="2">
        <f t="shared" si="235"/>
        <v>0</v>
      </c>
      <c r="O2505" s="2">
        <f t="shared" si="236"/>
        <v>0</v>
      </c>
      <c r="P2505" s="2">
        <f t="shared" si="237"/>
        <v>0</v>
      </c>
      <c r="Q2505" s="2">
        <f t="shared" si="238"/>
        <v>0</v>
      </c>
      <c r="R2505" s="2">
        <f t="shared" si="239"/>
        <v>0</v>
      </c>
    </row>
    <row r="2506" spans="1:18" x14ac:dyDescent="0.35">
      <c r="A2506" s="2" t="s">
        <v>375</v>
      </c>
      <c r="B2506" s="2" t="str">
        <f t="shared" si="234"/>
        <v>SPA21XXX</v>
      </c>
      <c r="C2506" s="2" t="s">
        <v>15</v>
      </c>
      <c r="D2506" s="2">
        <v>0</v>
      </c>
      <c r="E2506" s="2">
        <v>0</v>
      </c>
      <c r="N2506" s="2">
        <f t="shared" si="235"/>
        <v>0</v>
      </c>
      <c r="O2506" s="2">
        <f t="shared" si="236"/>
        <v>0</v>
      </c>
      <c r="P2506" s="2">
        <f t="shared" si="237"/>
        <v>0</v>
      </c>
      <c r="Q2506" s="2">
        <f t="shared" si="238"/>
        <v>0</v>
      </c>
      <c r="R2506" s="2">
        <f t="shared" si="239"/>
        <v>0</v>
      </c>
    </row>
    <row r="2507" spans="1:18" x14ac:dyDescent="0.35">
      <c r="A2507" s="2" t="s">
        <v>375</v>
      </c>
      <c r="B2507" s="2" t="str">
        <f t="shared" si="234"/>
        <v>SPA21XXX</v>
      </c>
      <c r="C2507" s="2" t="s">
        <v>16</v>
      </c>
      <c r="D2507" s="2">
        <v>0</v>
      </c>
      <c r="E2507" s="2">
        <v>0</v>
      </c>
      <c r="N2507" s="2">
        <f t="shared" si="235"/>
        <v>0</v>
      </c>
      <c r="O2507" s="2">
        <f t="shared" si="236"/>
        <v>0</v>
      </c>
      <c r="P2507" s="2">
        <f t="shared" si="237"/>
        <v>0</v>
      </c>
      <c r="Q2507" s="2">
        <f t="shared" si="238"/>
        <v>0</v>
      </c>
      <c r="R2507" s="2">
        <f t="shared" si="239"/>
        <v>0</v>
      </c>
    </row>
    <row r="2508" spans="1:18" x14ac:dyDescent="0.35">
      <c r="A2508" s="2" t="s">
        <v>375</v>
      </c>
      <c r="B2508" s="2" t="str">
        <f t="shared" si="234"/>
        <v>SPA21XXX</v>
      </c>
      <c r="C2508" s="2" t="s">
        <v>747</v>
      </c>
      <c r="D2508" s="2">
        <v>0</v>
      </c>
      <c r="E2508" s="2">
        <v>0</v>
      </c>
      <c r="N2508" s="2">
        <f t="shared" si="235"/>
        <v>0</v>
      </c>
      <c r="O2508" s="2">
        <f t="shared" si="236"/>
        <v>0</v>
      </c>
      <c r="P2508" s="2">
        <f t="shared" si="237"/>
        <v>0</v>
      </c>
      <c r="Q2508" s="2">
        <f t="shared" si="238"/>
        <v>0</v>
      </c>
      <c r="R2508" s="2">
        <f t="shared" si="239"/>
        <v>0</v>
      </c>
    </row>
    <row r="2509" spans="1:18" x14ac:dyDescent="0.35">
      <c r="A2509" s="2" t="s">
        <v>375</v>
      </c>
      <c r="B2509" s="2" t="str">
        <f t="shared" si="234"/>
        <v>SPA21XXX</v>
      </c>
      <c r="C2509" s="2" t="s">
        <v>17</v>
      </c>
      <c r="D2509" s="2">
        <v>13000</v>
      </c>
      <c r="E2509" s="2">
        <v>0</v>
      </c>
      <c r="N2509" s="2">
        <f t="shared" si="235"/>
        <v>0</v>
      </c>
      <c r="O2509" s="2">
        <f t="shared" si="236"/>
        <v>0</v>
      </c>
      <c r="P2509" s="2">
        <f t="shared" si="237"/>
        <v>0</v>
      </c>
      <c r="Q2509" s="2">
        <f t="shared" si="238"/>
        <v>0</v>
      </c>
      <c r="R2509" s="2">
        <f t="shared" si="239"/>
        <v>0</v>
      </c>
    </row>
    <row r="2510" spans="1:18" x14ac:dyDescent="0.35">
      <c r="A2510" s="2" t="s">
        <v>375</v>
      </c>
      <c r="B2510" s="2" t="str">
        <f t="shared" si="234"/>
        <v>SPA21XXX</v>
      </c>
      <c r="C2510" s="2" t="s">
        <v>18</v>
      </c>
      <c r="D2510" s="2">
        <v>7280</v>
      </c>
      <c r="E2510" s="2">
        <v>5</v>
      </c>
      <c r="N2510" s="2">
        <f t="shared" si="235"/>
        <v>36400</v>
      </c>
      <c r="O2510" s="2">
        <f t="shared" si="236"/>
        <v>0</v>
      </c>
      <c r="P2510" s="2">
        <f t="shared" si="237"/>
        <v>0</v>
      </c>
      <c r="Q2510" s="2">
        <f t="shared" si="238"/>
        <v>0</v>
      </c>
      <c r="R2510" s="2">
        <f t="shared" si="239"/>
        <v>0</v>
      </c>
    </row>
    <row r="2511" spans="1:18" x14ac:dyDescent="0.35">
      <c r="A2511" s="2" t="s">
        <v>375</v>
      </c>
      <c r="B2511" s="2" t="str">
        <f t="shared" si="234"/>
        <v>SPA21XXX</v>
      </c>
      <c r="C2511" s="2" t="s">
        <v>19</v>
      </c>
      <c r="D2511" s="2">
        <v>3498.5</v>
      </c>
      <c r="E2511" s="2">
        <v>7</v>
      </c>
      <c r="N2511" s="2">
        <f t="shared" si="235"/>
        <v>24489.5</v>
      </c>
      <c r="O2511" s="2">
        <f t="shared" si="236"/>
        <v>0</v>
      </c>
      <c r="P2511" s="2">
        <f t="shared" si="237"/>
        <v>0</v>
      </c>
      <c r="Q2511" s="2">
        <f t="shared" si="238"/>
        <v>0</v>
      </c>
      <c r="R2511" s="2">
        <f t="shared" si="239"/>
        <v>0</v>
      </c>
    </row>
    <row r="2512" spans="1:18" x14ac:dyDescent="0.35">
      <c r="A2512" s="2" t="s">
        <v>375</v>
      </c>
      <c r="B2512" s="2" t="str">
        <f t="shared" si="234"/>
        <v>SPA21XXX</v>
      </c>
      <c r="C2512" s="2" t="s">
        <v>20</v>
      </c>
      <c r="D2512" s="2">
        <v>0</v>
      </c>
      <c r="E2512" s="2">
        <v>0</v>
      </c>
      <c r="N2512" s="2">
        <f t="shared" si="235"/>
        <v>0</v>
      </c>
      <c r="O2512" s="2">
        <f t="shared" si="236"/>
        <v>0</v>
      </c>
      <c r="P2512" s="2">
        <f t="shared" si="237"/>
        <v>0</v>
      </c>
      <c r="Q2512" s="2">
        <f t="shared" si="238"/>
        <v>0</v>
      </c>
      <c r="R2512" s="2">
        <f t="shared" si="239"/>
        <v>0</v>
      </c>
    </row>
    <row r="2513" spans="1:18" x14ac:dyDescent="0.35">
      <c r="A2513" s="2" t="s">
        <v>294</v>
      </c>
      <c r="B2513" s="2" t="str">
        <f t="shared" si="234"/>
        <v>SPA21XXX</v>
      </c>
      <c r="C2513" s="2" t="s">
        <v>13</v>
      </c>
      <c r="N2513" s="2">
        <f t="shared" si="235"/>
        <v>0</v>
      </c>
      <c r="O2513" s="2">
        <f t="shared" si="236"/>
        <v>0</v>
      </c>
      <c r="P2513" s="2">
        <f t="shared" si="237"/>
        <v>0</v>
      </c>
      <c r="Q2513" s="2">
        <f t="shared" si="238"/>
        <v>0</v>
      </c>
      <c r="R2513" s="2">
        <f t="shared" si="239"/>
        <v>0</v>
      </c>
    </row>
    <row r="2514" spans="1:18" x14ac:dyDescent="0.35">
      <c r="A2514" s="2" t="s">
        <v>294</v>
      </c>
      <c r="B2514" s="2" t="str">
        <f t="shared" si="234"/>
        <v>SPA21XXX</v>
      </c>
      <c r="C2514" s="2" t="s">
        <v>14</v>
      </c>
      <c r="N2514" s="2">
        <f t="shared" si="235"/>
        <v>0</v>
      </c>
      <c r="O2514" s="2">
        <f t="shared" si="236"/>
        <v>0</v>
      </c>
      <c r="P2514" s="2">
        <f t="shared" si="237"/>
        <v>0</v>
      </c>
      <c r="Q2514" s="2">
        <f t="shared" si="238"/>
        <v>0</v>
      </c>
      <c r="R2514" s="2">
        <f t="shared" si="239"/>
        <v>0</v>
      </c>
    </row>
    <row r="2515" spans="1:18" x14ac:dyDescent="0.35">
      <c r="A2515" s="2" t="s">
        <v>294</v>
      </c>
      <c r="B2515" s="2" t="str">
        <f t="shared" si="234"/>
        <v>SPA21XXX</v>
      </c>
      <c r="C2515" s="2" t="s">
        <v>15</v>
      </c>
      <c r="N2515" s="2">
        <f t="shared" si="235"/>
        <v>0</v>
      </c>
      <c r="O2515" s="2">
        <f t="shared" si="236"/>
        <v>0</v>
      </c>
      <c r="P2515" s="2">
        <f t="shared" si="237"/>
        <v>0</v>
      </c>
      <c r="Q2515" s="2">
        <f t="shared" si="238"/>
        <v>0</v>
      </c>
      <c r="R2515" s="2">
        <f t="shared" si="239"/>
        <v>0</v>
      </c>
    </row>
    <row r="2516" spans="1:18" x14ac:dyDescent="0.35">
      <c r="A2516" s="2" t="s">
        <v>294</v>
      </c>
      <c r="B2516" s="2" t="str">
        <f t="shared" si="234"/>
        <v>SPA21XXX</v>
      </c>
      <c r="C2516" s="2" t="s">
        <v>16</v>
      </c>
      <c r="N2516" s="2">
        <f t="shared" si="235"/>
        <v>0</v>
      </c>
      <c r="O2516" s="2">
        <f t="shared" si="236"/>
        <v>0</v>
      </c>
      <c r="P2516" s="2">
        <f t="shared" si="237"/>
        <v>0</v>
      </c>
      <c r="Q2516" s="2">
        <f t="shared" si="238"/>
        <v>0</v>
      </c>
      <c r="R2516" s="2">
        <f t="shared" si="239"/>
        <v>0</v>
      </c>
    </row>
    <row r="2517" spans="1:18" x14ac:dyDescent="0.35">
      <c r="A2517" s="2" t="s">
        <v>294</v>
      </c>
      <c r="B2517" s="2" t="str">
        <f t="shared" si="234"/>
        <v>SPA21XXX</v>
      </c>
      <c r="C2517" s="2" t="s">
        <v>747</v>
      </c>
      <c r="N2517" s="2">
        <f t="shared" si="235"/>
        <v>0</v>
      </c>
      <c r="O2517" s="2">
        <f t="shared" si="236"/>
        <v>0</v>
      </c>
      <c r="P2517" s="2">
        <f t="shared" si="237"/>
        <v>0</v>
      </c>
      <c r="Q2517" s="2">
        <f t="shared" si="238"/>
        <v>0</v>
      </c>
      <c r="R2517" s="2">
        <f t="shared" si="239"/>
        <v>0</v>
      </c>
    </row>
    <row r="2518" spans="1:18" x14ac:dyDescent="0.35">
      <c r="A2518" s="2" t="s">
        <v>294</v>
      </c>
      <c r="B2518" s="2" t="str">
        <f t="shared" si="234"/>
        <v>SPA21XXX</v>
      </c>
      <c r="C2518" s="2" t="s">
        <v>17</v>
      </c>
      <c r="N2518" s="2">
        <f t="shared" si="235"/>
        <v>0</v>
      </c>
      <c r="O2518" s="2">
        <f t="shared" si="236"/>
        <v>0</v>
      </c>
      <c r="P2518" s="2">
        <f t="shared" si="237"/>
        <v>0</v>
      </c>
      <c r="Q2518" s="2">
        <f t="shared" si="238"/>
        <v>0</v>
      </c>
      <c r="R2518" s="2">
        <f t="shared" si="239"/>
        <v>0</v>
      </c>
    </row>
    <row r="2519" spans="1:18" x14ac:dyDescent="0.35">
      <c r="A2519" s="2" t="s">
        <v>294</v>
      </c>
      <c r="B2519" s="2" t="str">
        <f t="shared" si="234"/>
        <v>SPA21XXX</v>
      </c>
      <c r="C2519" s="2" t="s">
        <v>18</v>
      </c>
      <c r="N2519" s="2">
        <f t="shared" si="235"/>
        <v>0</v>
      </c>
      <c r="O2519" s="2">
        <f t="shared" si="236"/>
        <v>0</v>
      </c>
      <c r="P2519" s="2">
        <f t="shared" si="237"/>
        <v>0</v>
      </c>
      <c r="Q2519" s="2">
        <f t="shared" si="238"/>
        <v>0</v>
      </c>
      <c r="R2519" s="2">
        <f t="shared" si="239"/>
        <v>0</v>
      </c>
    </row>
    <row r="2520" spans="1:18" x14ac:dyDescent="0.35">
      <c r="A2520" s="2" t="s">
        <v>294</v>
      </c>
      <c r="B2520" s="2" t="str">
        <f t="shared" si="234"/>
        <v>SPA21XXX</v>
      </c>
      <c r="C2520" s="2" t="s">
        <v>19</v>
      </c>
      <c r="N2520" s="2">
        <f t="shared" si="235"/>
        <v>0</v>
      </c>
      <c r="O2520" s="2">
        <f t="shared" si="236"/>
        <v>0</v>
      </c>
      <c r="P2520" s="2">
        <f t="shared" si="237"/>
        <v>0</v>
      </c>
      <c r="Q2520" s="2">
        <f t="shared" si="238"/>
        <v>0</v>
      </c>
      <c r="R2520" s="2">
        <f t="shared" si="239"/>
        <v>0</v>
      </c>
    </row>
    <row r="2521" spans="1:18" x14ac:dyDescent="0.35">
      <c r="A2521" s="2" t="s">
        <v>294</v>
      </c>
      <c r="B2521" s="2" t="str">
        <f t="shared" si="234"/>
        <v>SPA21XXX</v>
      </c>
      <c r="C2521" s="2" t="s">
        <v>20</v>
      </c>
      <c r="D2521" s="2">
        <v>0</v>
      </c>
      <c r="E2521" s="2">
        <v>1</v>
      </c>
      <c r="F2521" s="2">
        <v>100</v>
      </c>
      <c r="G2521" s="2">
        <v>1</v>
      </c>
      <c r="N2521" s="2">
        <f t="shared" si="235"/>
        <v>0</v>
      </c>
      <c r="O2521" s="2">
        <f t="shared" si="236"/>
        <v>0</v>
      </c>
      <c r="P2521" s="2">
        <f t="shared" si="237"/>
        <v>0</v>
      </c>
      <c r="Q2521" s="2">
        <f t="shared" si="238"/>
        <v>0</v>
      </c>
      <c r="R2521" s="2">
        <f t="shared" si="239"/>
        <v>0</v>
      </c>
    </row>
    <row r="2522" spans="1:18" x14ac:dyDescent="0.35">
      <c r="A2522" s="2" t="s">
        <v>295</v>
      </c>
      <c r="B2522" s="2" t="str">
        <f t="shared" si="234"/>
        <v>SPA21XXX</v>
      </c>
      <c r="C2522" s="2" t="s">
        <v>13</v>
      </c>
      <c r="N2522" s="2">
        <f t="shared" si="235"/>
        <v>0</v>
      </c>
      <c r="O2522" s="2">
        <f t="shared" si="236"/>
        <v>0</v>
      </c>
      <c r="P2522" s="2">
        <f t="shared" si="237"/>
        <v>0</v>
      </c>
      <c r="Q2522" s="2">
        <f t="shared" si="238"/>
        <v>0</v>
      </c>
      <c r="R2522" s="2">
        <f t="shared" si="239"/>
        <v>0</v>
      </c>
    </row>
    <row r="2523" spans="1:18" x14ac:dyDescent="0.35">
      <c r="A2523" s="2" t="s">
        <v>295</v>
      </c>
      <c r="B2523" s="2" t="str">
        <f t="shared" si="234"/>
        <v>SPA21XXX</v>
      </c>
      <c r="C2523" s="2" t="s">
        <v>14</v>
      </c>
      <c r="N2523" s="2">
        <f t="shared" si="235"/>
        <v>0</v>
      </c>
      <c r="O2523" s="2">
        <f t="shared" si="236"/>
        <v>0</v>
      </c>
      <c r="P2523" s="2">
        <f t="shared" si="237"/>
        <v>0</v>
      </c>
      <c r="Q2523" s="2">
        <f t="shared" si="238"/>
        <v>0</v>
      </c>
      <c r="R2523" s="2">
        <f t="shared" si="239"/>
        <v>0</v>
      </c>
    </row>
    <row r="2524" spans="1:18" x14ac:dyDescent="0.35">
      <c r="A2524" s="2" t="s">
        <v>295</v>
      </c>
      <c r="B2524" s="2" t="str">
        <f t="shared" si="234"/>
        <v>SPA21XXX</v>
      </c>
      <c r="C2524" s="2" t="s">
        <v>15</v>
      </c>
      <c r="N2524" s="2">
        <f t="shared" si="235"/>
        <v>0</v>
      </c>
      <c r="O2524" s="2">
        <f t="shared" si="236"/>
        <v>0</v>
      </c>
      <c r="P2524" s="2">
        <f t="shared" si="237"/>
        <v>0</v>
      </c>
      <c r="Q2524" s="2">
        <f t="shared" si="238"/>
        <v>0</v>
      </c>
      <c r="R2524" s="2">
        <f t="shared" si="239"/>
        <v>0</v>
      </c>
    </row>
    <row r="2525" spans="1:18" x14ac:dyDescent="0.35">
      <c r="A2525" s="2" t="s">
        <v>295</v>
      </c>
      <c r="B2525" s="2" t="str">
        <f t="shared" si="234"/>
        <v>SPA21XXX</v>
      </c>
      <c r="C2525" s="2" t="s">
        <v>16</v>
      </c>
      <c r="N2525" s="2">
        <f t="shared" si="235"/>
        <v>0</v>
      </c>
      <c r="O2525" s="2">
        <f t="shared" si="236"/>
        <v>0</v>
      </c>
      <c r="P2525" s="2">
        <f t="shared" si="237"/>
        <v>0</v>
      </c>
      <c r="Q2525" s="2">
        <f t="shared" si="238"/>
        <v>0</v>
      </c>
      <c r="R2525" s="2">
        <f t="shared" si="239"/>
        <v>0</v>
      </c>
    </row>
    <row r="2526" spans="1:18" x14ac:dyDescent="0.35">
      <c r="A2526" s="2" t="s">
        <v>295</v>
      </c>
      <c r="B2526" s="2" t="str">
        <f t="shared" si="234"/>
        <v>SPA21XXX</v>
      </c>
      <c r="C2526" s="2" t="s">
        <v>747</v>
      </c>
      <c r="N2526" s="2">
        <f t="shared" si="235"/>
        <v>0</v>
      </c>
      <c r="O2526" s="2">
        <f t="shared" si="236"/>
        <v>0</v>
      </c>
      <c r="P2526" s="2">
        <f t="shared" si="237"/>
        <v>0</v>
      </c>
      <c r="Q2526" s="2">
        <f t="shared" si="238"/>
        <v>0</v>
      </c>
      <c r="R2526" s="2">
        <f t="shared" si="239"/>
        <v>0</v>
      </c>
    </row>
    <row r="2527" spans="1:18" x14ac:dyDescent="0.35">
      <c r="A2527" s="2" t="s">
        <v>295</v>
      </c>
      <c r="B2527" s="2" t="str">
        <f t="shared" si="234"/>
        <v>SPA21XXX</v>
      </c>
      <c r="C2527" s="2" t="s">
        <v>17</v>
      </c>
      <c r="N2527" s="2">
        <f t="shared" si="235"/>
        <v>0</v>
      </c>
      <c r="O2527" s="2">
        <f t="shared" si="236"/>
        <v>0</v>
      </c>
      <c r="P2527" s="2">
        <f t="shared" si="237"/>
        <v>0</v>
      </c>
      <c r="Q2527" s="2">
        <f t="shared" si="238"/>
        <v>0</v>
      </c>
      <c r="R2527" s="2">
        <f t="shared" si="239"/>
        <v>0</v>
      </c>
    </row>
    <row r="2528" spans="1:18" x14ac:dyDescent="0.35">
      <c r="A2528" s="2" t="s">
        <v>295</v>
      </c>
      <c r="B2528" s="2" t="str">
        <f t="shared" si="234"/>
        <v>SPA21XXX</v>
      </c>
      <c r="C2528" s="2" t="s">
        <v>18</v>
      </c>
      <c r="N2528" s="2">
        <f t="shared" si="235"/>
        <v>0</v>
      </c>
      <c r="O2528" s="2">
        <f t="shared" si="236"/>
        <v>0</v>
      </c>
      <c r="P2528" s="2">
        <f t="shared" si="237"/>
        <v>0</v>
      </c>
      <c r="Q2528" s="2">
        <f t="shared" si="238"/>
        <v>0</v>
      </c>
      <c r="R2528" s="2">
        <f t="shared" si="239"/>
        <v>0</v>
      </c>
    </row>
    <row r="2529" spans="1:18" x14ac:dyDescent="0.35">
      <c r="A2529" s="2" t="s">
        <v>295</v>
      </c>
      <c r="B2529" s="2" t="str">
        <f t="shared" si="234"/>
        <v>SPA21XXX</v>
      </c>
      <c r="C2529" s="2" t="s">
        <v>19</v>
      </c>
      <c r="N2529" s="2">
        <f t="shared" si="235"/>
        <v>0</v>
      </c>
      <c r="O2529" s="2">
        <f t="shared" si="236"/>
        <v>0</v>
      </c>
      <c r="P2529" s="2">
        <f t="shared" si="237"/>
        <v>0</v>
      </c>
      <c r="Q2529" s="2">
        <f t="shared" si="238"/>
        <v>0</v>
      </c>
      <c r="R2529" s="2">
        <f t="shared" si="239"/>
        <v>0</v>
      </c>
    </row>
    <row r="2530" spans="1:18" x14ac:dyDescent="0.35">
      <c r="A2530" s="2" t="s">
        <v>295</v>
      </c>
      <c r="B2530" s="2" t="str">
        <f t="shared" si="234"/>
        <v>SPA21XXX</v>
      </c>
      <c r="C2530" s="2" t="s">
        <v>20</v>
      </c>
      <c r="N2530" s="2">
        <f t="shared" si="235"/>
        <v>0</v>
      </c>
      <c r="O2530" s="2">
        <f t="shared" si="236"/>
        <v>0</v>
      </c>
      <c r="P2530" s="2">
        <f t="shared" si="237"/>
        <v>0</v>
      </c>
      <c r="Q2530" s="2">
        <f t="shared" si="238"/>
        <v>0</v>
      </c>
      <c r="R2530" s="2">
        <f t="shared" si="239"/>
        <v>0</v>
      </c>
    </row>
    <row r="2531" spans="1:18" x14ac:dyDescent="0.35">
      <c r="A2531" s="2" t="s">
        <v>296</v>
      </c>
      <c r="B2531" s="2" t="str">
        <f t="shared" si="234"/>
        <v>SPA21XXX</v>
      </c>
      <c r="C2531" s="2" t="s">
        <v>13</v>
      </c>
      <c r="D2531" s="2">
        <v>0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2">
        <f t="shared" si="235"/>
        <v>0</v>
      </c>
      <c r="O2531" s="2">
        <f t="shared" si="236"/>
        <v>0</v>
      </c>
      <c r="P2531" s="2">
        <f t="shared" si="237"/>
        <v>0</v>
      </c>
      <c r="Q2531" s="2">
        <f t="shared" si="238"/>
        <v>0</v>
      </c>
      <c r="R2531" s="2">
        <f t="shared" si="239"/>
        <v>0</v>
      </c>
    </row>
    <row r="2532" spans="1:18" x14ac:dyDescent="0.35">
      <c r="A2532" s="2" t="s">
        <v>296</v>
      </c>
      <c r="B2532" s="2" t="str">
        <f t="shared" si="234"/>
        <v>SPA21XXX</v>
      </c>
      <c r="C2532" s="2" t="s">
        <v>14</v>
      </c>
      <c r="D2532" s="2">
        <v>0</v>
      </c>
      <c r="E2532" s="2">
        <v>0</v>
      </c>
      <c r="F2532" s="2">
        <v>0</v>
      </c>
      <c r="G2532" s="2">
        <v>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2">
        <f t="shared" si="235"/>
        <v>0</v>
      </c>
      <c r="O2532" s="2">
        <f t="shared" si="236"/>
        <v>0</v>
      </c>
      <c r="P2532" s="2">
        <f t="shared" si="237"/>
        <v>0</v>
      </c>
      <c r="Q2532" s="2">
        <f t="shared" si="238"/>
        <v>0</v>
      </c>
      <c r="R2532" s="2">
        <f t="shared" si="239"/>
        <v>0</v>
      </c>
    </row>
    <row r="2533" spans="1:18" x14ac:dyDescent="0.35">
      <c r="A2533" s="2" t="s">
        <v>296</v>
      </c>
      <c r="B2533" s="2" t="str">
        <f t="shared" si="234"/>
        <v>SPA21XXX</v>
      </c>
      <c r="C2533" s="2" t="s">
        <v>15</v>
      </c>
      <c r="D2533" s="2">
        <v>0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f t="shared" si="235"/>
        <v>0</v>
      </c>
      <c r="O2533" s="2">
        <f t="shared" si="236"/>
        <v>0</v>
      </c>
      <c r="P2533" s="2">
        <f t="shared" si="237"/>
        <v>0</v>
      </c>
      <c r="Q2533" s="2">
        <f t="shared" si="238"/>
        <v>0</v>
      </c>
      <c r="R2533" s="2">
        <f t="shared" si="239"/>
        <v>0</v>
      </c>
    </row>
    <row r="2534" spans="1:18" x14ac:dyDescent="0.35">
      <c r="A2534" s="2" t="s">
        <v>296</v>
      </c>
      <c r="B2534" s="2" t="str">
        <f t="shared" si="234"/>
        <v>SPA21XXX</v>
      </c>
      <c r="C2534" s="2" t="s">
        <v>16</v>
      </c>
      <c r="D2534" s="2">
        <v>0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f t="shared" si="235"/>
        <v>0</v>
      </c>
      <c r="O2534" s="2">
        <f t="shared" si="236"/>
        <v>0</v>
      </c>
      <c r="P2534" s="2">
        <f t="shared" si="237"/>
        <v>0</v>
      </c>
      <c r="Q2534" s="2">
        <f t="shared" si="238"/>
        <v>0</v>
      </c>
      <c r="R2534" s="2">
        <f t="shared" si="239"/>
        <v>0</v>
      </c>
    </row>
    <row r="2535" spans="1:18" x14ac:dyDescent="0.35">
      <c r="A2535" s="2" t="s">
        <v>296</v>
      </c>
      <c r="B2535" s="2" t="str">
        <f t="shared" si="234"/>
        <v>SPA21XXX</v>
      </c>
      <c r="C2535" s="2" t="s">
        <v>747</v>
      </c>
      <c r="D2535" s="2">
        <v>0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2">
        <f t="shared" si="235"/>
        <v>0</v>
      </c>
      <c r="O2535" s="2">
        <f t="shared" si="236"/>
        <v>0</v>
      </c>
      <c r="P2535" s="2">
        <f t="shared" si="237"/>
        <v>0</v>
      </c>
      <c r="Q2535" s="2">
        <f t="shared" si="238"/>
        <v>0</v>
      </c>
      <c r="R2535" s="2">
        <f t="shared" si="239"/>
        <v>0</v>
      </c>
    </row>
    <row r="2536" spans="1:18" x14ac:dyDescent="0.35">
      <c r="A2536" s="2" t="s">
        <v>296</v>
      </c>
      <c r="B2536" s="2" t="str">
        <f t="shared" si="234"/>
        <v>SPA21XXX</v>
      </c>
      <c r="C2536" s="2" t="s">
        <v>17</v>
      </c>
      <c r="D2536" s="2">
        <v>0</v>
      </c>
      <c r="E2536" s="2">
        <v>0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f t="shared" si="235"/>
        <v>0</v>
      </c>
      <c r="O2536" s="2">
        <f t="shared" si="236"/>
        <v>0</v>
      </c>
      <c r="P2536" s="2">
        <f t="shared" si="237"/>
        <v>0</v>
      </c>
      <c r="Q2536" s="2">
        <f t="shared" si="238"/>
        <v>0</v>
      </c>
      <c r="R2536" s="2">
        <f t="shared" si="239"/>
        <v>0</v>
      </c>
    </row>
    <row r="2537" spans="1:18" x14ac:dyDescent="0.35">
      <c r="A2537" s="2" t="s">
        <v>296</v>
      </c>
      <c r="B2537" s="2" t="str">
        <f t="shared" si="234"/>
        <v>SPA21XXX</v>
      </c>
      <c r="C2537" s="2" t="s">
        <v>18</v>
      </c>
      <c r="D2537" s="2">
        <v>0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2">
        <f t="shared" si="235"/>
        <v>0</v>
      </c>
      <c r="O2537" s="2">
        <f t="shared" si="236"/>
        <v>0</v>
      </c>
      <c r="P2537" s="2">
        <f t="shared" si="237"/>
        <v>0</v>
      </c>
      <c r="Q2537" s="2">
        <f t="shared" si="238"/>
        <v>0</v>
      </c>
      <c r="R2537" s="2">
        <f t="shared" si="239"/>
        <v>0</v>
      </c>
    </row>
    <row r="2538" spans="1:18" x14ac:dyDescent="0.35">
      <c r="A2538" s="2" t="s">
        <v>296</v>
      </c>
      <c r="B2538" s="2" t="str">
        <f t="shared" si="234"/>
        <v>SPA21XXX</v>
      </c>
      <c r="C2538" s="2" t="s">
        <v>19</v>
      </c>
      <c r="D2538" s="2">
        <v>4</v>
      </c>
      <c r="E2538" s="2">
        <v>4</v>
      </c>
      <c r="F2538" s="2">
        <v>100</v>
      </c>
      <c r="G2538" s="2">
        <v>0</v>
      </c>
      <c r="H2538" s="2">
        <v>4</v>
      </c>
      <c r="I2538" s="2">
        <v>0</v>
      </c>
      <c r="J2538" s="2">
        <v>0</v>
      </c>
      <c r="K2538" s="2">
        <v>3</v>
      </c>
      <c r="L2538" s="2">
        <v>1</v>
      </c>
      <c r="M2538" s="2">
        <v>0</v>
      </c>
      <c r="N2538" s="2">
        <f t="shared" si="235"/>
        <v>16</v>
      </c>
      <c r="O2538" s="2">
        <f t="shared" si="236"/>
        <v>16</v>
      </c>
      <c r="P2538" s="2">
        <f t="shared" si="237"/>
        <v>12</v>
      </c>
      <c r="Q2538" s="2">
        <f t="shared" si="238"/>
        <v>4</v>
      </c>
      <c r="R2538" s="2">
        <f t="shared" si="239"/>
        <v>0</v>
      </c>
    </row>
    <row r="2539" spans="1:18" x14ac:dyDescent="0.35">
      <c r="A2539" s="2" t="s">
        <v>296</v>
      </c>
      <c r="B2539" s="2" t="str">
        <f t="shared" si="234"/>
        <v>SPA21XXX</v>
      </c>
      <c r="C2539" s="2" t="s">
        <v>20</v>
      </c>
      <c r="D2539" s="2">
        <v>0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>
        <f t="shared" si="235"/>
        <v>0</v>
      </c>
      <c r="O2539" s="2">
        <f t="shared" si="236"/>
        <v>0</v>
      </c>
      <c r="P2539" s="2">
        <f t="shared" si="237"/>
        <v>0</v>
      </c>
      <c r="Q2539" s="2">
        <f t="shared" si="238"/>
        <v>0</v>
      </c>
      <c r="R2539" s="2">
        <f t="shared" si="239"/>
        <v>0</v>
      </c>
    </row>
    <row r="2540" spans="1:18" x14ac:dyDescent="0.35">
      <c r="A2540" s="2" t="s">
        <v>297</v>
      </c>
      <c r="B2540" s="2" t="str">
        <f t="shared" si="234"/>
        <v>SPA21XXX</v>
      </c>
      <c r="C2540" s="2" t="s">
        <v>13</v>
      </c>
      <c r="N2540" s="2">
        <f t="shared" si="235"/>
        <v>0</v>
      </c>
      <c r="O2540" s="2">
        <f t="shared" si="236"/>
        <v>0</v>
      </c>
      <c r="P2540" s="2">
        <f t="shared" si="237"/>
        <v>0</v>
      </c>
      <c r="Q2540" s="2">
        <f t="shared" si="238"/>
        <v>0</v>
      </c>
      <c r="R2540" s="2">
        <f t="shared" si="239"/>
        <v>0</v>
      </c>
    </row>
    <row r="2541" spans="1:18" x14ac:dyDescent="0.35">
      <c r="A2541" s="2" t="s">
        <v>297</v>
      </c>
      <c r="B2541" s="2" t="str">
        <f t="shared" si="234"/>
        <v>SPA21XXX</v>
      </c>
      <c r="C2541" s="2" t="s">
        <v>14</v>
      </c>
      <c r="N2541" s="2">
        <f t="shared" si="235"/>
        <v>0</v>
      </c>
      <c r="O2541" s="2">
        <f t="shared" si="236"/>
        <v>0</v>
      </c>
      <c r="P2541" s="2">
        <f t="shared" si="237"/>
        <v>0</v>
      </c>
      <c r="Q2541" s="2">
        <f t="shared" si="238"/>
        <v>0</v>
      </c>
      <c r="R2541" s="2">
        <f t="shared" si="239"/>
        <v>0</v>
      </c>
    </row>
    <row r="2542" spans="1:18" x14ac:dyDescent="0.35">
      <c r="A2542" s="2" t="s">
        <v>297</v>
      </c>
      <c r="B2542" s="2" t="str">
        <f t="shared" si="234"/>
        <v>SPA21XXX</v>
      </c>
      <c r="C2542" s="2" t="s">
        <v>15</v>
      </c>
      <c r="N2542" s="2">
        <f t="shared" si="235"/>
        <v>0</v>
      </c>
      <c r="O2542" s="2">
        <f t="shared" si="236"/>
        <v>0</v>
      </c>
      <c r="P2542" s="2">
        <f t="shared" si="237"/>
        <v>0</v>
      </c>
      <c r="Q2542" s="2">
        <f t="shared" si="238"/>
        <v>0</v>
      </c>
      <c r="R2542" s="2">
        <f t="shared" si="239"/>
        <v>0</v>
      </c>
    </row>
    <row r="2543" spans="1:18" x14ac:dyDescent="0.35">
      <c r="A2543" s="2" t="s">
        <v>297</v>
      </c>
      <c r="B2543" s="2" t="str">
        <f t="shared" si="234"/>
        <v>SPA21XXX</v>
      </c>
      <c r="C2543" s="2" t="s">
        <v>16</v>
      </c>
      <c r="N2543" s="2">
        <f t="shared" si="235"/>
        <v>0</v>
      </c>
      <c r="O2543" s="2">
        <f t="shared" si="236"/>
        <v>0</v>
      </c>
      <c r="P2543" s="2">
        <f t="shared" si="237"/>
        <v>0</v>
      </c>
      <c r="Q2543" s="2">
        <f t="shared" si="238"/>
        <v>0</v>
      </c>
      <c r="R2543" s="2">
        <f t="shared" si="239"/>
        <v>0</v>
      </c>
    </row>
    <row r="2544" spans="1:18" x14ac:dyDescent="0.35">
      <c r="A2544" s="2" t="s">
        <v>297</v>
      </c>
      <c r="B2544" s="2" t="str">
        <f t="shared" si="234"/>
        <v>SPA21XXX</v>
      </c>
      <c r="C2544" s="2" t="s">
        <v>747</v>
      </c>
      <c r="N2544" s="2">
        <f t="shared" si="235"/>
        <v>0</v>
      </c>
      <c r="O2544" s="2">
        <f t="shared" si="236"/>
        <v>0</v>
      </c>
      <c r="P2544" s="2">
        <f t="shared" si="237"/>
        <v>0</v>
      </c>
      <c r="Q2544" s="2">
        <f t="shared" si="238"/>
        <v>0</v>
      </c>
      <c r="R2544" s="2">
        <f t="shared" si="239"/>
        <v>0</v>
      </c>
    </row>
    <row r="2545" spans="1:18" x14ac:dyDescent="0.35">
      <c r="A2545" s="2" t="s">
        <v>297</v>
      </c>
      <c r="B2545" s="2" t="str">
        <f t="shared" si="234"/>
        <v>SPA21XXX</v>
      </c>
      <c r="C2545" s="2" t="s">
        <v>17</v>
      </c>
      <c r="N2545" s="2">
        <f t="shared" si="235"/>
        <v>0</v>
      </c>
      <c r="O2545" s="2">
        <f t="shared" si="236"/>
        <v>0</v>
      </c>
      <c r="P2545" s="2">
        <f t="shared" si="237"/>
        <v>0</v>
      </c>
      <c r="Q2545" s="2">
        <f t="shared" si="238"/>
        <v>0</v>
      </c>
      <c r="R2545" s="2">
        <f t="shared" si="239"/>
        <v>0</v>
      </c>
    </row>
    <row r="2546" spans="1:18" x14ac:dyDescent="0.35">
      <c r="A2546" s="2" t="s">
        <v>297</v>
      </c>
      <c r="B2546" s="2" t="str">
        <f t="shared" si="234"/>
        <v>SPA21XXX</v>
      </c>
      <c r="C2546" s="2" t="s">
        <v>18</v>
      </c>
      <c r="N2546" s="2">
        <f t="shared" si="235"/>
        <v>0</v>
      </c>
      <c r="O2546" s="2">
        <f t="shared" si="236"/>
        <v>0</v>
      </c>
      <c r="P2546" s="2">
        <f t="shared" si="237"/>
        <v>0</v>
      </c>
      <c r="Q2546" s="2">
        <f t="shared" si="238"/>
        <v>0</v>
      </c>
      <c r="R2546" s="2">
        <f t="shared" si="239"/>
        <v>0</v>
      </c>
    </row>
    <row r="2547" spans="1:18" x14ac:dyDescent="0.35">
      <c r="A2547" s="2" t="s">
        <v>297</v>
      </c>
      <c r="B2547" s="2" t="str">
        <f t="shared" si="234"/>
        <v>SPA21XXX</v>
      </c>
      <c r="C2547" s="2" t="s">
        <v>19</v>
      </c>
      <c r="N2547" s="2">
        <f t="shared" si="235"/>
        <v>0</v>
      </c>
      <c r="O2547" s="2">
        <f t="shared" si="236"/>
        <v>0</v>
      </c>
      <c r="P2547" s="2">
        <f t="shared" si="237"/>
        <v>0</v>
      </c>
      <c r="Q2547" s="2">
        <f t="shared" si="238"/>
        <v>0</v>
      </c>
      <c r="R2547" s="2">
        <f t="shared" si="239"/>
        <v>0</v>
      </c>
    </row>
    <row r="2548" spans="1:18" x14ac:dyDescent="0.35">
      <c r="A2548" s="2" t="s">
        <v>297</v>
      </c>
      <c r="B2548" s="2" t="str">
        <f t="shared" si="234"/>
        <v>SPA21XXX</v>
      </c>
      <c r="C2548" s="2" t="s">
        <v>20</v>
      </c>
      <c r="N2548" s="2">
        <f t="shared" si="235"/>
        <v>0</v>
      </c>
      <c r="O2548" s="2">
        <f t="shared" si="236"/>
        <v>0</v>
      </c>
      <c r="P2548" s="2">
        <f t="shared" si="237"/>
        <v>0</v>
      </c>
      <c r="Q2548" s="2">
        <f t="shared" si="238"/>
        <v>0</v>
      </c>
      <c r="R2548" s="2">
        <f t="shared" si="239"/>
        <v>0</v>
      </c>
    </row>
    <row r="2549" spans="1:18" x14ac:dyDescent="0.35">
      <c r="A2549" s="2" t="s">
        <v>298</v>
      </c>
      <c r="B2549" s="2" t="str">
        <f t="shared" si="234"/>
        <v>SPA21XXX</v>
      </c>
      <c r="C2549" s="2" t="s">
        <v>13</v>
      </c>
      <c r="N2549" s="2">
        <f t="shared" si="235"/>
        <v>0</v>
      </c>
      <c r="O2549" s="2">
        <f t="shared" si="236"/>
        <v>0</v>
      </c>
      <c r="P2549" s="2">
        <f t="shared" si="237"/>
        <v>0</v>
      </c>
      <c r="Q2549" s="2">
        <f t="shared" si="238"/>
        <v>0</v>
      </c>
      <c r="R2549" s="2">
        <f t="shared" si="239"/>
        <v>0</v>
      </c>
    </row>
    <row r="2550" spans="1:18" x14ac:dyDescent="0.35">
      <c r="A2550" s="2" t="s">
        <v>298</v>
      </c>
      <c r="B2550" s="2" t="str">
        <f t="shared" si="234"/>
        <v>SPA21XXX</v>
      </c>
      <c r="C2550" s="2" t="s">
        <v>14</v>
      </c>
      <c r="N2550" s="2">
        <f t="shared" si="235"/>
        <v>0</v>
      </c>
      <c r="O2550" s="2">
        <f t="shared" si="236"/>
        <v>0</v>
      </c>
      <c r="P2550" s="2">
        <f t="shared" si="237"/>
        <v>0</v>
      </c>
      <c r="Q2550" s="2">
        <f t="shared" si="238"/>
        <v>0</v>
      </c>
      <c r="R2550" s="2">
        <f t="shared" si="239"/>
        <v>0</v>
      </c>
    </row>
    <row r="2551" spans="1:18" x14ac:dyDescent="0.35">
      <c r="A2551" s="2" t="s">
        <v>298</v>
      </c>
      <c r="B2551" s="2" t="str">
        <f t="shared" si="234"/>
        <v>SPA21XXX</v>
      </c>
      <c r="C2551" s="2" t="s">
        <v>15</v>
      </c>
      <c r="N2551" s="2">
        <f t="shared" si="235"/>
        <v>0</v>
      </c>
      <c r="O2551" s="2">
        <f t="shared" si="236"/>
        <v>0</v>
      </c>
      <c r="P2551" s="2">
        <f t="shared" si="237"/>
        <v>0</v>
      </c>
      <c r="Q2551" s="2">
        <f t="shared" si="238"/>
        <v>0</v>
      </c>
      <c r="R2551" s="2">
        <f t="shared" si="239"/>
        <v>0</v>
      </c>
    </row>
    <row r="2552" spans="1:18" x14ac:dyDescent="0.35">
      <c r="A2552" s="2" t="s">
        <v>298</v>
      </c>
      <c r="B2552" s="2" t="str">
        <f t="shared" si="234"/>
        <v>SPA21XXX</v>
      </c>
      <c r="C2552" s="2" t="s">
        <v>16</v>
      </c>
      <c r="N2552" s="2">
        <f t="shared" si="235"/>
        <v>0</v>
      </c>
      <c r="O2552" s="2">
        <f t="shared" si="236"/>
        <v>0</v>
      </c>
      <c r="P2552" s="2">
        <f t="shared" si="237"/>
        <v>0</v>
      </c>
      <c r="Q2552" s="2">
        <f t="shared" si="238"/>
        <v>0</v>
      </c>
      <c r="R2552" s="2">
        <f t="shared" si="239"/>
        <v>0</v>
      </c>
    </row>
    <row r="2553" spans="1:18" x14ac:dyDescent="0.35">
      <c r="A2553" s="2" t="s">
        <v>298</v>
      </c>
      <c r="B2553" s="2" t="str">
        <f t="shared" si="234"/>
        <v>SPA21XXX</v>
      </c>
      <c r="C2553" s="2" t="s">
        <v>747</v>
      </c>
      <c r="N2553" s="2">
        <f t="shared" si="235"/>
        <v>0</v>
      </c>
      <c r="O2553" s="2">
        <f t="shared" si="236"/>
        <v>0</v>
      </c>
      <c r="P2553" s="2">
        <f t="shared" si="237"/>
        <v>0</v>
      </c>
      <c r="Q2553" s="2">
        <f t="shared" si="238"/>
        <v>0</v>
      </c>
      <c r="R2553" s="2">
        <f t="shared" si="239"/>
        <v>0</v>
      </c>
    </row>
    <row r="2554" spans="1:18" x14ac:dyDescent="0.35">
      <c r="A2554" s="2" t="s">
        <v>298</v>
      </c>
      <c r="B2554" s="2" t="str">
        <f t="shared" si="234"/>
        <v>SPA21XXX</v>
      </c>
      <c r="C2554" s="2" t="s">
        <v>17</v>
      </c>
      <c r="N2554" s="2">
        <f t="shared" si="235"/>
        <v>0</v>
      </c>
      <c r="O2554" s="2">
        <f t="shared" si="236"/>
        <v>0</v>
      </c>
      <c r="P2554" s="2">
        <f t="shared" si="237"/>
        <v>0</v>
      </c>
      <c r="Q2554" s="2">
        <f t="shared" si="238"/>
        <v>0</v>
      </c>
      <c r="R2554" s="2">
        <f t="shared" si="239"/>
        <v>0</v>
      </c>
    </row>
    <row r="2555" spans="1:18" x14ac:dyDescent="0.35">
      <c r="A2555" s="2" t="s">
        <v>298</v>
      </c>
      <c r="B2555" s="2" t="str">
        <f t="shared" si="234"/>
        <v>SPA21XXX</v>
      </c>
      <c r="C2555" s="2" t="s">
        <v>18</v>
      </c>
      <c r="N2555" s="2">
        <f t="shared" si="235"/>
        <v>0</v>
      </c>
      <c r="O2555" s="2">
        <f t="shared" si="236"/>
        <v>0</v>
      </c>
      <c r="P2555" s="2">
        <f t="shared" si="237"/>
        <v>0</v>
      </c>
      <c r="Q2555" s="2">
        <f t="shared" si="238"/>
        <v>0</v>
      </c>
      <c r="R2555" s="2">
        <f t="shared" si="239"/>
        <v>0</v>
      </c>
    </row>
    <row r="2556" spans="1:18" x14ac:dyDescent="0.35">
      <c r="A2556" s="2" t="s">
        <v>298</v>
      </c>
      <c r="B2556" s="2" t="str">
        <f t="shared" si="234"/>
        <v>SPA21XXX</v>
      </c>
      <c r="C2556" s="2" t="s">
        <v>19</v>
      </c>
      <c r="N2556" s="2">
        <f t="shared" si="235"/>
        <v>0</v>
      </c>
      <c r="O2556" s="2">
        <f t="shared" si="236"/>
        <v>0</v>
      </c>
      <c r="P2556" s="2">
        <f t="shared" si="237"/>
        <v>0</v>
      </c>
      <c r="Q2556" s="2">
        <f t="shared" si="238"/>
        <v>0</v>
      </c>
      <c r="R2556" s="2">
        <f t="shared" si="239"/>
        <v>0</v>
      </c>
    </row>
    <row r="2557" spans="1:18" x14ac:dyDescent="0.35">
      <c r="A2557" s="2" t="s">
        <v>298</v>
      </c>
      <c r="B2557" s="2" t="str">
        <f t="shared" si="234"/>
        <v>SPA21XXX</v>
      </c>
      <c r="C2557" s="2" t="s">
        <v>20</v>
      </c>
      <c r="N2557" s="2">
        <f t="shared" si="235"/>
        <v>0</v>
      </c>
      <c r="O2557" s="2">
        <f t="shared" si="236"/>
        <v>0</v>
      </c>
      <c r="P2557" s="2">
        <f t="shared" si="237"/>
        <v>0</v>
      </c>
      <c r="Q2557" s="2">
        <f t="shared" si="238"/>
        <v>0</v>
      </c>
      <c r="R2557" s="2">
        <f t="shared" si="239"/>
        <v>0</v>
      </c>
    </row>
    <row r="2558" spans="1:18" x14ac:dyDescent="0.35">
      <c r="A2558" s="2" t="s">
        <v>376</v>
      </c>
      <c r="B2558" s="2" t="str">
        <f t="shared" si="234"/>
        <v>SPA21XXX</v>
      </c>
      <c r="C2558" s="2" t="s">
        <v>13</v>
      </c>
      <c r="D2558" s="2">
        <v>0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f t="shared" si="235"/>
        <v>0</v>
      </c>
      <c r="O2558" s="2">
        <f t="shared" si="236"/>
        <v>0</v>
      </c>
      <c r="P2558" s="2">
        <f t="shared" si="237"/>
        <v>0</v>
      </c>
      <c r="Q2558" s="2">
        <f t="shared" si="238"/>
        <v>0</v>
      </c>
      <c r="R2558" s="2">
        <f t="shared" si="239"/>
        <v>0</v>
      </c>
    </row>
    <row r="2559" spans="1:18" x14ac:dyDescent="0.35">
      <c r="A2559" s="2" t="s">
        <v>376</v>
      </c>
      <c r="B2559" s="2" t="str">
        <f t="shared" si="234"/>
        <v>SPA21XXX</v>
      </c>
      <c r="C2559" s="2" t="s">
        <v>14</v>
      </c>
      <c r="D2559" s="2">
        <v>0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2">
        <f t="shared" si="235"/>
        <v>0</v>
      </c>
      <c r="O2559" s="2">
        <f t="shared" si="236"/>
        <v>0</v>
      </c>
      <c r="P2559" s="2">
        <f t="shared" si="237"/>
        <v>0</v>
      </c>
      <c r="Q2559" s="2">
        <f t="shared" si="238"/>
        <v>0</v>
      </c>
      <c r="R2559" s="2">
        <f t="shared" si="239"/>
        <v>0</v>
      </c>
    </row>
    <row r="2560" spans="1:18" x14ac:dyDescent="0.35">
      <c r="A2560" s="2" t="s">
        <v>376</v>
      </c>
      <c r="B2560" s="2" t="str">
        <f t="shared" si="234"/>
        <v>SPA21XXX</v>
      </c>
      <c r="C2560" s="2" t="s">
        <v>15</v>
      </c>
      <c r="D2560" s="2">
        <v>0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2">
        <f t="shared" si="235"/>
        <v>0</v>
      </c>
      <c r="O2560" s="2">
        <f t="shared" si="236"/>
        <v>0</v>
      </c>
      <c r="P2560" s="2">
        <f t="shared" si="237"/>
        <v>0</v>
      </c>
      <c r="Q2560" s="2">
        <f t="shared" si="238"/>
        <v>0</v>
      </c>
      <c r="R2560" s="2">
        <f t="shared" si="239"/>
        <v>0</v>
      </c>
    </row>
    <row r="2561" spans="1:18" x14ac:dyDescent="0.35">
      <c r="A2561" s="2" t="s">
        <v>376</v>
      </c>
      <c r="B2561" s="2" t="str">
        <f t="shared" si="234"/>
        <v>SPA21XXX</v>
      </c>
      <c r="C2561" s="2" t="s">
        <v>16</v>
      </c>
      <c r="D2561" s="2">
        <v>0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2">
        <f t="shared" si="235"/>
        <v>0</v>
      </c>
      <c r="O2561" s="2">
        <f t="shared" si="236"/>
        <v>0</v>
      </c>
      <c r="P2561" s="2">
        <f t="shared" si="237"/>
        <v>0</v>
      </c>
      <c r="Q2561" s="2">
        <f t="shared" si="238"/>
        <v>0</v>
      </c>
      <c r="R2561" s="2">
        <f t="shared" si="239"/>
        <v>0</v>
      </c>
    </row>
    <row r="2562" spans="1:18" x14ac:dyDescent="0.35">
      <c r="A2562" s="2" t="s">
        <v>376</v>
      </c>
      <c r="B2562" s="2" t="str">
        <f t="shared" ref="B2562:B2625" si="240">REPLACE(A2562,6,3,"XXX")</f>
        <v>SPA21XXX</v>
      </c>
      <c r="C2562" s="2" t="s">
        <v>747</v>
      </c>
      <c r="D2562" s="2">
        <v>0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f t="shared" ref="N2562:N2625" si="241">E2562*$D2562</f>
        <v>0</v>
      </c>
      <c r="O2562" s="2">
        <f t="shared" ref="O2562:O2625" si="242">SUM(G2562:J2562)*$D2562</f>
        <v>0</v>
      </c>
      <c r="P2562" s="2">
        <f t="shared" ref="P2562:P2625" si="243">K2562*$D2562</f>
        <v>0</v>
      </c>
      <c r="Q2562" s="2">
        <f t="shared" ref="Q2562:Q2625" si="244">L2562*$D2562</f>
        <v>0</v>
      </c>
      <c r="R2562" s="2">
        <f t="shared" ref="R2562:R2625" si="245">M2562*$D2562</f>
        <v>0</v>
      </c>
    </row>
    <row r="2563" spans="1:18" x14ac:dyDescent="0.35">
      <c r="A2563" s="2" t="s">
        <v>376</v>
      </c>
      <c r="B2563" s="2" t="str">
        <f t="shared" si="240"/>
        <v>SPA21XXX</v>
      </c>
      <c r="C2563" s="2" t="s">
        <v>17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f t="shared" si="241"/>
        <v>0</v>
      </c>
      <c r="O2563" s="2">
        <f t="shared" si="242"/>
        <v>0</v>
      </c>
      <c r="P2563" s="2">
        <f t="shared" si="243"/>
        <v>0</v>
      </c>
      <c r="Q2563" s="2">
        <f t="shared" si="244"/>
        <v>0</v>
      </c>
      <c r="R2563" s="2">
        <f t="shared" si="245"/>
        <v>0</v>
      </c>
    </row>
    <row r="2564" spans="1:18" x14ac:dyDescent="0.35">
      <c r="A2564" s="2" t="s">
        <v>376</v>
      </c>
      <c r="B2564" s="2" t="str">
        <f t="shared" si="240"/>
        <v>SPA21XXX</v>
      </c>
      <c r="C2564" s="2" t="s">
        <v>18</v>
      </c>
      <c r="D2564" s="2">
        <v>8014</v>
      </c>
      <c r="E2564" s="2">
        <v>1</v>
      </c>
      <c r="F2564" s="2">
        <v>12.5</v>
      </c>
      <c r="G2564" s="2">
        <v>1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>
        <f t="shared" si="241"/>
        <v>8014</v>
      </c>
      <c r="O2564" s="2">
        <f t="shared" si="242"/>
        <v>8014</v>
      </c>
      <c r="P2564" s="2">
        <f t="shared" si="243"/>
        <v>0</v>
      </c>
      <c r="Q2564" s="2">
        <f t="shared" si="244"/>
        <v>0</v>
      </c>
      <c r="R2564" s="2">
        <f t="shared" si="245"/>
        <v>0</v>
      </c>
    </row>
    <row r="2565" spans="1:18" x14ac:dyDescent="0.35">
      <c r="A2565" s="2" t="s">
        <v>376</v>
      </c>
      <c r="B2565" s="2" t="str">
        <f t="shared" si="240"/>
        <v>SPA21XXX</v>
      </c>
      <c r="C2565" s="2" t="s">
        <v>19</v>
      </c>
      <c r="D2565" s="2">
        <v>4928</v>
      </c>
      <c r="E2565" s="2">
        <v>2</v>
      </c>
      <c r="F2565" s="2">
        <v>25</v>
      </c>
      <c r="G2565" s="2">
        <v>1</v>
      </c>
      <c r="H2565" s="2">
        <v>1</v>
      </c>
      <c r="I2565" s="2">
        <v>0</v>
      </c>
      <c r="J2565" s="2">
        <v>0</v>
      </c>
      <c r="K2565" s="2">
        <v>1</v>
      </c>
      <c r="L2565" s="2">
        <v>0</v>
      </c>
      <c r="M2565" s="2">
        <v>0</v>
      </c>
      <c r="N2565" s="2">
        <f t="shared" si="241"/>
        <v>9856</v>
      </c>
      <c r="O2565" s="2">
        <f t="shared" si="242"/>
        <v>9856</v>
      </c>
      <c r="P2565" s="2">
        <f t="shared" si="243"/>
        <v>4928</v>
      </c>
      <c r="Q2565" s="2">
        <f t="shared" si="244"/>
        <v>0</v>
      </c>
      <c r="R2565" s="2">
        <f t="shared" si="245"/>
        <v>0</v>
      </c>
    </row>
    <row r="2566" spans="1:18" x14ac:dyDescent="0.35">
      <c r="A2566" s="2" t="s">
        <v>376</v>
      </c>
      <c r="B2566" s="2" t="str">
        <f t="shared" si="240"/>
        <v>SPA21XXX</v>
      </c>
      <c r="C2566" s="2" t="s">
        <v>20</v>
      </c>
      <c r="D2566" s="2">
        <v>1810</v>
      </c>
      <c r="E2566" s="2">
        <v>5</v>
      </c>
      <c r="F2566" s="2">
        <v>62.5</v>
      </c>
      <c r="G2566" s="2">
        <v>1</v>
      </c>
      <c r="H2566" s="2">
        <v>4</v>
      </c>
      <c r="I2566" s="2">
        <v>0</v>
      </c>
      <c r="J2566" s="2">
        <v>0</v>
      </c>
      <c r="K2566" s="2">
        <v>3</v>
      </c>
      <c r="L2566" s="2">
        <v>0</v>
      </c>
      <c r="M2566" s="2">
        <v>1</v>
      </c>
      <c r="N2566" s="2">
        <f t="shared" si="241"/>
        <v>9050</v>
      </c>
      <c r="O2566" s="2">
        <f t="shared" si="242"/>
        <v>9050</v>
      </c>
      <c r="P2566" s="2">
        <f t="shared" si="243"/>
        <v>5430</v>
      </c>
      <c r="Q2566" s="2">
        <f t="shared" si="244"/>
        <v>0</v>
      </c>
      <c r="R2566" s="2">
        <f t="shared" si="245"/>
        <v>1810</v>
      </c>
    </row>
    <row r="2567" spans="1:18" x14ac:dyDescent="0.35">
      <c r="A2567" s="2" t="s">
        <v>299</v>
      </c>
      <c r="B2567" s="2" t="str">
        <f t="shared" si="240"/>
        <v>SPA21XXX</v>
      </c>
      <c r="C2567" s="2" t="s">
        <v>13</v>
      </c>
      <c r="N2567" s="2">
        <f t="shared" si="241"/>
        <v>0</v>
      </c>
      <c r="O2567" s="2">
        <f t="shared" si="242"/>
        <v>0</v>
      </c>
      <c r="P2567" s="2">
        <f t="shared" si="243"/>
        <v>0</v>
      </c>
      <c r="Q2567" s="2">
        <f t="shared" si="244"/>
        <v>0</v>
      </c>
      <c r="R2567" s="2">
        <f t="shared" si="245"/>
        <v>0</v>
      </c>
    </row>
    <row r="2568" spans="1:18" x14ac:dyDescent="0.35">
      <c r="A2568" s="2" t="s">
        <v>299</v>
      </c>
      <c r="B2568" s="2" t="str">
        <f t="shared" si="240"/>
        <v>SPA21XXX</v>
      </c>
      <c r="C2568" s="2" t="s">
        <v>14</v>
      </c>
      <c r="N2568" s="2">
        <f t="shared" si="241"/>
        <v>0</v>
      </c>
      <c r="O2568" s="2">
        <f t="shared" si="242"/>
        <v>0</v>
      </c>
      <c r="P2568" s="2">
        <f t="shared" si="243"/>
        <v>0</v>
      </c>
      <c r="Q2568" s="2">
        <f t="shared" si="244"/>
        <v>0</v>
      </c>
      <c r="R2568" s="2">
        <f t="shared" si="245"/>
        <v>0</v>
      </c>
    </row>
    <row r="2569" spans="1:18" x14ac:dyDescent="0.35">
      <c r="A2569" s="2" t="s">
        <v>299</v>
      </c>
      <c r="B2569" s="2" t="str">
        <f t="shared" si="240"/>
        <v>SPA21XXX</v>
      </c>
      <c r="C2569" s="2" t="s">
        <v>15</v>
      </c>
      <c r="N2569" s="2">
        <f t="shared" si="241"/>
        <v>0</v>
      </c>
      <c r="O2569" s="2">
        <f t="shared" si="242"/>
        <v>0</v>
      </c>
      <c r="P2569" s="2">
        <f t="shared" si="243"/>
        <v>0</v>
      </c>
      <c r="Q2569" s="2">
        <f t="shared" si="244"/>
        <v>0</v>
      </c>
      <c r="R2569" s="2">
        <f t="shared" si="245"/>
        <v>0</v>
      </c>
    </row>
    <row r="2570" spans="1:18" x14ac:dyDescent="0.35">
      <c r="A2570" s="2" t="s">
        <v>299</v>
      </c>
      <c r="B2570" s="2" t="str">
        <f t="shared" si="240"/>
        <v>SPA21XXX</v>
      </c>
      <c r="C2570" s="2" t="s">
        <v>16</v>
      </c>
      <c r="N2570" s="2">
        <f t="shared" si="241"/>
        <v>0</v>
      </c>
      <c r="O2570" s="2">
        <f t="shared" si="242"/>
        <v>0</v>
      </c>
      <c r="P2570" s="2">
        <f t="shared" si="243"/>
        <v>0</v>
      </c>
      <c r="Q2570" s="2">
        <f t="shared" si="244"/>
        <v>0</v>
      </c>
      <c r="R2570" s="2">
        <f t="shared" si="245"/>
        <v>0</v>
      </c>
    </row>
    <row r="2571" spans="1:18" x14ac:dyDescent="0.35">
      <c r="A2571" s="2" t="s">
        <v>299</v>
      </c>
      <c r="B2571" s="2" t="str">
        <f t="shared" si="240"/>
        <v>SPA21XXX</v>
      </c>
      <c r="C2571" s="2" t="s">
        <v>747</v>
      </c>
      <c r="N2571" s="2">
        <f t="shared" si="241"/>
        <v>0</v>
      </c>
      <c r="O2571" s="2">
        <f t="shared" si="242"/>
        <v>0</v>
      </c>
      <c r="P2571" s="2">
        <f t="shared" si="243"/>
        <v>0</v>
      </c>
      <c r="Q2571" s="2">
        <f t="shared" si="244"/>
        <v>0</v>
      </c>
      <c r="R2571" s="2">
        <f t="shared" si="245"/>
        <v>0</v>
      </c>
    </row>
    <row r="2572" spans="1:18" x14ac:dyDescent="0.35">
      <c r="A2572" s="2" t="s">
        <v>299</v>
      </c>
      <c r="B2572" s="2" t="str">
        <f t="shared" si="240"/>
        <v>SPA21XXX</v>
      </c>
      <c r="C2572" s="2" t="s">
        <v>17</v>
      </c>
      <c r="N2572" s="2">
        <f t="shared" si="241"/>
        <v>0</v>
      </c>
      <c r="O2572" s="2">
        <f t="shared" si="242"/>
        <v>0</v>
      </c>
      <c r="P2572" s="2">
        <f t="shared" si="243"/>
        <v>0</v>
      </c>
      <c r="Q2572" s="2">
        <f t="shared" si="244"/>
        <v>0</v>
      </c>
      <c r="R2572" s="2">
        <f t="shared" si="245"/>
        <v>0</v>
      </c>
    </row>
    <row r="2573" spans="1:18" x14ac:dyDescent="0.35">
      <c r="A2573" s="2" t="s">
        <v>299</v>
      </c>
      <c r="B2573" s="2" t="str">
        <f t="shared" si="240"/>
        <v>SPA21XXX</v>
      </c>
      <c r="C2573" s="2" t="s">
        <v>18</v>
      </c>
      <c r="N2573" s="2">
        <f t="shared" si="241"/>
        <v>0</v>
      </c>
      <c r="O2573" s="2">
        <f t="shared" si="242"/>
        <v>0</v>
      </c>
      <c r="P2573" s="2">
        <f t="shared" si="243"/>
        <v>0</v>
      </c>
      <c r="Q2573" s="2">
        <f t="shared" si="244"/>
        <v>0</v>
      </c>
      <c r="R2573" s="2">
        <f t="shared" si="245"/>
        <v>0</v>
      </c>
    </row>
    <row r="2574" spans="1:18" x14ac:dyDescent="0.35">
      <c r="A2574" s="2" t="s">
        <v>299</v>
      </c>
      <c r="B2574" s="2" t="str">
        <f t="shared" si="240"/>
        <v>SPA21XXX</v>
      </c>
      <c r="C2574" s="2" t="s">
        <v>19</v>
      </c>
      <c r="N2574" s="2">
        <f t="shared" si="241"/>
        <v>0</v>
      </c>
      <c r="O2574" s="2">
        <f t="shared" si="242"/>
        <v>0</v>
      </c>
      <c r="P2574" s="2">
        <f t="shared" si="243"/>
        <v>0</v>
      </c>
      <c r="Q2574" s="2">
        <f t="shared" si="244"/>
        <v>0</v>
      </c>
      <c r="R2574" s="2">
        <f t="shared" si="245"/>
        <v>0</v>
      </c>
    </row>
    <row r="2575" spans="1:18" x14ac:dyDescent="0.35">
      <c r="A2575" s="2" t="s">
        <v>299</v>
      </c>
      <c r="B2575" s="2" t="str">
        <f t="shared" si="240"/>
        <v>SPA21XXX</v>
      </c>
      <c r="C2575" s="2" t="s">
        <v>20</v>
      </c>
      <c r="N2575" s="2">
        <f t="shared" si="241"/>
        <v>0</v>
      </c>
      <c r="O2575" s="2">
        <f t="shared" si="242"/>
        <v>0</v>
      </c>
      <c r="P2575" s="2">
        <f t="shared" si="243"/>
        <v>0</v>
      </c>
      <c r="Q2575" s="2">
        <f t="shared" si="244"/>
        <v>0</v>
      </c>
      <c r="R2575" s="2">
        <f t="shared" si="245"/>
        <v>0</v>
      </c>
    </row>
    <row r="2576" spans="1:18" x14ac:dyDescent="0.35">
      <c r="A2576" s="2" t="s">
        <v>300</v>
      </c>
      <c r="B2576" s="2" t="str">
        <f t="shared" si="240"/>
        <v>SPA21XXX</v>
      </c>
      <c r="C2576" s="2" t="s">
        <v>13</v>
      </c>
      <c r="D2576" s="2">
        <v>0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f t="shared" si="241"/>
        <v>0</v>
      </c>
      <c r="O2576" s="2">
        <f t="shared" si="242"/>
        <v>0</v>
      </c>
      <c r="P2576" s="2">
        <f t="shared" si="243"/>
        <v>0</v>
      </c>
      <c r="Q2576" s="2">
        <f t="shared" si="244"/>
        <v>0</v>
      </c>
      <c r="R2576" s="2">
        <f t="shared" si="245"/>
        <v>0</v>
      </c>
    </row>
    <row r="2577" spans="1:18" x14ac:dyDescent="0.35">
      <c r="A2577" s="2" t="s">
        <v>300</v>
      </c>
      <c r="B2577" s="2" t="str">
        <f t="shared" si="240"/>
        <v>SPA21XXX</v>
      </c>
      <c r="C2577" s="2" t="s">
        <v>14</v>
      </c>
      <c r="D2577" s="2">
        <v>0</v>
      </c>
      <c r="E2577" s="2">
        <v>0</v>
      </c>
      <c r="F2577" s="2">
        <v>0</v>
      </c>
      <c r="G2577" s="2">
        <v>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2">
        <f t="shared" si="241"/>
        <v>0</v>
      </c>
      <c r="O2577" s="2">
        <f t="shared" si="242"/>
        <v>0</v>
      </c>
      <c r="P2577" s="2">
        <f t="shared" si="243"/>
        <v>0</v>
      </c>
      <c r="Q2577" s="2">
        <f t="shared" si="244"/>
        <v>0</v>
      </c>
      <c r="R2577" s="2">
        <f t="shared" si="245"/>
        <v>0</v>
      </c>
    </row>
    <row r="2578" spans="1:18" x14ac:dyDescent="0.35">
      <c r="A2578" s="2" t="s">
        <v>300</v>
      </c>
      <c r="B2578" s="2" t="str">
        <f t="shared" si="240"/>
        <v>SPA21XXX</v>
      </c>
      <c r="C2578" s="2" t="s">
        <v>15</v>
      </c>
      <c r="D2578" s="2">
        <v>0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f t="shared" si="241"/>
        <v>0</v>
      </c>
      <c r="O2578" s="2">
        <f t="shared" si="242"/>
        <v>0</v>
      </c>
      <c r="P2578" s="2">
        <f t="shared" si="243"/>
        <v>0</v>
      </c>
      <c r="Q2578" s="2">
        <f t="shared" si="244"/>
        <v>0</v>
      </c>
      <c r="R2578" s="2">
        <f t="shared" si="245"/>
        <v>0</v>
      </c>
    </row>
    <row r="2579" spans="1:18" x14ac:dyDescent="0.35">
      <c r="A2579" s="2" t="s">
        <v>300</v>
      </c>
      <c r="B2579" s="2" t="str">
        <f t="shared" si="240"/>
        <v>SPA21XXX</v>
      </c>
      <c r="C2579" s="2" t="s">
        <v>16</v>
      </c>
      <c r="D2579" s="2">
        <v>0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2">
        <f t="shared" si="241"/>
        <v>0</v>
      </c>
      <c r="O2579" s="2">
        <f t="shared" si="242"/>
        <v>0</v>
      </c>
      <c r="P2579" s="2">
        <f t="shared" si="243"/>
        <v>0</v>
      </c>
      <c r="Q2579" s="2">
        <f t="shared" si="244"/>
        <v>0</v>
      </c>
      <c r="R2579" s="2">
        <f t="shared" si="245"/>
        <v>0</v>
      </c>
    </row>
    <row r="2580" spans="1:18" x14ac:dyDescent="0.35">
      <c r="A2580" s="2" t="s">
        <v>300</v>
      </c>
      <c r="B2580" s="2" t="str">
        <f t="shared" si="240"/>
        <v>SPA21XXX</v>
      </c>
      <c r="C2580" s="2" t="s">
        <v>747</v>
      </c>
      <c r="D2580" s="2">
        <v>34822</v>
      </c>
      <c r="E2580" s="2">
        <v>2</v>
      </c>
      <c r="F2580" s="2">
        <v>50</v>
      </c>
      <c r="G2580" s="2">
        <v>1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f t="shared" si="241"/>
        <v>69644</v>
      </c>
      <c r="O2580" s="2">
        <f t="shared" si="242"/>
        <v>34822</v>
      </c>
      <c r="P2580" s="2">
        <f t="shared" si="243"/>
        <v>0</v>
      </c>
      <c r="Q2580" s="2">
        <f t="shared" si="244"/>
        <v>0</v>
      </c>
      <c r="R2580" s="2">
        <f t="shared" si="245"/>
        <v>0</v>
      </c>
    </row>
    <row r="2581" spans="1:18" x14ac:dyDescent="0.35">
      <c r="A2581" s="2" t="s">
        <v>300</v>
      </c>
      <c r="B2581" s="2" t="str">
        <f t="shared" si="240"/>
        <v>SPA21XXX</v>
      </c>
      <c r="C2581" s="2" t="s">
        <v>17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f t="shared" si="241"/>
        <v>0</v>
      </c>
      <c r="O2581" s="2">
        <f t="shared" si="242"/>
        <v>0</v>
      </c>
      <c r="P2581" s="2">
        <f t="shared" si="243"/>
        <v>0</v>
      </c>
      <c r="Q2581" s="2">
        <f t="shared" si="244"/>
        <v>0</v>
      </c>
      <c r="R2581" s="2">
        <f t="shared" si="245"/>
        <v>0</v>
      </c>
    </row>
    <row r="2582" spans="1:18" x14ac:dyDescent="0.35">
      <c r="A2582" s="2" t="s">
        <v>300</v>
      </c>
      <c r="B2582" s="2" t="str">
        <f t="shared" si="240"/>
        <v>SPA21XXX</v>
      </c>
      <c r="C2582" s="2" t="s">
        <v>18</v>
      </c>
      <c r="D2582" s="2">
        <v>8140</v>
      </c>
      <c r="E2582" s="2">
        <v>1</v>
      </c>
      <c r="F2582" s="2">
        <v>25</v>
      </c>
      <c r="G2582" s="2">
        <v>1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2">
        <f t="shared" si="241"/>
        <v>8140</v>
      </c>
      <c r="O2582" s="2">
        <f t="shared" si="242"/>
        <v>8140</v>
      </c>
      <c r="P2582" s="2">
        <f t="shared" si="243"/>
        <v>0</v>
      </c>
      <c r="Q2582" s="2">
        <f t="shared" si="244"/>
        <v>0</v>
      </c>
      <c r="R2582" s="2">
        <f t="shared" si="245"/>
        <v>0</v>
      </c>
    </row>
    <row r="2583" spans="1:18" x14ac:dyDescent="0.35">
      <c r="A2583" s="2" t="s">
        <v>300</v>
      </c>
      <c r="B2583" s="2" t="str">
        <f t="shared" si="240"/>
        <v>SPA21XXX</v>
      </c>
      <c r="C2583" s="2" t="s">
        <v>19</v>
      </c>
      <c r="D2583" s="2">
        <v>0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2">
        <f t="shared" si="241"/>
        <v>0</v>
      </c>
      <c r="O2583" s="2">
        <f t="shared" si="242"/>
        <v>0</v>
      </c>
      <c r="P2583" s="2">
        <f t="shared" si="243"/>
        <v>0</v>
      </c>
      <c r="Q2583" s="2">
        <f t="shared" si="244"/>
        <v>0</v>
      </c>
      <c r="R2583" s="2">
        <f t="shared" si="245"/>
        <v>0</v>
      </c>
    </row>
    <row r="2584" spans="1:18" x14ac:dyDescent="0.35">
      <c r="A2584" s="2" t="s">
        <v>300</v>
      </c>
      <c r="B2584" s="2" t="str">
        <f t="shared" si="240"/>
        <v>SPA21XXX</v>
      </c>
      <c r="C2584" s="2" t="s">
        <v>20</v>
      </c>
      <c r="D2584" s="2">
        <v>2261</v>
      </c>
      <c r="E2584" s="2">
        <v>1</v>
      </c>
      <c r="F2584" s="2">
        <v>25</v>
      </c>
      <c r="G2584" s="2">
        <v>0</v>
      </c>
      <c r="H2584" s="2">
        <v>0</v>
      </c>
      <c r="I2584" s="2">
        <v>0</v>
      </c>
      <c r="J2584" s="2">
        <v>0</v>
      </c>
      <c r="K2584" s="2">
        <v>1</v>
      </c>
      <c r="L2584" s="2">
        <v>0</v>
      </c>
      <c r="M2584" s="2">
        <v>0</v>
      </c>
      <c r="N2584" s="2">
        <f t="shared" si="241"/>
        <v>2261</v>
      </c>
      <c r="O2584" s="2">
        <f t="shared" si="242"/>
        <v>0</v>
      </c>
      <c r="P2584" s="2">
        <f t="shared" si="243"/>
        <v>2261</v>
      </c>
      <c r="Q2584" s="2">
        <f t="shared" si="244"/>
        <v>0</v>
      </c>
      <c r="R2584" s="2">
        <f t="shared" si="245"/>
        <v>0</v>
      </c>
    </row>
    <row r="2585" spans="1:18" x14ac:dyDescent="0.35">
      <c r="A2585" s="2" t="s">
        <v>301</v>
      </c>
      <c r="B2585" s="2" t="str">
        <f t="shared" si="240"/>
        <v>SPA21XXX</v>
      </c>
      <c r="C2585" s="2" t="s">
        <v>13</v>
      </c>
      <c r="N2585" s="2">
        <f t="shared" si="241"/>
        <v>0</v>
      </c>
      <c r="O2585" s="2">
        <f t="shared" si="242"/>
        <v>0</v>
      </c>
      <c r="P2585" s="2">
        <f t="shared" si="243"/>
        <v>0</v>
      </c>
      <c r="Q2585" s="2">
        <f t="shared" si="244"/>
        <v>0</v>
      </c>
      <c r="R2585" s="2">
        <f t="shared" si="245"/>
        <v>0</v>
      </c>
    </row>
    <row r="2586" spans="1:18" x14ac:dyDescent="0.35">
      <c r="A2586" s="2" t="s">
        <v>301</v>
      </c>
      <c r="B2586" s="2" t="str">
        <f t="shared" si="240"/>
        <v>SPA21XXX</v>
      </c>
      <c r="C2586" s="2" t="s">
        <v>14</v>
      </c>
      <c r="N2586" s="2">
        <f t="shared" si="241"/>
        <v>0</v>
      </c>
      <c r="O2586" s="2">
        <f t="shared" si="242"/>
        <v>0</v>
      </c>
      <c r="P2586" s="2">
        <f t="shared" si="243"/>
        <v>0</v>
      </c>
      <c r="Q2586" s="2">
        <f t="shared" si="244"/>
        <v>0</v>
      </c>
      <c r="R2586" s="2">
        <f t="shared" si="245"/>
        <v>0</v>
      </c>
    </row>
    <row r="2587" spans="1:18" x14ac:dyDescent="0.35">
      <c r="A2587" s="2" t="s">
        <v>301</v>
      </c>
      <c r="B2587" s="2" t="str">
        <f t="shared" si="240"/>
        <v>SPA21XXX</v>
      </c>
      <c r="C2587" s="2" t="s">
        <v>15</v>
      </c>
      <c r="N2587" s="2">
        <f t="shared" si="241"/>
        <v>0</v>
      </c>
      <c r="O2587" s="2">
        <f t="shared" si="242"/>
        <v>0</v>
      </c>
      <c r="P2587" s="2">
        <f t="shared" si="243"/>
        <v>0</v>
      </c>
      <c r="Q2587" s="2">
        <f t="shared" si="244"/>
        <v>0</v>
      </c>
      <c r="R2587" s="2">
        <f t="shared" si="245"/>
        <v>0</v>
      </c>
    </row>
    <row r="2588" spans="1:18" x14ac:dyDescent="0.35">
      <c r="A2588" s="2" t="s">
        <v>301</v>
      </c>
      <c r="B2588" s="2" t="str">
        <f t="shared" si="240"/>
        <v>SPA21XXX</v>
      </c>
      <c r="C2588" s="2" t="s">
        <v>16</v>
      </c>
      <c r="N2588" s="2">
        <f t="shared" si="241"/>
        <v>0</v>
      </c>
      <c r="O2588" s="2">
        <f t="shared" si="242"/>
        <v>0</v>
      </c>
      <c r="P2588" s="2">
        <f t="shared" si="243"/>
        <v>0</v>
      </c>
      <c r="Q2588" s="2">
        <f t="shared" si="244"/>
        <v>0</v>
      </c>
      <c r="R2588" s="2">
        <f t="shared" si="245"/>
        <v>0</v>
      </c>
    </row>
    <row r="2589" spans="1:18" x14ac:dyDescent="0.35">
      <c r="A2589" s="2" t="s">
        <v>301</v>
      </c>
      <c r="B2589" s="2" t="str">
        <f t="shared" si="240"/>
        <v>SPA21XXX</v>
      </c>
      <c r="C2589" s="2" t="s">
        <v>747</v>
      </c>
      <c r="N2589" s="2">
        <f t="shared" si="241"/>
        <v>0</v>
      </c>
      <c r="O2589" s="2">
        <f t="shared" si="242"/>
        <v>0</v>
      </c>
      <c r="P2589" s="2">
        <f t="shared" si="243"/>
        <v>0</v>
      </c>
      <c r="Q2589" s="2">
        <f t="shared" si="244"/>
        <v>0</v>
      </c>
      <c r="R2589" s="2">
        <f t="shared" si="245"/>
        <v>0</v>
      </c>
    </row>
    <row r="2590" spans="1:18" x14ac:dyDescent="0.35">
      <c r="A2590" s="2" t="s">
        <v>301</v>
      </c>
      <c r="B2590" s="2" t="str">
        <f t="shared" si="240"/>
        <v>SPA21XXX</v>
      </c>
      <c r="C2590" s="2" t="s">
        <v>17</v>
      </c>
      <c r="N2590" s="2">
        <f t="shared" si="241"/>
        <v>0</v>
      </c>
      <c r="O2590" s="2">
        <f t="shared" si="242"/>
        <v>0</v>
      </c>
      <c r="P2590" s="2">
        <f t="shared" si="243"/>
        <v>0</v>
      </c>
      <c r="Q2590" s="2">
        <f t="shared" si="244"/>
        <v>0</v>
      </c>
      <c r="R2590" s="2">
        <f t="shared" si="245"/>
        <v>0</v>
      </c>
    </row>
    <row r="2591" spans="1:18" x14ac:dyDescent="0.35">
      <c r="A2591" s="2" t="s">
        <v>301</v>
      </c>
      <c r="B2591" s="2" t="str">
        <f t="shared" si="240"/>
        <v>SPA21XXX</v>
      </c>
      <c r="C2591" s="2" t="s">
        <v>18</v>
      </c>
      <c r="N2591" s="2">
        <f t="shared" si="241"/>
        <v>0</v>
      </c>
      <c r="O2591" s="2">
        <f t="shared" si="242"/>
        <v>0</v>
      </c>
      <c r="P2591" s="2">
        <f t="shared" si="243"/>
        <v>0</v>
      </c>
      <c r="Q2591" s="2">
        <f t="shared" si="244"/>
        <v>0</v>
      </c>
      <c r="R2591" s="2">
        <f t="shared" si="245"/>
        <v>0</v>
      </c>
    </row>
    <row r="2592" spans="1:18" x14ac:dyDescent="0.35">
      <c r="A2592" s="2" t="s">
        <v>301</v>
      </c>
      <c r="B2592" s="2" t="str">
        <f t="shared" si="240"/>
        <v>SPA21XXX</v>
      </c>
      <c r="C2592" s="2" t="s">
        <v>19</v>
      </c>
      <c r="N2592" s="2">
        <f t="shared" si="241"/>
        <v>0</v>
      </c>
      <c r="O2592" s="2">
        <f t="shared" si="242"/>
        <v>0</v>
      </c>
      <c r="P2592" s="2">
        <f t="shared" si="243"/>
        <v>0</v>
      </c>
      <c r="Q2592" s="2">
        <f t="shared" si="244"/>
        <v>0</v>
      </c>
      <c r="R2592" s="2">
        <f t="shared" si="245"/>
        <v>0</v>
      </c>
    </row>
    <row r="2593" spans="1:18" x14ac:dyDescent="0.35">
      <c r="A2593" s="2" t="s">
        <v>301</v>
      </c>
      <c r="B2593" s="2" t="str">
        <f t="shared" si="240"/>
        <v>SPA21XXX</v>
      </c>
      <c r="C2593" s="2" t="s">
        <v>20</v>
      </c>
      <c r="N2593" s="2">
        <f t="shared" si="241"/>
        <v>0</v>
      </c>
      <c r="O2593" s="2">
        <f t="shared" si="242"/>
        <v>0</v>
      </c>
      <c r="P2593" s="2">
        <f t="shared" si="243"/>
        <v>0</v>
      </c>
      <c r="Q2593" s="2">
        <f t="shared" si="244"/>
        <v>0</v>
      </c>
      <c r="R2593" s="2">
        <f t="shared" si="245"/>
        <v>0</v>
      </c>
    </row>
    <row r="2594" spans="1:18" x14ac:dyDescent="0.35">
      <c r="A2594" s="2" t="s">
        <v>302</v>
      </c>
      <c r="B2594" s="2" t="str">
        <f t="shared" si="240"/>
        <v>SPA21XXX</v>
      </c>
      <c r="C2594" s="2" t="s">
        <v>13</v>
      </c>
      <c r="N2594" s="2">
        <f t="shared" si="241"/>
        <v>0</v>
      </c>
      <c r="O2594" s="2">
        <f t="shared" si="242"/>
        <v>0</v>
      </c>
      <c r="P2594" s="2">
        <f t="shared" si="243"/>
        <v>0</v>
      </c>
      <c r="Q2594" s="2">
        <f t="shared" si="244"/>
        <v>0</v>
      </c>
      <c r="R2594" s="2">
        <f t="shared" si="245"/>
        <v>0</v>
      </c>
    </row>
    <row r="2595" spans="1:18" x14ac:dyDescent="0.35">
      <c r="A2595" s="2" t="s">
        <v>302</v>
      </c>
      <c r="B2595" s="2" t="str">
        <f t="shared" si="240"/>
        <v>SPA21XXX</v>
      </c>
      <c r="C2595" s="2" t="s">
        <v>14</v>
      </c>
      <c r="N2595" s="2">
        <f t="shared" si="241"/>
        <v>0</v>
      </c>
      <c r="O2595" s="2">
        <f t="shared" si="242"/>
        <v>0</v>
      </c>
      <c r="P2595" s="2">
        <f t="shared" si="243"/>
        <v>0</v>
      </c>
      <c r="Q2595" s="2">
        <f t="shared" si="244"/>
        <v>0</v>
      </c>
      <c r="R2595" s="2">
        <f t="shared" si="245"/>
        <v>0</v>
      </c>
    </row>
    <row r="2596" spans="1:18" x14ac:dyDescent="0.35">
      <c r="A2596" s="2" t="s">
        <v>302</v>
      </c>
      <c r="B2596" s="2" t="str">
        <f t="shared" si="240"/>
        <v>SPA21XXX</v>
      </c>
      <c r="C2596" s="2" t="s">
        <v>15</v>
      </c>
      <c r="N2596" s="2">
        <f t="shared" si="241"/>
        <v>0</v>
      </c>
      <c r="O2596" s="2">
        <f t="shared" si="242"/>
        <v>0</v>
      </c>
      <c r="P2596" s="2">
        <f t="shared" si="243"/>
        <v>0</v>
      </c>
      <c r="Q2596" s="2">
        <f t="shared" si="244"/>
        <v>0</v>
      </c>
      <c r="R2596" s="2">
        <f t="shared" si="245"/>
        <v>0</v>
      </c>
    </row>
    <row r="2597" spans="1:18" x14ac:dyDescent="0.35">
      <c r="A2597" s="2" t="s">
        <v>302</v>
      </c>
      <c r="B2597" s="2" t="str">
        <f t="shared" si="240"/>
        <v>SPA21XXX</v>
      </c>
      <c r="C2597" s="2" t="s">
        <v>16</v>
      </c>
      <c r="N2597" s="2">
        <f t="shared" si="241"/>
        <v>0</v>
      </c>
      <c r="O2597" s="2">
        <f t="shared" si="242"/>
        <v>0</v>
      </c>
      <c r="P2597" s="2">
        <f t="shared" si="243"/>
        <v>0</v>
      </c>
      <c r="Q2597" s="2">
        <f t="shared" si="244"/>
        <v>0</v>
      </c>
      <c r="R2597" s="2">
        <f t="shared" si="245"/>
        <v>0</v>
      </c>
    </row>
    <row r="2598" spans="1:18" x14ac:dyDescent="0.35">
      <c r="A2598" s="2" t="s">
        <v>302</v>
      </c>
      <c r="B2598" s="2" t="str">
        <f t="shared" si="240"/>
        <v>SPA21XXX</v>
      </c>
      <c r="C2598" s="2" t="s">
        <v>747</v>
      </c>
      <c r="N2598" s="2">
        <f t="shared" si="241"/>
        <v>0</v>
      </c>
      <c r="O2598" s="2">
        <f t="shared" si="242"/>
        <v>0</v>
      </c>
      <c r="P2598" s="2">
        <f t="shared" si="243"/>
        <v>0</v>
      </c>
      <c r="Q2598" s="2">
        <f t="shared" si="244"/>
        <v>0</v>
      </c>
      <c r="R2598" s="2">
        <f t="shared" si="245"/>
        <v>0</v>
      </c>
    </row>
    <row r="2599" spans="1:18" x14ac:dyDescent="0.35">
      <c r="A2599" s="2" t="s">
        <v>302</v>
      </c>
      <c r="B2599" s="2" t="str">
        <f t="shared" si="240"/>
        <v>SPA21XXX</v>
      </c>
      <c r="C2599" s="2" t="s">
        <v>17</v>
      </c>
      <c r="N2599" s="2">
        <f t="shared" si="241"/>
        <v>0</v>
      </c>
      <c r="O2599" s="2">
        <f t="shared" si="242"/>
        <v>0</v>
      </c>
      <c r="P2599" s="2">
        <f t="shared" si="243"/>
        <v>0</v>
      </c>
      <c r="Q2599" s="2">
        <f t="shared" si="244"/>
        <v>0</v>
      </c>
      <c r="R2599" s="2">
        <f t="shared" si="245"/>
        <v>0</v>
      </c>
    </row>
    <row r="2600" spans="1:18" x14ac:dyDescent="0.35">
      <c r="A2600" s="2" t="s">
        <v>302</v>
      </c>
      <c r="B2600" s="2" t="str">
        <f t="shared" si="240"/>
        <v>SPA21XXX</v>
      </c>
      <c r="C2600" s="2" t="s">
        <v>18</v>
      </c>
      <c r="N2600" s="2">
        <f t="shared" si="241"/>
        <v>0</v>
      </c>
      <c r="O2600" s="2">
        <f t="shared" si="242"/>
        <v>0</v>
      </c>
      <c r="P2600" s="2">
        <f t="shared" si="243"/>
        <v>0</v>
      </c>
      <c r="Q2600" s="2">
        <f t="shared" si="244"/>
        <v>0</v>
      </c>
      <c r="R2600" s="2">
        <f t="shared" si="245"/>
        <v>0</v>
      </c>
    </row>
    <row r="2601" spans="1:18" x14ac:dyDescent="0.35">
      <c r="A2601" s="2" t="s">
        <v>302</v>
      </c>
      <c r="B2601" s="2" t="str">
        <f t="shared" si="240"/>
        <v>SPA21XXX</v>
      </c>
      <c r="C2601" s="2" t="s">
        <v>19</v>
      </c>
      <c r="N2601" s="2">
        <f t="shared" si="241"/>
        <v>0</v>
      </c>
      <c r="O2601" s="2">
        <f t="shared" si="242"/>
        <v>0</v>
      </c>
      <c r="P2601" s="2">
        <f t="shared" si="243"/>
        <v>0</v>
      </c>
      <c r="Q2601" s="2">
        <f t="shared" si="244"/>
        <v>0</v>
      </c>
      <c r="R2601" s="2">
        <f t="shared" si="245"/>
        <v>0</v>
      </c>
    </row>
    <row r="2602" spans="1:18" x14ac:dyDescent="0.35">
      <c r="A2602" s="2" t="s">
        <v>302</v>
      </c>
      <c r="B2602" s="2" t="str">
        <f t="shared" si="240"/>
        <v>SPA21XXX</v>
      </c>
      <c r="C2602" s="2" t="s">
        <v>20</v>
      </c>
      <c r="N2602" s="2">
        <f t="shared" si="241"/>
        <v>0</v>
      </c>
      <c r="O2602" s="2">
        <f t="shared" si="242"/>
        <v>0</v>
      </c>
      <c r="P2602" s="2">
        <f t="shared" si="243"/>
        <v>0</v>
      </c>
      <c r="Q2602" s="2">
        <f t="shared" si="244"/>
        <v>0</v>
      </c>
      <c r="R2602" s="2">
        <f t="shared" si="245"/>
        <v>0</v>
      </c>
    </row>
    <row r="2603" spans="1:18" x14ac:dyDescent="0.35">
      <c r="A2603" s="2" t="s">
        <v>303</v>
      </c>
      <c r="B2603" s="2" t="str">
        <f t="shared" si="240"/>
        <v>SPA21XXX</v>
      </c>
      <c r="C2603" s="2" t="s">
        <v>13</v>
      </c>
      <c r="N2603" s="2">
        <f t="shared" si="241"/>
        <v>0</v>
      </c>
      <c r="O2603" s="2">
        <f t="shared" si="242"/>
        <v>0</v>
      </c>
      <c r="P2603" s="2">
        <f t="shared" si="243"/>
        <v>0</v>
      </c>
      <c r="Q2603" s="2">
        <f t="shared" si="244"/>
        <v>0</v>
      </c>
      <c r="R2603" s="2">
        <f t="shared" si="245"/>
        <v>0</v>
      </c>
    </row>
    <row r="2604" spans="1:18" x14ac:dyDescent="0.35">
      <c r="A2604" s="2" t="s">
        <v>303</v>
      </c>
      <c r="B2604" s="2" t="str">
        <f t="shared" si="240"/>
        <v>SPA21XXX</v>
      </c>
      <c r="C2604" s="2" t="s">
        <v>14</v>
      </c>
      <c r="N2604" s="2">
        <f t="shared" si="241"/>
        <v>0</v>
      </c>
      <c r="O2604" s="2">
        <f t="shared" si="242"/>
        <v>0</v>
      </c>
      <c r="P2604" s="2">
        <f t="shared" si="243"/>
        <v>0</v>
      </c>
      <c r="Q2604" s="2">
        <f t="shared" si="244"/>
        <v>0</v>
      </c>
      <c r="R2604" s="2">
        <f t="shared" si="245"/>
        <v>0</v>
      </c>
    </row>
    <row r="2605" spans="1:18" x14ac:dyDescent="0.35">
      <c r="A2605" s="2" t="s">
        <v>303</v>
      </c>
      <c r="B2605" s="2" t="str">
        <f t="shared" si="240"/>
        <v>SPA21XXX</v>
      </c>
      <c r="C2605" s="2" t="s">
        <v>15</v>
      </c>
      <c r="N2605" s="2">
        <f t="shared" si="241"/>
        <v>0</v>
      </c>
      <c r="O2605" s="2">
        <f t="shared" si="242"/>
        <v>0</v>
      </c>
      <c r="P2605" s="2">
        <f t="shared" si="243"/>
        <v>0</v>
      </c>
      <c r="Q2605" s="2">
        <f t="shared" si="244"/>
        <v>0</v>
      </c>
      <c r="R2605" s="2">
        <f t="shared" si="245"/>
        <v>0</v>
      </c>
    </row>
    <row r="2606" spans="1:18" x14ac:dyDescent="0.35">
      <c r="A2606" s="2" t="s">
        <v>303</v>
      </c>
      <c r="B2606" s="2" t="str">
        <f t="shared" si="240"/>
        <v>SPA21XXX</v>
      </c>
      <c r="C2606" s="2" t="s">
        <v>16</v>
      </c>
      <c r="N2606" s="2">
        <f t="shared" si="241"/>
        <v>0</v>
      </c>
      <c r="O2606" s="2">
        <f t="shared" si="242"/>
        <v>0</v>
      </c>
      <c r="P2606" s="2">
        <f t="shared" si="243"/>
        <v>0</v>
      </c>
      <c r="Q2606" s="2">
        <f t="shared" si="244"/>
        <v>0</v>
      </c>
      <c r="R2606" s="2">
        <f t="shared" si="245"/>
        <v>0</v>
      </c>
    </row>
    <row r="2607" spans="1:18" x14ac:dyDescent="0.35">
      <c r="A2607" s="2" t="s">
        <v>303</v>
      </c>
      <c r="B2607" s="2" t="str">
        <f t="shared" si="240"/>
        <v>SPA21XXX</v>
      </c>
      <c r="C2607" s="2" t="s">
        <v>747</v>
      </c>
      <c r="N2607" s="2">
        <f t="shared" si="241"/>
        <v>0</v>
      </c>
      <c r="O2607" s="2">
        <f t="shared" si="242"/>
        <v>0</v>
      </c>
      <c r="P2607" s="2">
        <f t="shared" si="243"/>
        <v>0</v>
      </c>
      <c r="Q2607" s="2">
        <f t="shared" si="244"/>
        <v>0</v>
      </c>
      <c r="R2607" s="2">
        <f t="shared" si="245"/>
        <v>0</v>
      </c>
    </row>
    <row r="2608" spans="1:18" x14ac:dyDescent="0.35">
      <c r="A2608" s="2" t="s">
        <v>303</v>
      </c>
      <c r="B2608" s="2" t="str">
        <f t="shared" si="240"/>
        <v>SPA21XXX</v>
      </c>
      <c r="C2608" s="2" t="s">
        <v>17</v>
      </c>
      <c r="N2608" s="2">
        <f t="shared" si="241"/>
        <v>0</v>
      </c>
      <c r="O2608" s="2">
        <f t="shared" si="242"/>
        <v>0</v>
      </c>
      <c r="P2608" s="2">
        <f t="shared" si="243"/>
        <v>0</v>
      </c>
      <c r="Q2608" s="2">
        <f t="shared" si="244"/>
        <v>0</v>
      </c>
      <c r="R2608" s="2">
        <f t="shared" si="245"/>
        <v>0</v>
      </c>
    </row>
    <row r="2609" spans="1:18" x14ac:dyDescent="0.35">
      <c r="A2609" s="2" t="s">
        <v>303</v>
      </c>
      <c r="B2609" s="2" t="str">
        <f t="shared" si="240"/>
        <v>SPA21XXX</v>
      </c>
      <c r="C2609" s="2" t="s">
        <v>18</v>
      </c>
      <c r="N2609" s="2">
        <f t="shared" si="241"/>
        <v>0</v>
      </c>
      <c r="O2609" s="2">
        <f t="shared" si="242"/>
        <v>0</v>
      </c>
      <c r="P2609" s="2">
        <f t="shared" si="243"/>
        <v>0</v>
      </c>
      <c r="Q2609" s="2">
        <f t="shared" si="244"/>
        <v>0</v>
      </c>
      <c r="R2609" s="2">
        <f t="shared" si="245"/>
        <v>0</v>
      </c>
    </row>
    <row r="2610" spans="1:18" x14ac:dyDescent="0.35">
      <c r="A2610" s="2" t="s">
        <v>303</v>
      </c>
      <c r="B2610" s="2" t="str">
        <f t="shared" si="240"/>
        <v>SPA21XXX</v>
      </c>
      <c r="C2610" s="2" t="s">
        <v>19</v>
      </c>
      <c r="N2610" s="2">
        <f t="shared" si="241"/>
        <v>0</v>
      </c>
      <c r="O2610" s="2">
        <f t="shared" si="242"/>
        <v>0</v>
      </c>
      <c r="P2610" s="2">
        <f t="shared" si="243"/>
        <v>0</v>
      </c>
      <c r="Q2610" s="2">
        <f t="shared" si="244"/>
        <v>0</v>
      </c>
      <c r="R2610" s="2">
        <f t="shared" si="245"/>
        <v>0</v>
      </c>
    </row>
    <row r="2611" spans="1:18" x14ac:dyDescent="0.35">
      <c r="A2611" s="2" t="s">
        <v>303</v>
      </c>
      <c r="B2611" s="2" t="str">
        <f t="shared" si="240"/>
        <v>SPA21XXX</v>
      </c>
      <c r="C2611" s="2" t="s">
        <v>20</v>
      </c>
      <c r="N2611" s="2">
        <f t="shared" si="241"/>
        <v>0</v>
      </c>
      <c r="O2611" s="2">
        <f t="shared" si="242"/>
        <v>0</v>
      </c>
      <c r="P2611" s="2">
        <f t="shared" si="243"/>
        <v>0</v>
      </c>
      <c r="Q2611" s="2">
        <f t="shared" si="244"/>
        <v>0</v>
      </c>
      <c r="R2611" s="2">
        <f t="shared" si="245"/>
        <v>0</v>
      </c>
    </row>
    <row r="2612" spans="1:18" x14ac:dyDescent="0.35">
      <c r="A2612" s="2" t="s">
        <v>304</v>
      </c>
      <c r="B2612" s="2" t="str">
        <f t="shared" si="240"/>
        <v>SPA21XXX</v>
      </c>
      <c r="C2612" s="2" t="s">
        <v>13</v>
      </c>
      <c r="D2612" s="2">
        <v>121436.65</v>
      </c>
      <c r="E2612" s="2">
        <v>0.05</v>
      </c>
      <c r="N2612" s="2">
        <f t="shared" si="241"/>
        <v>6071.8325000000004</v>
      </c>
      <c r="O2612" s="2">
        <f t="shared" si="242"/>
        <v>0</v>
      </c>
      <c r="P2612" s="2">
        <f t="shared" si="243"/>
        <v>0</v>
      </c>
      <c r="Q2612" s="2">
        <f t="shared" si="244"/>
        <v>0</v>
      </c>
      <c r="R2612" s="2">
        <f t="shared" si="245"/>
        <v>0</v>
      </c>
    </row>
    <row r="2613" spans="1:18" x14ac:dyDescent="0.35">
      <c r="A2613" s="2" t="s">
        <v>304</v>
      </c>
      <c r="B2613" s="2" t="str">
        <f t="shared" si="240"/>
        <v>SPA21XXX</v>
      </c>
      <c r="C2613" s="2" t="s">
        <v>14</v>
      </c>
      <c r="D2613" s="2">
        <v>59852.13</v>
      </c>
      <c r="E2613" s="2">
        <v>0.35</v>
      </c>
      <c r="N2613" s="2">
        <f t="shared" si="241"/>
        <v>20948.245499999997</v>
      </c>
      <c r="O2613" s="2">
        <f t="shared" si="242"/>
        <v>0</v>
      </c>
      <c r="P2613" s="2">
        <f t="shared" si="243"/>
        <v>0</v>
      </c>
      <c r="Q2613" s="2">
        <f t="shared" si="244"/>
        <v>0</v>
      </c>
      <c r="R2613" s="2">
        <f t="shared" si="245"/>
        <v>0</v>
      </c>
    </row>
    <row r="2614" spans="1:18" x14ac:dyDescent="0.35">
      <c r="A2614" s="2" t="s">
        <v>304</v>
      </c>
      <c r="B2614" s="2" t="str">
        <f t="shared" si="240"/>
        <v>SPA21XXX</v>
      </c>
      <c r="C2614" s="2" t="s">
        <v>15</v>
      </c>
      <c r="N2614" s="2">
        <f t="shared" si="241"/>
        <v>0</v>
      </c>
      <c r="O2614" s="2">
        <f t="shared" si="242"/>
        <v>0</v>
      </c>
      <c r="P2614" s="2">
        <f t="shared" si="243"/>
        <v>0</v>
      </c>
      <c r="Q2614" s="2">
        <f t="shared" si="244"/>
        <v>0</v>
      </c>
      <c r="R2614" s="2">
        <f t="shared" si="245"/>
        <v>0</v>
      </c>
    </row>
    <row r="2615" spans="1:18" x14ac:dyDescent="0.35">
      <c r="A2615" s="2" t="s">
        <v>304</v>
      </c>
      <c r="B2615" s="2" t="str">
        <f t="shared" si="240"/>
        <v>SPA21XXX</v>
      </c>
      <c r="C2615" s="2" t="s">
        <v>16</v>
      </c>
      <c r="D2615" s="2">
        <v>22452.12</v>
      </c>
      <c r="E2615" s="2">
        <v>0.1</v>
      </c>
      <c r="G2615" s="2">
        <v>2</v>
      </c>
      <c r="N2615" s="2">
        <f t="shared" si="241"/>
        <v>2245.212</v>
      </c>
      <c r="O2615" s="2">
        <f t="shared" si="242"/>
        <v>44904.24</v>
      </c>
      <c r="P2615" s="2">
        <f t="shared" si="243"/>
        <v>0</v>
      </c>
      <c r="Q2615" s="2">
        <f t="shared" si="244"/>
        <v>0</v>
      </c>
      <c r="R2615" s="2">
        <f t="shared" si="245"/>
        <v>0</v>
      </c>
    </row>
    <row r="2616" spans="1:18" x14ac:dyDescent="0.35">
      <c r="A2616" s="2" t="s">
        <v>304</v>
      </c>
      <c r="B2616" s="2" t="str">
        <f t="shared" si="240"/>
        <v>SPA21XXX</v>
      </c>
      <c r="C2616" s="2" t="s">
        <v>747</v>
      </c>
      <c r="N2616" s="2">
        <f t="shared" si="241"/>
        <v>0</v>
      </c>
      <c r="O2616" s="2">
        <f t="shared" si="242"/>
        <v>0</v>
      </c>
      <c r="P2616" s="2">
        <f t="shared" si="243"/>
        <v>0</v>
      </c>
      <c r="Q2616" s="2">
        <f t="shared" si="244"/>
        <v>0</v>
      </c>
      <c r="R2616" s="2">
        <f t="shared" si="245"/>
        <v>0</v>
      </c>
    </row>
    <row r="2617" spans="1:18" x14ac:dyDescent="0.35">
      <c r="A2617" s="2" t="s">
        <v>304</v>
      </c>
      <c r="B2617" s="2" t="str">
        <f t="shared" si="240"/>
        <v>SPA21XXX</v>
      </c>
      <c r="C2617" s="2" t="s">
        <v>17</v>
      </c>
      <c r="N2617" s="2">
        <f t="shared" si="241"/>
        <v>0</v>
      </c>
      <c r="O2617" s="2">
        <f t="shared" si="242"/>
        <v>0</v>
      </c>
      <c r="P2617" s="2">
        <f t="shared" si="243"/>
        <v>0</v>
      </c>
      <c r="Q2617" s="2">
        <f t="shared" si="244"/>
        <v>0</v>
      </c>
      <c r="R2617" s="2">
        <f t="shared" si="245"/>
        <v>0</v>
      </c>
    </row>
    <row r="2618" spans="1:18" x14ac:dyDescent="0.35">
      <c r="A2618" s="2" t="s">
        <v>304</v>
      </c>
      <c r="B2618" s="2" t="str">
        <f t="shared" si="240"/>
        <v>SPA21XXX</v>
      </c>
      <c r="C2618" s="2" t="s">
        <v>18</v>
      </c>
      <c r="N2618" s="2">
        <f t="shared" si="241"/>
        <v>0</v>
      </c>
      <c r="O2618" s="2">
        <f t="shared" si="242"/>
        <v>0</v>
      </c>
      <c r="P2618" s="2">
        <f t="shared" si="243"/>
        <v>0</v>
      </c>
      <c r="Q2618" s="2">
        <f t="shared" si="244"/>
        <v>0</v>
      </c>
      <c r="R2618" s="2">
        <f t="shared" si="245"/>
        <v>0</v>
      </c>
    </row>
    <row r="2619" spans="1:18" x14ac:dyDescent="0.35">
      <c r="A2619" s="2" t="s">
        <v>304</v>
      </c>
      <c r="B2619" s="2" t="str">
        <f t="shared" si="240"/>
        <v>SPA21XXX</v>
      </c>
      <c r="C2619" s="2" t="s">
        <v>19</v>
      </c>
      <c r="N2619" s="2">
        <f t="shared" si="241"/>
        <v>0</v>
      </c>
      <c r="O2619" s="2">
        <f t="shared" si="242"/>
        <v>0</v>
      </c>
      <c r="P2619" s="2">
        <f t="shared" si="243"/>
        <v>0</v>
      </c>
      <c r="Q2619" s="2">
        <f t="shared" si="244"/>
        <v>0</v>
      </c>
      <c r="R2619" s="2">
        <f t="shared" si="245"/>
        <v>0</v>
      </c>
    </row>
    <row r="2620" spans="1:18" x14ac:dyDescent="0.35">
      <c r="A2620" s="2" t="s">
        <v>304</v>
      </c>
      <c r="B2620" s="2" t="str">
        <f t="shared" si="240"/>
        <v>SPA21XXX</v>
      </c>
      <c r="C2620" s="2" t="s">
        <v>20</v>
      </c>
      <c r="N2620" s="2">
        <f t="shared" si="241"/>
        <v>0</v>
      </c>
      <c r="O2620" s="2">
        <f t="shared" si="242"/>
        <v>0</v>
      </c>
      <c r="P2620" s="2">
        <f t="shared" si="243"/>
        <v>0</v>
      </c>
      <c r="Q2620" s="2">
        <f t="shared" si="244"/>
        <v>0</v>
      </c>
      <c r="R2620" s="2">
        <f t="shared" si="245"/>
        <v>0</v>
      </c>
    </row>
    <row r="2621" spans="1:18" x14ac:dyDescent="0.35">
      <c r="A2621" s="2" t="s">
        <v>377</v>
      </c>
      <c r="B2621" s="2" t="str">
        <f t="shared" si="240"/>
        <v>SPA21XXX</v>
      </c>
      <c r="C2621" s="2" t="s">
        <v>13</v>
      </c>
      <c r="D2621" s="2">
        <v>0</v>
      </c>
      <c r="E2621" s="2">
        <v>0</v>
      </c>
      <c r="F2621" s="2">
        <v>0</v>
      </c>
      <c r="N2621" s="2">
        <f t="shared" si="241"/>
        <v>0</v>
      </c>
      <c r="O2621" s="2">
        <f t="shared" si="242"/>
        <v>0</v>
      </c>
      <c r="P2621" s="2">
        <f t="shared" si="243"/>
        <v>0</v>
      </c>
      <c r="Q2621" s="2">
        <f t="shared" si="244"/>
        <v>0</v>
      </c>
      <c r="R2621" s="2">
        <f t="shared" si="245"/>
        <v>0</v>
      </c>
    </row>
    <row r="2622" spans="1:18" x14ac:dyDescent="0.35">
      <c r="A2622" s="2" t="s">
        <v>377</v>
      </c>
      <c r="B2622" s="2" t="str">
        <f t="shared" si="240"/>
        <v>SPA21XXX</v>
      </c>
      <c r="C2622" s="2" t="s">
        <v>14</v>
      </c>
      <c r="D2622" s="2">
        <v>0</v>
      </c>
      <c r="E2622" s="2">
        <v>0</v>
      </c>
      <c r="F2622" s="2">
        <v>0</v>
      </c>
      <c r="N2622" s="2">
        <f t="shared" si="241"/>
        <v>0</v>
      </c>
      <c r="O2622" s="2">
        <f t="shared" si="242"/>
        <v>0</v>
      </c>
      <c r="P2622" s="2">
        <f t="shared" si="243"/>
        <v>0</v>
      </c>
      <c r="Q2622" s="2">
        <f t="shared" si="244"/>
        <v>0</v>
      </c>
      <c r="R2622" s="2">
        <f t="shared" si="245"/>
        <v>0</v>
      </c>
    </row>
    <row r="2623" spans="1:18" x14ac:dyDescent="0.35">
      <c r="A2623" s="2" t="s">
        <v>377</v>
      </c>
      <c r="B2623" s="2" t="str">
        <f t="shared" si="240"/>
        <v>SPA21XXX</v>
      </c>
      <c r="C2623" s="2" t="s">
        <v>15</v>
      </c>
      <c r="D2623" s="2">
        <v>0</v>
      </c>
      <c r="E2623" s="2">
        <v>0</v>
      </c>
      <c r="F2623" s="2">
        <v>0</v>
      </c>
      <c r="N2623" s="2">
        <f t="shared" si="241"/>
        <v>0</v>
      </c>
      <c r="O2623" s="2">
        <f t="shared" si="242"/>
        <v>0</v>
      </c>
      <c r="P2623" s="2">
        <f t="shared" si="243"/>
        <v>0</v>
      </c>
      <c r="Q2623" s="2">
        <f t="shared" si="244"/>
        <v>0</v>
      </c>
      <c r="R2623" s="2">
        <f t="shared" si="245"/>
        <v>0</v>
      </c>
    </row>
    <row r="2624" spans="1:18" x14ac:dyDescent="0.35">
      <c r="A2624" s="2" t="s">
        <v>377</v>
      </c>
      <c r="B2624" s="2" t="str">
        <f t="shared" si="240"/>
        <v>SPA21XXX</v>
      </c>
      <c r="C2624" s="2" t="s">
        <v>16</v>
      </c>
      <c r="D2624" s="2">
        <v>0</v>
      </c>
      <c r="E2624" s="2">
        <v>0</v>
      </c>
      <c r="F2624" s="2">
        <v>0</v>
      </c>
      <c r="N2624" s="2">
        <f t="shared" si="241"/>
        <v>0</v>
      </c>
      <c r="O2624" s="2">
        <f t="shared" si="242"/>
        <v>0</v>
      </c>
      <c r="P2624" s="2">
        <f t="shared" si="243"/>
        <v>0</v>
      </c>
      <c r="Q2624" s="2">
        <f t="shared" si="244"/>
        <v>0</v>
      </c>
      <c r="R2624" s="2">
        <f t="shared" si="245"/>
        <v>0</v>
      </c>
    </row>
    <row r="2625" spans="1:18" x14ac:dyDescent="0.35">
      <c r="A2625" s="2" t="s">
        <v>377</v>
      </c>
      <c r="B2625" s="2" t="str">
        <f t="shared" si="240"/>
        <v>SPA21XXX</v>
      </c>
      <c r="C2625" s="2" t="s">
        <v>747</v>
      </c>
      <c r="D2625" s="2">
        <v>0</v>
      </c>
      <c r="E2625" s="2">
        <v>0</v>
      </c>
      <c r="F2625" s="2">
        <v>0</v>
      </c>
      <c r="N2625" s="2">
        <f t="shared" si="241"/>
        <v>0</v>
      </c>
      <c r="O2625" s="2">
        <f t="shared" si="242"/>
        <v>0</v>
      </c>
      <c r="P2625" s="2">
        <f t="shared" si="243"/>
        <v>0</v>
      </c>
      <c r="Q2625" s="2">
        <f t="shared" si="244"/>
        <v>0</v>
      </c>
      <c r="R2625" s="2">
        <f t="shared" si="245"/>
        <v>0</v>
      </c>
    </row>
    <row r="2626" spans="1:18" x14ac:dyDescent="0.35">
      <c r="A2626" s="2" t="s">
        <v>377</v>
      </c>
      <c r="B2626" s="2" t="str">
        <f t="shared" ref="B2626:B2689" si="246">REPLACE(A2626,6,3,"XXX")</f>
        <v>SPA21XXX</v>
      </c>
      <c r="C2626" s="2" t="s">
        <v>17</v>
      </c>
      <c r="D2626" s="2">
        <v>0</v>
      </c>
      <c r="E2626" s="2">
        <v>0</v>
      </c>
      <c r="F2626" s="2">
        <v>0</v>
      </c>
      <c r="N2626" s="2">
        <f t="shared" ref="N2626:N2689" si="247">E2626*$D2626</f>
        <v>0</v>
      </c>
      <c r="O2626" s="2">
        <f t="shared" ref="O2626:O2689" si="248">SUM(G2626:J2626)*$D2626</f>
        <v>0</v>
      </c>
      <c r="P2626" s="2">
        <f t="shared" ref="P2626:P2689" si="249">K2626*$D2626</f>
        <v>0</v>
      </c>
      <c r="Q2626" s="2">
        <f t="shared" ref="Q2626:Q2689" si="250">L2626*$D2626</f>
        <v>0</v>
      </c>
      <c r="R2626" s="2">
        <f t="shared" ref="R2626:R2689" si="251">M2626*$D2626</f>
        <v>0</v>
      </c>
    </row>
    <row r="2627" spans="1:18" x14ac:dyDescent="0.35">
      <c r="A2627" s="2" t="s">
        <v>377</v>
      </c>
      <c r="B2627" s="2" t="str">
        <f t="shared" si="246"/>
        <v>SPA21XXX</v>
      </c>
      <c r="C2627" s="2" t="s">
        <v>18</v>
      </c>
      <c r="D2627" s="2">
        <v>0</v>
      </c>
      <c r="E2627" s="2">
        <v>0</v>
      </c>
      <c r="F2627" s="2">
        <v>0</v>
      </c>
      <c r="N2627" s="2">
        <f t="shared" si="247"/>
        <v>0</v>
      </c>
      <c r="O2627" s="2">
        <f t="shared" si="248"/>
        <v>0</v>
      </c>
      <c r="P2627" s="2">
        <f t="shared" si="249"/>
        <v>0</v>
      </c>
      <c r="Q2627" s="2">
        <f t="shared" si="250"/>
        <v>0</v>
      </c>
      <c r="R2627" s="2">
        <f t="shared" si="251"/>
        <v>0</v>
      </c>
    </row>
    <row r="2628" spans="1:18" x14ac:dyDescent="0.35">
      <c r="A2628" s="2" t="s">
        <v>377</v>
      </c>
      <c r="B2628" s="2" t="str">
        <f t="shared" si="246"/>
        <v>SPA21XXX</v>
      </c>
      <c r="C2628" s="2" t="s">
        <v>19</v>
      </c>
      <c r="D2628" s="2">
        <v>0</v>
      </c>
      <c r="E2628" s="2">
        <v>0</v>
      </c>
      <c r="F2628" s="2">
        <v>0</v>
      </c>
      <c r="N2628" s="2">
        <f t="shared" si="247"/>
        <v>0</v>
      </c>
      <c r="O2628" s="2">
        <f t="shared" si="248"/>
        <v>0</v>
      </c>
      <c r="P2628" s="2">
        <f t="shared" si="249"/>
        <v>0</v>
      </c>
      <c r="Q2628" s="2">
        <f t="shared" si="250"/>
        <v>0</v>
      </c>
      <c r="R2628" s="2">
        <f t="shared" si="251"/>
        <v>0</v>
      </c>
    </row>
    <row r="2629" spans="1:18" x14ac:dyDescent="0.35">
      <c r="A2629" s="2" t="s">
        <v>377</v>
      </c>
      <c r="B2629" s="2" t="str">
        <f t="shared" si="246"/>
        <v>SPA21XXX</v>
      </c>
      <c r="C2629" s="2" t="s">
        <v>20</v>
      </c>
      <c r="D2629" s="2">
        <v>1</v>
      </c>
      <c r="E2629" s="2">
        <v>1</v>
      </c>
      <c r="F2629" s="2">
        <v>100</v>
      </c>
      <c r="N2629" s="2">
        <f t="shared" si="247"/>
        <v>1</v>
      </c>
      <c r="O2629" s="2">
        <f t="shared" si="248"/>
        <v>0</v>
      </c>
      <c r="P2629" s="2">
        <f t="shared" si="249"/>
        <v>0</v>
      </c>
      <c r="Q2629" s="2">
        <f t="shared" si="250"/>
        <v>0</v>
      </c>
      <c r="R2629" s="2">
        <f t="shared" si="251"/>
        <v>0</v>
      </c>
    </row>
    <row r="2630" spans="1:18" x14ac:dyDescent="0.35">
      <c r="A2630" s="2" t="s">
        <v>305</v>
      </c>
      <c r="B2630" s="2" t="str">
        <f t="shared" si="246"/>
        <v>SPA21XXX</v>
      </c>
      <c r="C2630" s="2" t="s">
        <v>13</v>
      </c>
      <c r="N2630" s="2">
        <f t="shared" si="247"/>
        <v>0</v>
      </c>
      <c r="O2630" s="2">
        <f t="shared" si="248"/>
        <v>0</v>
      </c>
      <c r="P2630" s="2">
        <f t="shared" si="249"/>
        <v>0</v>
      </c>
      <c r="Q2630" s="2">
        <f t="shared" si="250"/>
        <v>0</v>
      </c>
      <c r="R2630" s="2">
        <f t="shared" si="251"/>
        <v>0</v>
      </c>
    </row>
    <row r="2631" spans="1:18" x14ac:dyDescent="0.35">
      <c r="A2631" s="2" t="s">
        <v>305</v>
      </c>
      <c r="B2631" s="2" t="str">
        <f t="shared" si="246"/>
        <v>SPA21XXX</v>
      </c>
      <c r="C2631" s="2" t="s">
        <v>14</v>
      </c>
      <c r="N2631" s="2">
        <f t="shared" si="247"/>
        <v>0</v>
      </c>
      <c r="O2631" s="2">
        <f t="shared" si="248"/>
        <v>0</v>
      </c>
      <c r="P2631" s="2">
        <f t="shared" si="249"/>
        <v>0</v>
      </c>
      <c r="Q2631" s="2">
        <f t="shared" si="250"/>
        <v>0</v>
      </c>
      <c r="R2631" s="2">
        <f t="shared" si="251"/>
        <v>0</v>
      </c>
    </row>
    <row r="2632" spans="1:18" x14ac:dyDescent="0.35">
      <c r="A2632" s="2" t="s">
        <v>305</v>
      </c>
      <c r="B2632" s="2" t="str">
        <f t="shared" si="246"/>
        <v>SPA21XXX</v>
      </c>
      <c r="C2632" s="2" t="s">
        <v>15</v>
      </c>
      <c r="N2632" s="2">
        <f t="shared" si="247"/>
        <v>0</v>
      </c>
      <c r="O2632" s="2">
        <f t="shared" si="248"/>
        <v>0</v>
      </c>
      <c r="P2632" s="2">
        <f t="shared" si="249"/>
        <v>0</v>
      </c>
      <c r="Q2632" s="2">
        <f t="shared" si="250"/>
        <v>0</v>
      </c>
      <c r="R2632" s="2">
        <f t="shared" si="251"/>
        <v>0</v>
      </c>
    </row>
    <row r="2633" spans="1:18" x14ac:dyDescent="0.35">
      <c r="A2633" s="2" t="s">
        <v>305</v>
      </c>
      <c r="B2633" s="2" t="str">
        <f t="shared" si="246"/>
        <v>SPA21XXX</v>
      </c>
      <c r="C2633" s="2" t="s">
        <v>16</v>
      </c>
      <c r="N2633" s="2">
        <f t="shared" si="247"/>
        <v>0</v>
      </c>
      <c r="O2633" s="2">
        <f t="shared" si="248"/>
        <v>0</v>
      </c>
      <c r="P2633" s="2">
        <f t="shared" si="249"/>
        <v>0</v>
      </c>
      <c r="Q2633" s="2">
        <f t="shared" si="250"/>
        <v>0</v>
      </c>
      <c r="R2633" s="2">
        <f t="shared" si="251"/>
        <v>0</v>
      </c>
    </row>
    <row r="2634" spans="1:18" x14ac:dyDescent="0.35">
      <c r="A2634" s="2" t="s">
        <v>305</v>
      </c>
      <c r="B2634" s="2" t="str">
        <f t="shared" si="246"/>
        <v>SPA21XXX</v>
      </c>
      <c r="C2634" s="2" t="s">
        <v>747</v>
      </c>
      <c r="N2634" s="2">
        <f t="shared" si="247"/>
        <v>0</v>
      </c>
      <c r="O2634" s="2">
        <f t="shared" si="248"/>
        <v>0</v>
      </c>
      <c r="P2634" s="2">
        <f t="shared" si="249"/>
        <v>0</v>
      </c>
      <c r="Q2634" s="2">
        <f t="shared" si="250"/>
        <v>0</v>
      </c>
      <c r="R2634" s="2">
        <f t="shared" si="251"/>
        <v>0</v>
      </c>
    </row>
    <row r="2635" spans="1:18" x14ac:dyDescent="0.35">
      <c r="A2635" s="2" t="s">
        <v>305</v>
      </c>
      <c r="B2635" s="2" t="str">
        <f t="shared" si="246"/>
        <v>SPA21XXX</v>
      </c>
      <c r="C2635" s="2" t="s">
        <v>17</v>
      </c>
      <c r="N2635" s="2">
        <f t="shared" si="247"/>
        <v>0</v>
      </c>
      <c r="O2635" s="2">
        <f t="shared" si="248"/>
        <v>0</v>
      </c>
      <c r="P2635" s="2">
        <f t="shared" si="249"/>
        <v>0</v>
      </c>
      <c r="Q2635" s="2">
        <f t="shared" si="250"/>
        <v>0</v>
      </c>
      <c r="R2635" s="2">
        <f t="shared" si="251"/>
        <v>0</v>
      </c>
    </row>
    <row r="2636" spans="1:18" x14ac:dyDescent="0.35">
      <c r="A2636" s="2" t="s">
        <v>305</v>
      </c>
      <c r="B2636" s="2" t="str">
        <f t="shared" si="246"/>
        <v>SPA21XXX</v>
      </c>
      <c r="C2636" s="2" t="s">
        <v>18</v>
      </c>
      <c r="N2636" s="2">
        <f t="shared" si="247"/>
        <v>0</v>
      </c>
      <c r="O2636" s="2">
        <f t="shared" si="248"/>
        <v>0</v>
      </c>
      <c r="P2636" s="2">
        <f t="shared" si="249"/>
        <v>0</v>
      </c>
      <c r="Q2636" s="2">
        <f t="shared" si="250"/>
        <v>0</v>
      </c>
      <c r="R2636" s="2">
        <f t="shared" si="251"/>
        <v>0</v>
      </c>
    </row>
    <row r="2637" spans="1:18" x14ac:dyDescent="0.35">
      <c r="A2637" s="2" t="s">
        <v>305</v>
      </c>
      <c r="B2637" s="2" t="str">
        <f t="shared" si="246"/>
        <v>SPA21XXX</v>
      </c>
      <c r="C2637" s="2" t="s">
        <v>19</v>
      </c>
      <c r="N2637" s="2">
        <f t="shared" si="247"/>
        <v>0</v>
      </c>
      <c r="O2637" s="2">
        <f t="shared" si="248"/>
        <v>0</v>
      </c>
      <c r="P2637" s="2">
        <f t="shared" si="249"/>
        <v>0</v>
      </c>
      <c r="Q2637" s="2">
        <f t="shared" si="250"/>
        <v>0</v>
      </c>
      <c r="R2637" s="2">
        <f t="shared" si="251"/>
        <v>0</v>
      </c>
    </row>
    <row r="2638" spans="1:18" x14ac:dyDescent="0.35">
      <c r="A2638" s="2" t="s">
        <v>305</v>
      </c>
      <c r="B2638" s="2" t="str">
        <f t="shared" si="246"/>
        <v>SPA21XXX</v>
      </c>
      <c r="C2638" s="2" t="s">
        <v>20</v>
      </c>
      <c r="N2638" s="2">
        <f t="shared" si="247"/>
        <v>0</v>
      </c>
      <c r="O2638" s="2">
        <f t="shared" si="248"/>
        <v>0</v>
      </c>
      <c r="P2638" s="2">
        <f t="shared" si="249"/>
        <v>0</v>
      </c>
      <c r="Q2638" s="2">
        <f t="shared" si="250"/>
        <v>0</v>
      </c>
      <c r="R2638" s="2">
        <f t="shared" si="251"/>
        <v>0</v>
      </c>
    </row>
    <row r="2639" spans="1:18" x14ac:dyDescent="0.35">
      <c r="A2639" s="2" t="s">
        <v>306</v>
      </c>
      <c r="B2639" s="2" t="str">
        <f t="shared" si="246"/>
        <v>SPA21XXX</v>
      </c>
      <c r="C2639" s="2" t="s">
        <v>13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f t="shared" si="247"/>
        <v>0</v>
      </c>
      <c r="O2639" s="2">
        <f t="shared" si="248"/>
        <v>0</v>
      </c>
      <c r="P2639" s="2">
        <f t="shared" si="249"/>
        <v>0</v>
      </c>
      <c r="Q2639" s="2">
        <f t="shared" si="250"/>
        <v>0</v>
      </c>
      <c r="R2639" s="2">
        <f t="shared" si="251"/>
        <v>0</v>
      </c>
    </row>
    <row r="2640" spans="1:18" x14ac:dyDescent="0.35">
      <c r="A2640" s="2" t="s">
        <v>306</v>
      </c>
      <c r="B2640" s="2" t="str">
        <f t="shared" si="246"/>
        <v>SPA21XXX</v>
      </c>
      <c r="C2640" s="2" t="s">
        <v>14</v>
      </c>
      <c r="D2640" s="2">
        <v>0</v>
      </c>
      <c r="E2640" s="2">
        <v>0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>
        <f t="shared" si="247"/>
        <v>0</v>
      </c>
      <c r="O2640" s="2">
        <f t="shared" si="248"/>
        <v>0</v>
      </c>
      <c r="P2640" s="2">
        <f t="shared" si="249"/>
        <v>0</v>
      </c>
      <c r="Q2640" s="2">
        <f t="shared" si="250"/>
        <v>0</v>
      </c>
      <c r="R2640" s="2">
        <f t="shared" si="251"/>
        <v>0</v>
      </c>
    </row>
    <row r="2641" spans="1:18" x14ac:dyDescent="0.35">
      <c r="A2641" s="2" t="s">
        <v>306</v>
      </c>
      <c r="B2641" s="2" t="str">
        <f t="shared" si="246"/>
        <v>SPA21XXX</v>
      </c>
      <c r="C2641" s="2" t="s">
        <v>15</v>
      </c>
      <c r="D2641" s="2">
        <v>0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2">
        <f t="shared" si="247"/>
        <v>0</v>
      </c>
      <c r="O2641" s="2">
        <f t="shared" si="248"/>
        <v>0</v>
      </c>
      <c r="P2641" s="2">
        <f t="shared" si="249"/>
        <v>0</v>
      </c>
      <c r="Q2641" s="2">
        <f t="shared" si="250"/>
        <v>0</v>
      </c>
      <c r="R2641" s="2">
        <f t="shared" si="251"/>
        <v>0</v>
      </c>
    </row>
    <row r="2642" spans="1:18" x14ac:dyDescent="0.35">
      <c r="A2642" s="2" t="s">
        <v>306</v>
      </c>
      <c r="B2642" s="2" t="str">
        <f t="shared" si="246"/>
        <v>SPA21XXX</v>
      </c>
      <c r="C2642" s="2" t="s">
        <v>16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2">
        <f t="shared" si="247"/>
        <v>0</v>
      </c>
      <c r="O2642" s="2">
        <f t="shared" si="248"/>
        <v>0</v>
      </c>
      <c r="P2642" s="2">
        <f t="shared" si="249"/>
        <v>0</v>
      </c>
      <c r="Q2642" s="2">
        <f t="shared" si="250"/>
        <v>0</v>
      </c>
      <c r="R2642" s="2">
        <f t="shared" si="251"/>
        <v>0</v>
      </c>
    </row>
    <row r="2643" spans="1:18" x14ac:dyDescent="0.35">
      <c r="A2643" s="2" t="s">
        <v>306</v>
      </c>
      <c r="B2643" s="2" t="str">
        <f t="shared" si="246"/>
        <v>SPA21XXX</v>
      </c>
      <c r="C2643" s="2" t="s">
        <v>747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>
        <f t="shared" si="247"/>
        <v>0</v>
      </c>
      <c r="O2643" s="2">
        <f t="shared" si="248"/>
        <v>0</v>
      </c>
      <c r="P2643" s="2">
        <f t="shared" si="249"/>
        <v>0</v>
      </c>
      <c r="Q2643" s="2">
        <f t="shared" si="250"/>
        <v>0</v>
      </c>
      <c r="R2643" s="2">
        <f t="shared" si="251"/>
        <v>0</v>
      </c>
    </row>
    <row r="2644" spans="1:18" x14ac:dyDescent="0.35">
      <c r="A2644" s="2" t="s">
        <v>306</v>
      </c>
      <c r="B2644" s="2" t="str">
        <f t="shared" si="246"/>
        <v>SPA21XXX</v>
      </c>
      <c r="C2644" s="2" t="s">
        <v>17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>
        <f t="shared" si="247"/>
        <v>0</v>
      </c>
      <c r="O2644" s="2">
        <f t="shared" si="248"/>
        <v>0</v>
      </c>
      <c r="P2644" s="2">
        <f t="shared" si="249"/>
        <v>0</v>
      </c>
      <c r="Q2644" s="2">
        <f t="shared" si="250"/>
        <v>0</v>
      </c>
      <c r="R2644" s="2">
        <f t="shared" si="251"/>
        <v>0</v>
      </c>
    </row>
    <row r="2645" spans="1:18" x14ac:dyDescent="0.35">
      <c r="A2645" s="2" t="s">
        <v>306</v>
      </c>
      <c r="B2645" s="2" t="str">
        <f t="shared" si="246"/>
        <v>SPA21XXX</v>
      </c>
      <c r="C2645" s="2" t="s">
        <v>18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f t="shared" si="247"/>
        <v>0</v>
      </c>
      <c r="O2645" s="2">
        <f t="shared" si="248"/>
        <v>0</v>
      </c>
      <c r="P2645" s="2">
        <f t="shared" si="249"/>
        <v>0</v>
      </c>
      <c r="Q2645" s="2">
        <f t="shared" si="250"/>
        <v>0</v>
      </c>
      <c r="R2645" s="2">
        <f t="shared" si="251"/>
        <v>0</v>
      </c>
    </row>
    <row r="2646" spans="1:18" x14ac:dyDescent="0.35">
      <c r="A2646" s="2" t="s">
        <v>306</v>
      </c>
      <c r="B2646" s="2" t="str">
        <f t="shared" si="246"/>
        <v>SPA21XXX</v>
      </c>
      <c r="C2646" s="2" t="s">
        <v>19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f t="shared" si="247"/>
        <v>0</v>
      </c>
      <c r="O2646" s="2">
        <f t="shared" si="248"/>
        <v>0</v>
      </c>
      <c r="P2646" s="2">
        <f t="shared" si="249"/>
        <v>0</v>
      </c>
      <c r="Q2646" s="2">
        <f t="shared" si="250"/>
        <v>0</v>
      </c>
      <c r="R2646" s="2">
        <f t="shared" si="251"/>
        <v>0</v>
      </c>
    </row>
    <row r="2647" spans="1:18" x14ac:dyDescent="0.35">
      <c r="A2647" s="2" t="s">
        <v>306</v>
      </c>
      <c r="B2647" s="2" t="str">
        <f t="shared" si="246"/>
        <v>SPA21XXX</v>
      </c>
      <c r="C2647" s="2" t="s">
        <v>20</v>
      </c>
      <c r="D2647" s="2">
        <v>0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>
        <f t="shared" si="247"/>
        <v>0</v>
      </c>
      <c r="O2647" s="2">
        <f t="shared" si="248"/>
        <v>0</v>
      </c>
      <c r="P2647" s="2">
        <f t="shared" si="249"/>
        <v>0</v>
      </c>
      <c r="Q2647" s="2">
        <f t="shared" si="250"/>
        <v>0</v>
      </c>
      <c r="R2647" s="2">
        <f t="shared" si="251"/>
        <v>0</v>
      </c>
    </row>
    <row r="2648" spans="1:18" x14ac:dyDescent="0.35">
      <c r="A2648" s="2" t="s">
        <v>307</v>
      </c>
      <c r="B2648" s="2" t="str">
        <f t="shared" si="246"/>
        <v>SPA21XXX</v>
      </c>
      <c r="C2648" s="2" t="s">
        <v>13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2">
        <f t="shared" si="247"/>
        <v>0</v>
      </c>
      <c r="O2648" s="2">
        <f t="shared" si="248"/>
        <v>0</v>
      </c>
      <c r="P2648" s="2">
        <f t="shared" si="249"/>
        <v>0</v>
      </c>
      <c r="Q2648" s="2">
        <f t="shared" si="250"/>
        <v>0</v>
      </c>
      <c r="R2648" s="2">
        <f t="shared" si="251"/>
        <v>0</v>
      </c>
    </row>
    <row r="2649" spans="1:18" x14ac:dyDescent="0.35">
      <c r="A2649" s="2" t="s">
        <v>307</v>
      </c>
      <c r="B2649" s="2" t="str">
        <f t="shared" si="246"/>
        <v>SPA21XXX</v>
      </c>
      <c r="C2649" s="2" t="s">
        <v>14</v>
      </c>
      <c r="D2649" s="2">
        <v>73706</v>
      </c>
      <c r="E2649" s="2">
        <v>1</v>
      </c>
      <c r="F2649" s="2">
        <v>1.6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f t="shared" si="247"/>
        <v>73706</v>
      </c>
      <c r="O2649" s="2">
        <f t="shared" si="248"/>
        <v>0</v>
      </c>
      <c r="P2649" s="2">
        <f t="shared" si="249"/>
        <v>0</v>
      </c>
      <c r="Q2649" s="2">
        <f t="shared" si="250"/>
        <v>0</v>
      </c>
      <c r="R2649" s="2">
        <f t="shared" si="251"/>
        <v>0</v>
      </c>
    </row>
    <row r="2650" spans="1:18" x14ac:dyDescent="0.35">
      <c r="A2650" s="2" t="s">
        <v>307</v>
      </c>
      <c r="B2650" s="2" t="str">
        <f t="shared" si="246"/>
        <v>SPA21XXX</v>
      </c>
      <c r="C2650" s="2" t="s">
        <v>15</v>
      </c>
      <c r="D2650" s="2">
        <v>30179</v>
      </c>
      <c r="E2650" s="2">
        <v>3</v>
      </c>
      <c r="F2650" s="2">
        <v>4.8</v>
      </c>
      <c r="G2650" s="2">
        <v>3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f t="shared" si="247"/>
        <v>90537</v>
      </c>
      <c r="O2650" s="2">
        <f t="shared" si="248"/>
        <v>90537</v>
      </c>
      <c r="P2650" s="2">
        <f t="shared" si="249"/>
        <v>0</v>
      </c>
      <c r="Q2650" s="2">
        <f t="shared" si="250"/>
        <v>0</v>
      </c>
      <c r="R2650" s="2">
        <f t="shared" si="251"/>
        <v>0</v>
      </c>
    </row>
    <row r="2651" spans="1:18" x14ac:dyDescent="0.35">
      <c r="A2651" s="2" t="s">
        <v>307</v>
      </c>
      <c r="B2651" s="2" t="str">
        <f t="shared" si="246"/>
        <v>SPA21XXX</v>
      </c>
      <c r="C2651" s="2" t="s">
        <v>16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2">
        <f t="shared" si="247"/>
        <v>0</v>
      </c>
      <c r="O2651" s="2">
        <f t="shared" si="248"/>
        <v>0</v>
      </c>
      <c r="P2651" s="2">
        <f t="shared" si="249"/>
        <v>0</v>
      </c>
      <c r="Q2651" s="2">
        <f t="shared" si="250"/>
        <v>0</v>
      </c>
      <c r="R2651" s="2">
        <f t="shared" si="251"/>
        <v>0</v>
      </c>
    </row>
    <row r="2652" spans="1:18" x14ac:dyDescent="0.35">
      <c r="A2652" s="2" t="s">
        <v>307</v>
      </c>
      <c r="B2652" s="2" t="str">
        <f t="shared" si="246"/>
        <v>SPA21XXX</v>
      </c>
      <c r="C2652" s="2" t="s">
        <v>747</v>
      </c>
      <c r="D2652" s="2">
        <v>18593</v>
      </c>
      <c r="E2652" s="2">
        <v>2</v>
      </c>
      <c r="F2652" s="2">
        <v>3.2</v>
      </c>
      <c r="G2652" s="2">
        <v>0</v>
      </c>
      <c r="H2652" s="2">
        <v>1</v>
      </c>
      <c r="I2652" s="2">
        <v>0</v>
      </c>
      <c r="J2652" s="2">
        <v>0</v>
      </c>
      <c r="K2652" s="2">
        <v>0</v>
      </c>
      <c r="L2652" s="2">
        <v>1</v>
      </c>
      <c r="M2652" s="2">
        <v>0</v>
      </c>
      <c r="N2652" s="2">
        <f t="shared" si="247"/>
        <v>37186</v>
      </c>
      <c r="O2652" s="2">
        <f t="shared" si="248"/>
        <v>18593</v>
      </c>
      <c r="P2652" s="2">
        <f t="shared" si="249"/>
        <v>0</v>
      </c>
      <c r="Q2652" s="2">
        <f t="shared" si="250"/>
        <v>18593</v>
      </c>
      <c r="R2652" s="2">
        <f t="shared" si="251"/>
        <v>0</v>
      </c>
    </row>
    <row r="2653" spans="1:18" x14ac:dyDescent="0.35">
      <c r="A2653" s="2" t="s">
        <v>307</v>
      </c>
      <c r="B2653" s="2" t="str">
        <f t="shared" si="246"/>
        <v>SPA21XXX</v>
      </c>
      <c r="C2653" s="2" t="s">
        <v>17</v>
      </c>
      <c r="D2653" s="2">
        <v>10868</v>
      </c>
      <c r="E2653" s="2">
        <v>5</v>
      </c>
      <c r="F2653" s="2">
        <v>8.06</v>
      </c>
      <c r="G2653" s="2">
        <v>0</v>
      </c>
      <c r="H2653" s="2">
        <v>3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2">
        <f t="shared" si="247"/>
        <v>54340</v>
      </c>
      <c r="O2653" s="2">
        <f t="shared" si="248"/>
        <v>32604</v>
      </c>
      <c r="P2653" s="2">
        <f t="shared" si="249"/>
        <v>0</v>
      </c>
      <c r="Q2653" s="2">
        <f t="shared" si="250"/>
        <v>0</v>
      </c>
      <c r="R2653" s="2">
        <f t="shared" si="251"/>
        <v>0</v>
      </c>
    </row>
    <row r="2654" spans="1:18" x14ac:dyDescent="0.35">
      <c r="A2654" s="2" t="s">
        <v>307</v>
      </c>
      <c r="B2654" s="2" t="str">
        <f t="shared" si="246"/>
        <v>SPA21XXX</v>
      </c>
      <c r="C2654" s="2" t="s">
        <v>18</v>
      </c>
      <c r="D2654" s="2">
        <v>7000</v>
      </c>
      <c r="E2654" s="2">
        <v>27</v>
      </c>
      <c r="F2654" s="2">
        <v>43.55</v>
      </c>
      <c r="G2654" s="2">
        <v>18</v>
      </c>
      <c r="H2654" s="2">
        <v>8</v>
      </c>
      <c r="I2654" s="2">
        <v>0</v>
      </c>
      <c r="J2654" s="2">
        <v>0</v>
      </c>
      <c r="K2654" s="2">
        <v>0</v>
      </c>
      <c r="L2654" s="2">
        <v>8</v>
      </c>
      <c r="M2654" s="2">
        <v>0</v>
      </c>
      <c r="N2654" s="2">
        <f t="shared" si="247"/>
        <v>189000</v>
      </c>
      <c r="O2654" s="2">
        <f t="shared" si="248"/>
        <v>182000</v>
      </c>
      <c r="P2654" s="2">
        <f t="shared" si="249"/>
        <v>0</v>
      </c>
      <c r="Q2654" s="2">
        <f t="shared" si="250"/>
        <v>56000</v>
      </c>
      <c r="R2654" s="2">
        <f t="shared" si="251"/>
        <v>0</v>
      </c>
    </row>
    <row r="2655" spans="1:18" x14ac:dyDescent="0.35">
      <c r="A2655" s="2" t="s">
        <v>307</v>
      </c>
      <c r="B2655" s="2" t="str">
        <f t="shared" si="246"/>
        <v>SPA21XXX</v>
      </c>
      <c r="C2655" s="2" t="s">
        <v>19</v>
      </c>
      <c r="D2655" s="2">
        <v>3692</v>
      </c>
      <c r="E2655" s="2">
        <v>21</v>
      </c>
      <c r="F2655" s="2">
        <v>33.869999999999997</v>
      </c>
      <c r="G2655" s="2">
        <v>5</v>
      </c>
      <c r="H2655" s="2">
        <v>16</v>
      </c>
      <c r="I2655" s="2">
        <v>0</v>
      </c>
      <c r="J2655" s="2">
        <v>0</v>
      </c>
      <c r="K2655" s="2">
        <v>0</v>
      </c>
      <c r="L2655" s="2">
        <v>13</v>
      </c>
      <c r="M2655" s="2">
        <v>0</v>
      </c>
      <c r="N2655" s="2">
        <f t="shared" si="247"/>
        <v>77532</v>
      </c>
      <c r="O2655" s="2">
        <f t="shared" si="248"/>
        <v>77532</v>
      </c>
      <c r="P2655" s="2">
        <f t="shared" si="249"/>
        <v>0</v>
      </c>
      <c r="Q2655" s="2">
        <f t="shared" si="250"/>
        <v>47996</v>
      </c>
      <c r="R2655" s="2">
        <f t="shared" si="251"/>
        <v>0</v>
      </c>
    </row>
    <row r="2656" spans="1:18" x14ac:dyDescent="0.35">
      <c r="A2656" s="2" t="s">
        <v>307</v>
      </c>
      <c r="B2656" s="2" t="str">
        <f t="shared" si="246"/>
        <v>SPA21XXX</v>
      </c>
      <c r="C2656" s="2" t="s">
        <v>20</v>
      </c>
      <c r="D2656" s="2">
        <v>1238.6300000000001</v>
      </c>
      <c r="E2656" s="2">
        <v>3</v>
      </c>
      <c r="F2656" s="2">
        <v>4.8600000000000003</v>
      </c>
      <c r="G2656" s="2">
        <v>2</v>
      </c>
      <c r="H2656" s="2">
        <v>1</v>
      </c>
      <c r="I2656" s="2">
        <v>0</v>
      </c>
      <c r="J2656" s="2">
        <v>0</v>
      </c>
      <c r="K2656" s="2">
        <v>0</v>
      </c>
      <c r="L2656" s="2">
        <v>2</v>
      </c>
      <c r="M2656" s="2">
        <v>0</v>
      </c>
      <c r="N2656" s="2">
        <f t="shared" si="247"/>
        <v>3715.8900000000003</v>
      </c>
      <c r="O2656" s="2">
        <f t="shared" si="248"/>
        <v>3715.8900000000003</v>
      </c>
      <c r="P2656" s="2">
        <f t="shared" si="249"/>
        <v>0</v>
      </c>
      <c r="Q2656" s="2">
        <f t="shared" si="250"/>
        <v>2477.2600000000002</v>
      </c>
      <c r="R2656" s="2">
        <f t="shared" si="251"/>
        <v>0</v>
      </c>
    </row>
    <row r="2657" spans="1:18" x14ac:dyDescent="0.35">
      <c r="A2657" s="2" t="s">
        <v>308</v>
      </c>
      <c r="B2657" s="2" t="str">
        <f t="shared" si="246"/>
        <v>SPA21XXX</v>
      </c>
      <c r="C2657" s="2" t="s">
        <v>13</v>
      </c>
      <c r="N2657" s="2">
        <f t="shared" si="247"/>
        <v>0</v>
      </c>
      <c r="O2657" s="2">
        <f t="shared" si="248"/>
        <v>0</v>
      </c>
      <c r="P2657" s="2">
        <f t="shared" si="249"/>
        <v>0</v>
      </c>
      <c r="Q2657" s="2">
        <f t="shared" si="250"/>
        <v>0</v>
      </c>
      <c r="R2657" s="2">
        <f t="shared" si="251"/>
        <v>0</v>
      </c>
    </row>
    <row r="2658" spans="1:18" x14ac:dyDescent="0.35">
      <c r="A2658" s="2" t="s">
        <v>308</v>
      </c>
      <c r="B2658" s="2" t="str">
        <f t="shared" si="246"/>
        <v>SPA21XXX</v>
      </c>
      <c r="C2658" s="2" t="s">
        <v>14</v>
      </c>
      <c r="N2658" s="2">
        <f t="shared" si="247"/>
        <v>0</v>
      </c>
      <c r="O2658" s="2">
        <f t="shared" si="248"/>
        <v>0</v>
      </c>
      <c r="P2658" s="2">
        <f t="shared" si="249"/>
        <v>0</v>
      </c>
      <c r="Q2658" s="2">
        <f t="shared" si="250"/>
        <v>0</v>
      </c>
      <c r="R2658" s="2">
        <f t="shared" si="251"/>
        <v>0</v>
      </c>
    </row>
    <row r="2659" spans="1:18" x14ac:dyDescent="0.35">
      <c r="A2659" s="2" t="s">
        <v>308</v>
      </c>
      <c r="B2659" s="2" t="str">
        <f t="shared" si="246"/>
        <v>SPA21XXX</v>
      </c>
      <c r="C2659" s="2" t="s">
        <v>15</v>
      </c>
      <c r="N2659" s="2">
        <f t="shared" si="247"/>
        <v>0</v>
      </c>
      <c r="O2659" s="2">
        <f t="shared" si="248"/>
        <v>0</v>
      </c>
      <c r="P2659" s="2">
        <f t="shared" si="249"/>
        <v>0</v>
      </c>
      <c r="Q2659" s="2">
        <f t="shared" si="250"/>
        <v>0</v>
      </c>
      <c r="R2659" s="2">
        <f t="shared" si="251"/>
        <v>0</v>
      </c>
    </row>
    <row r="2660" spans="1:18" x14ac:dyDescent="0.35">
      <c r="A2660" s="2" t="s">
        <v>308</v>
      </c>
      <c r="B2660" s="2" t="str">
        <f t="shared" si="246"/>
        <v>SPA21XXX</v>
      </c>
      <c r="C2660" s="2" t="s">
        <v>16</v>
      </c>
      <c r="N2660" s="2">
        <f t="shared" si="247"/>
        <v>0</v>
      </c>
      <c r="O2660" s="2">
        <f t="shared" si="248"/>
        <v>0</v>
      </c>
      <c r="P2660" s="2">
        <f t="shared" si="249"/>
        <v>0</v>
      </c>
      <c r="Q2660" s="2">
        <f t="shared" si="250"/>
        <v>0</v>
      </c>
      <c r="R2660" s="2">
        <f t="shared" si="251"/>
        <v>0</v>
      </c>
    </row>
    <row r="2661" spans="1:18" x14ac:dyDescent="0.35">
      <c r="A2661" s="2" t="s">
        <v>308</v>
      </c>
      <c r="B2661" s="2" t="str">
        <f t="shared" si="246"/>
        <v>SPA21XXX</v>
      </c>
      <c r="C2661" s="2" t="s">
        <v>747</v>
      </c>
      <c r="N2661" s="2">
        <f t="shared" si="247"/>
        <v>0</v>
      </c>
      <c r="O2661" s="2">
        <f t="shared" si="248"/>
        <v>0</v>
      </c>
      <c r="P2661" s="2">
        <f t="shared" si="249"/>
        <v>0</v>
      </c>
      <c r="Q2661" s="2">
        <f t="shared" si="250"/>
        <v>0</v>
      </c>
      <c r="R2661" s="2">
        <f t="shared" si="251"/>
        <v>0</v>
      </c>
    </row>
    <row r="2662" spans="1:18" x14ac:dyDescent="0.35">
      <c r="A2662" s="2" t="s">
        <v>308</v>
      </c>
      <c r="B2662" s="2" t="str">
        <f t="shared" si="246"/>
        <v>SPA21XXX</v>
      </c>
      <c r="C2662" s="2" t="s">
        <v>17</v>
      </c>
      <c r="N2662" s="2">
        <f t="shared" si="247"/>
        <v>0</v>
      </c>
      <c r="O2662" s="2">
        <f t="shared" si="248"/>
        <v>0</v>
      </c>
      <c r="P2662" s="2">
        <f t="shared" si="249"/>
        <v>0</v>
      </c>
      <c r="Q2662" s="2">
        <f t="shared" si="250"/>
        <v>0</v>
      </c>
      <c r="R2662" s="2">
        <f t="shared" si="251"/>
        <v>0</v>
      </c>
    </row>
    <row r="2663" spans="1:18" x14ac:dyDescent="0.35">
      <c r="A2663" s="2" t="s">
        <v>308</v>
      </c>
      <c r="B2663" s="2" t="str">
        <f t="shared" si="246"/>
        <v>SPA21XXX</v>
      </c>
      <c r="C2663" s="2" t="s">
        <v>18</v>
      </c>
      <c r="D2663" s="2">
        <v>9402.66</v>
      </c>
      <c r="E2663" s="2">
        <v>1</v>
      </c>
      <c r="F2663" s="2">
        <v>6.69</v>
      </c>
      <c r="H2663" s="2">
        <v>1</v>
      </c>
      <c r="N2663" s="2">
        <f t="shared" si="247"/>
        <v>9402.66</v>
      </c>
      <c r="O2663" s="2">
        <f t="shared" si="248"/>
        <v>9402.66</v>
      </c>
      <c r="P2663" s="2">
        <f t="shared" si="249"/>
        <v>0</v>
      </c>
      <c r="Q2663" s="2">
        <f t="shared" si="250"/>
        <v>0</v>
      </c>
      <c r="R2663" s="2">
        <f t="shared" si="251"/>
        <v>0</v>
      </c>
    </row>
    <row r="2664" spans="1:18" x14ac:dyDescent="0.35">
      <c r="A2664" s="2" t="s">
        <v>308</v>
      </c>
      <c r="B2664" s="2" t="str">
        <f t="shared" si="246"/>
        <v>SPA21XXX</v>
      </c>
      <c r="C2664" s="2" t="s">
        <v>19</v>
      </c>
      <c r="D2664" s="2">
        <v>3776.82</v>
      </c>
      <c r="E2664" s="2">
        <v>7</v>
      </c>
      <c r="F2664" s="2">
        <v>46.67</v>
      </c>
      <c r="H2664" s="2">
        <v>7</v>
      </c>
      <c r="N2664" s="2">
        <f t="shared" si="247"/>
        <v>26437.74</v>
      </c>
      <c r="O2664" s="2">
        <f t="shared" si="248"/>
        <v>26437.74</v>
      </c>
      <c r="P2664" s="2">
        <f t="shared" si="249"/>
        <v>0</v>
      </c>
      <c r="Q2664" s="2">
        <f t="shared" si="250"/>
        <v>0</v>
      </c>
      <c r="R2664" s="2">
        <f t="shared" si="251"/>
        <v>0</v>
      </c>
    </row>
    <row r="2665" spans="1:18" x14ac:dyDescent="0.35">
      <c r="A2665" s="2" t="s">
        <v>308</v>
      </c>
      <c r="B2665" s="2" t="str">
        <f t="shared" si="246"/>
        <v>SPA21XXX</v>
      </c>
      <c r="C2665" s="2" t="s">
        <v>20</v>
      </c>
      <c r="D2665" s="2">
        <v>821.05</v>
      </c>
      <c r="E2665" s="2">
        <v>7</v>
      </c>
      <c r="F2665" s="2">
        <v>46.67</v>
      </c>
      <c r="G2665" s="2">
        <v>1</v>
      </c>
      <c r="H2665" s="2">
        <v>6</v>
      </c>
      <c r="N2665" s="2">
        <f t="shared" si="247"/>
        <v>5747.3499999999995</v>
      </c>
      <c r="O2665" s="2">
        <f t="shared" si="248"/>
        <v>5747.3499999999995</v>
      </c>
      <c r="P2665" s="2">
        <f t="shared" si="249"/>
        <v>0</v>
      </c>
      <c r="Q2665" s="2">
        <f t="shared" si="250"/>
        <v>0</v>
      </c>
      <c r="R2665" s="2">
        <f t="shared" si="251"/>
        <v>0</v>
      </c>
    </row>
    <row r="2666" spans="1:18" x14ac:dyDescent="0.35">
      <c r="A2666" s="2" t="s">
        <v>309</v>
      </c>
      <c r="B2666" s="2" t="str">
        <f t="shared" si="246"/>
        <v>SPA21XXX</v>
      </c>
      <c r="C2666" s="2" t="s">
        <v>13</v>
      </c>
      <c r="N2666" s="2">
        <f t="shared" si="247"/>
        <v>0</v>
      </c>
      <c r="O2666" s="2">
        <f t="shared" si="248"/>
        <v>0</v>
      </c>
      <c r="P2666" s="2">
        <f t="shared" si="249"/>
        <v>0</v>
      </c>
      <c r="Q2666" s="2">
        <f t="shared" si="250"/>
        <v>0</v>
      </c>
      <c r="R2666" s="2">
        <f t="shared" si="251"/>
        <v>0</v>
      </c>
    </row>
    <row r="2667" spans="1:18" x14ac:dyDescent="0.35">
      <c r="A2667" s="2" t="s">
        <v>309</v>
      </c>
      <c r="B2667" s="2" t="str">
        <f t="shared" si="246"/>
        <v>SPA21XXX</v>
      </c>
      <c r="C2667" s="2" t="s">
        <v>14</v>
      </c>
      <c r="N2667" s="2">
        <f t="shared" si="247"/>
        <v>0</v>
      </c>
      <c r="O2667" s="2">
        <f t="shared" si="248"/>
        <v>0</v>
      </c>
      <c r="P2667" s="2">
        <f t="shared" si="249"/>
        <v>0</v>
      </c>
      <c r="Q2667" s="2">
        <f t="shared" si="250"/>
        <v>0</v>
      </c>
      <c r="R2667" s="2">
        <f t="shared" si="251"/>
        <v>0</v>
      </c>
    </row>
    <row r="2668" spans="1:18" x14ac:dyDescent="0.35">
      <c r="A2668" s="2" t="s">
        <v>309</v>
      </c>
      <c r="B2668" s="2" t="str">
        <f t="shared" si="246"/>
        <v>SPA21XXX</v>
      </c>
      <c r="C2668" s="2" t="s">
        <v>15</v>
      </c>
      <c r="N2668" s="2">
        <f t="shared" si="247"/>
        <v>0</v>
      </c>
      <c r="O2668" s="2">
        <f t="shared" si="248"/>
        <v>0</v>
      </c>
      <c r="P2668" s="2">
        <f t="shared" si="249"/>
        <v>0</v>
      </c>
      <c r="Q2668" s="2">
        <f t="shared" si="250"/>
        <v>0</v>
      </c>
      <c r="R2668" s="2">
        <f t="shared" si="251"/>
        <v>0</v>
      </c>
    </row>
    <row r="2669" spans="1:18" x14ac:dyDescent="0.35">
      <c r="A2669" s="2" t="s">
        <v>309</v>
      </c>
      <c r="B2669" s="2" t="str">
        <f t="shared" si="246"/>
        <v>SPA21XXX</v>
      </c>
      <c r="C2669" s="2" t="s">
        <v>16</v>
      </c>
      <c r="N2669" s="2">
        <f t="shared" si="247"/>
        <v>0</v>
      </c>
      <c r="O2669" s="2">
        <f t="shared" si="248"/>
        <v>0</v>
      </c>
      <c r="P2669" s="2">
        <f t="shared" si="249"/>
        <v>0</v>
      </c>
      <c r="Q2669" s="2">
        <f t="shared" si="250"/>
        <v>0</v>
      </c>
      <c r="R2669" s="2">
        <f t="shared" si="251"/>
        <v>0</v>
      </c>
    </row>
    <row r="2670" spans="1:18" x14ac:dyDescent="0.35">
      <c r="A2670" s="2" t="s">
        <v>309</v>
      </c>
      <c r="B2670" s="2" t="str">
        <f t="shared" si="246"/>
        <v>SPA21XXX</v>
      </c>
      <c r="C2670" s="2" t="s">
        <v>747</v>
      </c>
      <c r="N2670" s="2">
        <f t="shared" si="247"/>
        <v>0</v>
      </c>
      <c r="O2670" s="2">
        <f t="shared" si="248"/>
        <v>0</v>
      </c>
      <c r="P2670" s="2">
        <f t="shared" si="249"/>
        <v>0</v>
      </c>
      <c r="Q2670" s="2">
        <f t="shared" si="250"/>
        <v>0</v>
      </c>
      <c r="R2670" s="2">
        <f t="shared" si="251"/>
        <v>0</v>
      </c>
    </row>
    <row r="2671" spans="1:18" x14ac:dyDescent="0.35">
      <c r="A2671" s="2" t="s">
        <v>309</v>
      </c>
      <c r="B2671" s="2" t="str">
        <f t="shared" si="246"/>
        <v>SPA21XXX</v>
      </c>
      <c r="C2671" s="2" t="s">
        <v>17</v>
      </c>
      <c r="D2671" s="2">
        <v>15000</v>
      </c>
      <c r="E2671" s="2">
        <v>1</v>
      </c>
      <c r="F2671" s="2">
        <v>25</v>
      </c>
      <c r="H2671" s="2">
        <v>1</v>
      </c>
      <c r="N2671" s="2">
        <f t="shared" si="247"/>
        <v>15000</v>
      </c>
      <c r="O2671" s="2">
        <f t="shared" si="248"/>
        <v>15000</v>
      </c>
      <c r="P2671" s="2">
        <f t="shared" si="249"/>
        <v>0</v>
      </c>
      <c r="Q2671" s="2">
        <f t="shared" si="250"/>
        <v>0</v>
      </c>
      <c r="R2671" s="2">
        <f t="shared" si="251"/>
        <v>0</v>
      </c>
    </row>
    <row r="2672" spans="1:18" x14ac:dyDescent="0.35">
      <c r="A2672" s="2" t="s">
        <v>309</v>
      </c>
      <c r="B2672" s="2" t="str">
        <f t="shared" si="246"/>
        <v>SPA21XXX</v>
      </c>
      <c r="C2672" s="2" t="s">
        <v>18</v>
      </c>
      <c r="D2672" s="2">
        <v>6000</v>
      </c>
      <c r="E2672" s="2">
        <v>1</v>
      </c>
      <c r="F2672" s="2">
        <v>25</v>
      </c>
      <c r="H2672" s="2">
        <v>1</v>
      </c>
      <c r="N2672" s="2">
        <f t="shared" si="247"/>
        <v>6000</v>
      </c>
      <c r="O2672" s="2">
        <f t="shared" si="248"/>
        <v>6000</v>
      </c>
      <c r="P2672" s="2">
        <f t="shared" si="249"/>
        <v>0</v>
      </c>
      <c r="Q2672" s="2">
        <f t="shared" si="250"/>
        <v>0</v>
      </c>
      <c r="R2672" s="2">
        <f t="shared" si="251"/>
        <v>0</v>
      </c>
    </row>
    <row r="2673" spans="1:18" x14ac:dyDescent="0.35">
      <c r="A2673" s="2" t="s">
        <v>309</v>
      </c>
      <c r="B2673" s="2" t="str">
        <f t="shared" si="246"/>
        <v>SPA21XXX</v>
      </c>
      <c r="C2673" s="2" t="s">
        <v>19</v>
      </c>
      <c r="D2673" s="2">
        <v>4000</v>
      </c>
      <c r="E2673" s="2">
        <v>2</v>
      </c>
      <c r="F2673" s="2">
        <v>50</v>
      </c>
      <c r="G2673" s="2">
        <v>1</v>
      </c>
      <c r="H2673" s="2">
        <v>1</v>
      </c>
      <c r="N2673" s="2">
        <f t="shared" si="247"/>
        <v>8000</v>
      </c>
      <c r="O2673" s="2">
        <f t="shared" si="248"/>
        <v>8000</v>
      </c>
      <c r="P2673" s="2">
        <f t="shared" si="249"/>
        <v>0</v>
      </c>
      <c r="Q2673" s="2">
        <f t="shared" si="250"/>
        <v>0</v>
      </c>
      <c r="R2673" s="2">
        <f t="shared" si="251"/>
        <v>0</v>
      </c>
    </row>
    <row r="2674" spans="1:18" x14ac:dyDescent="0.35">
      <c r="A2674" s="2" t="s">
        <v>309</v>
      </c>
      <c r="B2674" s="2" t="str">
        <f t="shared" si="246"/>
        <v>SPA21XXX</v>
      </c>
      <c r="C2674" s="2" t="s">
        <v>20</v>
      </c>
      <c r="N2674" s="2">
        <f t="shared" si="247"/>
        <v>0</v>
      </c>
      <c r="O2674" s="2">
        <f t="shared" si="248"/>
        <v>0</v>
      </c>
      <c r="P2674" s="2">
        <f t="shared" si="249"/>
        <v>0</v>
      </c>
      <c r="Q2674" s="2">
        <f t="shared" si="250"/>
        <v>0</v>
      </c>
      <c r="R2674" s="2">
        <f t="shared" si="251"/>
        <v>0</v>
      </c>
    </row>
    <row r="2675" spans="1:18" x14ac:dyDescent="0.35">
      <c r="A2675" s="2" t="s">
        <v>378</v>
      </c>
      <c r="B2675" s="2" t="str">
        <f t="shared" si="246"/>
        <v>SPA21XXX</v>
      </c>
      <c r="C2675" s="2" t="s">
        <v>13</v>
      </c>
      <c r="N2675" s="2">
        <f t="shared" si="247"/>
        <v>0</v>
      </c>
      <c r="O2675" s="2">
        <f t="shared" si="248"/>
        <v>0</v>
      </c>
      <c r="P2675" s="2">
        <f t="shared" si="249"/>
        <v>0</v>
      </c>
      <c r="Q2675" s="2">
        <f t="shared" si="250"/>
        <v>0</v>
      </c>
      <c r="R2675" s="2">
        <f t="shared" si="251"/>
        <v>0</v>
      </c>
    </row>
    <row r="2676" spans="1:18" x14ac:dyDescent="0.35">
      <c r="A2676" s="2" t="s">
        <v>378</v>
      </c>
      <c r="B2676" s="2" t="str">
        <f t="shared" si="246"/>
        <v>SPA21XXX</v>
      </c>
      <c r="C2676" s="2" t="s">
        <v>14</v>
      </c>
      <c r="N2676" s="2">
        <f t="shared" si="247"/>
        <v>0</v>
      </c>
      <c r="O2676" s="2">
        <f t="shared" si="248"/>
        <v>0</v>
      </c>
      <c r="P2676" s="2">
        <f t="shared" si="249"/>
        <v>0</v>
      </c>
      <c r="Q2676" s="2">
        <f t="shared" si="250"/>
        <v>0</v>
      </c>
      <c r="R2676" s="2">
        <f t="shared" si="251"/>
        <v>0</v>
      </c>
    </row>
    <row r="2677" spans="1:18" x14ac:dyDescent="0.35">
      <c r="A2677" s="2" t="s">
        <v>378</v>
      </c>
      <c r="B2677" s="2" t="str">
        <f t="shared" si="246"/>
        <v>SPA21XXX</v>
      </c>
      <c r="C2677" s="2" t="s">
        <v>15</v>
      </c>
      <c r="D2677" s="2">
        <v>30000</v>
      </c>
      <c r="E2677" s="2">
        <v>1</v>
      </c>
      <c r="F2677" s="2">
        <v>5.6</v>
      </c>
      <c r="J2677" s="2">
        <v>1</v>
      </c>
      <c r="M2677" s="2">
        <v>1</v>
      </c>
      <c r="N2677" s="2">
        <f t="shared" si="247"/>
        <v>30000</v>
      </c>
      <c r="O2677" s="2">
        <f t="shared" si="248"/>
        <v>30000</v>
      </c>
      <c r="P2677" s="2">
        <f t="shared" si="249"/>
        <v>0</v>
      </c>
      <c r="Q2677" s="2">
        <f t="shared" si="250"/>
        <v>0</v>
      </c>
      <c r="R2677" s="2">
        <f t="shared" si="251"/>
        <v>30000</v>
      </c>
    </row>
    <row r="2678" spans="1:18" x14ac:dyDescent="0.35">
      <c r="A2678" s="2" t="s">
        <v>378</v>
      </c>
      <c r="B2678" s="2" t="str">
        <f t="shared" si="246"/>
        <v>SPA21XXX</v>
      </c>
      <c r="C2678" s="2" t="s">
        <v>16</v>
      </c>
      <c r="D2678" s="2">
        <v>22000</v>
      </c>
      <c r="E2678" s="2">
        <v>1</v>
      </c>
      <c r="F2678" s="2">
        <v>5.6</v>
      </c>
      <c r="I2678" s="2">
        <v>1</v>
      </c>
      <c r="N2678" s="2">
        <f t="shared" si="247"/>
        <v>22000</v>
      </c>
      <c r="O2678" s="2">
        <f t="shared" si="248"/>
        <v>22000</v>
      </c>
      <c r="P2678" s="2">
        <f t="shared" si="249"/>
        <v>0</v>
      </c>
      <c r="Q2678" s="2">
        <f t="shared" si="250"/>
        <v>0</v>
      </c>
      <c r="R2678" s="2">
        <f t="shared" si="251"/>
        <v>0</v>
      </c>
    </row>
    <row r="2679" spans="1:18" x14ac:dyDescent="0.35">
      <c r="A2679" s="2" t="s">
        <v>378</v>
      </c>
      <c r="B2679" s="2" t="str">
        <f t="shared" si="246"/>
        <v>SPA21XXX</v>
      </c>
      <c r="C2679" s="2" t="s">
        <v>747</v>
      </c>
      <c r="D2679" s="2">
        <v>18700</v>
      </c>
      <c r="E2679" s="2">
        <v>1</v>
      </c>
      <c r="F2679" s="2">
        <v>5.6</v>
      </c>
      <c r="I2679" s="2">
        <v>1</v>
      </c>
      <c r="N2679" s="2">
        <f t="shared" si="247"/>
        <v>18700</v>
      </c>
      <c r="O2679" s="2">
        <f t="shared" si="248"/>
        <v>18700</v>
      </c>
      <c r="P2679" s="2">
        <f t="shared" si="249"/>
        <v>0</v>
      </c>
      <c r="Q2679" s="2">
        <f t="shared" si="250"/>
        <v>0</v>
      </c>
      <c r="R2679" s="2">
        <f t="shared" si="251"/>
        <v>0</v>
      </c>
    </row>
    <row r="2680" spans="1:18" x14ac:dyDescent="0.35">
      <c r="A2680" s="2" t="s">
        <v>378</v>
      </c>
      <c r="B2680" s="2" t="str">
        <f t="shared" si="246"/>
        <v>SPA21XXX</v>
      </c>
      <c r="C2680" s="2" t="s">
        <v>17</v>
      </c>
      <c r="N2680" s="2">
        <f t="shared" si="247"/>
        <v>0</v>
      </c>
      <c r="O2680" s="2">
        <f t="shared" si="248"/>
        <v>0</v>
      </c>
      <c r="P2680" s="2">
        <f t="shared" si="249"/>
        <v>0</v>
      </c>
      <c r="Q2680" s="2">
        <f t="shared" si="250"/>
        <v>0</v>
      </c>
      <c r="R2680" s="2">
        <f t="shared" si="251"/>
        <v>0</v>
      </c>
    </row>
    <row r="2681" spans="1:18" x14ac:dyDescent="0.35">
      <c r="A2681" s="2" t="s">
        <v>378</v>
      </c>
      <c r="B2681" s="2" t="str">
        <f t="shared" si="246"/>
        <v>SPA21XXX</v>
      </c>
      <c r="C2681" s="2" t="s">
        <v>18</v>
      </c>
      <c r="D2681" s="2">
        <v>8296.5</v>
      </c>
      <c r="E2681" s="2">
        <v>5</v>
      </c>
      <c r="F2681" s="2">
        <v>27.8</v>
      </c>
      <c r="G2681" s="2">
        <v>1</v>
      </c>
      <c r="K2681" s="2">
        <v>1</v>
      </c>
      <c r="N2681" s="2">
        <f t="shared" si="247"/>
        <v>41482.5</v>
      </c>
      <c r="O2681" s="2">
        <f t="shared" si="248"/>
        <v>8296.5</v>
      </c>
      <c r="P2681" s="2">
        <f t="shared" si="249"/>
        <v>8296.5</v>
      </c>
      <c r="Q2681" s="2">
        <f t="shared" si="250"/>
        <v>0</v>
      </c>
      <c r="R2681" s="2">
        <f t="shared" si="251"/>
        <v>0</v>
      </c>
    </row>
    <row r="2682" spans="1:18" x14ac:dyDescent="0.35">
      <c r="A2682" s="2" t="s">
        <v>378</v>
      </c>
      <c r="B2682" s="2" t="str">
        <f t="shared" si="246"/>
        <v>SPA21XXX</v>
      </c>
      <c r="C2682" s="2" t="s">
        <v>19</v>
      </c>
      <c r="D2682" s="2">
        <v>3873.3</v>
      </c>
      <c r="E2682" s="2">
        <v>10</v>
      </c>
      <c r="F2682" s="2">
        <v>55.6</v>
      </c>
      <c r="G2682" s="2">
        <v>10</v>
      </c>
      <c r="N2682" s="2">
        <f t="shared" si="247"/>
        <v>38733</v>
      </c>
      <c r="O2682" s="2">
        <f t="shared" si="248"/>
        <v>38733</v>
      </c>
      <c r="P2682" s="2">
        <f t="shared" si="249"/>
        <v>0</v>
      </c>
      <c r="Q2682" s="2">
        <f t="shared" si="250"/>
        <v>0</v>
      </c>
      <c r="R2682" s="2">
        <f t="shared" si="251"/>
        <v>0</v>
      </c>
    </row>
    <row r="2683" spans="1:18" x14ac:dyDescent="0.35">
      <c r="A2683" s="2" t="s">
        <v>378</v>
      </c>
      <c r="B2683" s="2" t="str">
        <f t="shared" si="246"/>
        <v>SPA21XXX</v>
      </c>
      <c r="C2683" s="2" t="s">
        <v>20</v>
      </c>
      <c r="N2683" s="2">
        <f t="shared" si="247"/>
        <v>0</v>
      </c>
      <c r="O2683" s="2">
        <f t="shared" si="248"/>
        <v>0</v>
      </c>
      <c r="P2683" s="2">
        <f t="shared" si="249"/>
        <v>0</v>
      </c>
      <c r="Q2683" s="2">
        <f t="shared" si="250"/>
        <v>0</v>
      </c>
      <c r="R2683" s="2">
        <f t="shared" si="251"/>
        <v>0</v>
      </c>
    </row>
    <row r="2684" spans="1:18" x14ac:dyDescent="0.35">
      <c r="A2684" s="2" t="s">
        <v>379</v>
      </c>
      <c r="B2684" s="2" t="str">
        <f t="shared" si="246"/>
        <v>SPA21XXX</v>
      </c>
      <c r="C2684" s="2" t="s">
        <v>13</v>
      </c>
      <c r="D2684" s="2">
        <v>0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2">
        <f t="shared" si="247"/>
        <v>0</v>
      </c>
      <c r="O2684" s="2">
        <f t="shared" si="248"/>
        <v>0</v>
      </c>
      <c r="P2684" s="2">
        <f t="shared" si="249"/>
        <v>0</v>
      </c>
      <c r="Q2684" s="2">
        <f t="shared" si="250"/>
        <v>0</v>
      </c>
      <c r="R2684" s="2">
        <f t="shared" si="251"/>
        <v>0</v>
      </c>
    </row>
    <row r="2685" spans="1:18" x14ac:dyDescent="0.35">
      <c r="A2685" s="2" t="s">
        <v>379</v>
      </c>
      <c r="B2685" s="2" t="str">
        <f t="shared" si="246"/>
        <v>SPA21XXX</v>
      </c>
      <c r="C2685" s="2" t="s">
        <v>14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2">
        <f t="shared" si="247"/>
        <v>0</v>
      </c>
      <c r="O2685" s="2">
        <f t="shared" si="248"/>
        <v>0</v>
      </c>
      <c r="P2685" s="2">
        <f t="shared" si="249"/>
        <v>0</v>
      </c>
      <c r="Q2685" s="2">
        <f t="shared" si="250"/>
        <v>0</v>
      </c>
      <c r="R2685" s="2">
        <f t="shared" si="251"/>
        <v>0</v>
      </c>
    </row>
    <row r="2686" spans="1:18" x14ac:dyDescent="0.35">
      <c r="A2686" s="2" t="s">
        <v>379</v>
      </c>
      <c r="B2686" s="2" t="str">
        <f t="shared" si="246"/>
        <v>SPA21XXX</v>
      </c>
      <c r="C2686" s="2" t="s">
        <v>15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2">
        <f t="shared" si="247"/>
        <v>0</v>
      </c>
      <c r="O2686" s="2">
        <f t="shared" si="248"/>
        <v>0</v>
      </c>
      <c r="P2686" s="2">
        <f t="shared" si="249"/>
        <v>0</v>
      </c>
      <c r="Q2686" s="2">
        <f t="shared" si="250"/>
        <v>0</v>
      </c>
      <c r="R2686" s="2">
        <f t="shared" si="251"/>
        <v>0</v>
      </c>
    </row>
    <row r="2687" spans="1:18" x14ac:dyDescent="0.35">
      <c r="A2687" s="2" t="s">
        <v>379</v>
      </c>
      <c r="B2687" s="2" t="str">
        <f t="shared" si="246"/>
        <v>SPA21XXX</v>
      </c>
      <c r="C2687" s="2" t="s">
        <v>16</v>
      </c>
      <c r="D2687" s="2">
        <v>0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2">
        <f t="shared" si="247"/>
        <v>0</v>
      </c>
      <c r="O2687" s="2">
        <f t="shared" si="248"/>
        <v>0</v>
      </c>
      <c r="P2687" s="2">
        <f t="shared" si="249"/>
        <v>0</v>
      </c>
      <c r="Q2687" s="2">
        <f t="shared" si="250"/>
        <v>0</v>
      </c>
      <c r="R2687" s="2">
        <f t="shared" si="251"/>
        <v>0</v>
      </c>
    </row>
    <row r="2688" spans="1:18" x14ac:dyDescent="0.35">
      <c r="A2688" s="2" t="s">
        <v>379</v>
      </c>
      <c r="B2688" s="2" t="str">
        <f t="shared" si="246"/>
        <v>SPA21XXX</v>
      </c>
      <c r="C2688" s="2" t="s">
        <v>747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f t="shared" si="247"/>
        <v>0</v>
      </c>
      <c r="O2688" s="2">
        <f t="shared" si="248"/>
        <v>0</v>
      </c>
      <c r="P2688" s="2">
        <f t="shared" si="249"/>
        <v>0</v>
      </c>
      <c r="Q2688" s="2">
        <f t="shared" si="250"/>
        <v>0</v>
      </c>
      <c r="R2688" s="2">
        <f t="shared" si="251"/>
        <v>0</v>
      </c>
    </row>
    <row r="2689" spans="1:18" x14ac:dyDescent="0.35">
      <c r="A2689" s="2" t="s">
        <v>379</v>
      </c>
      <c r="B2689" s="2" t="str">
        <f t="shared" si="246"/>
        <v>SPA21XXX</v>
      </c>
      <c r="C2689" s="2" t="s">
        <v>17</v>
      </c>
      <c r="D2689" s="2">
        <v>0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f t="shared" si="247"/>
        <v>0</v>
      </c>
      <c r="O2689" s="2">
        <f t="shared" si="248"/>
        <v>0</v>
      </c>
      <c r="P2689" s="2">
        <f t="shared" si="249"/>
        <v>0</v>
      </c>
      <c r="Q2689" s="2">
        <f t="shared" si="250"/>
        <v>0</v>
      </c>
      <c r="R2689" s="2">
        <f t="shared" si="251"/>
        <v>0</v>
      </c>
    </row>
    <row r="2690" spans="1:18" x14ac:dyDescent="0.35">
      <c r="A2690" s="2" t="s">
        <v>379</v>
      </c>
      <c r="B2690" s="2" t="str">
        <f t="shared" ref="B2690:B2753" si="252">REPLACE(A2690,6,3,"XXX")</f>
        <v>SPA21XXX</v>
      </c>
      <c r="C2690" s="2" t="s">
        <v>18</v>
      </c>
      <c r="D2690" s="2">
        <v>0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>
        <f t="shared" ref="N2690:N2753" si="253">E2690*$D2690</f>
        <v>0</v>
      </c>
      <c r="O2690" s="2">
        <f t="shared" ref="O2690:O2753" si="254">SUM(G2690:J2690)*$D2690</f>
        <v>0</v>
      </c>
      <c r="P2690" s="2">
        <f t="shared" ref="P2690:P2753" si="255">K2690*$D2690</f>
        <v>0</v>
      </c>
      <c r="Q2690" s="2">
        <f t="shared" ref="Q2690:Q2753" si="256">L2690*$D2690</f>
        <v>0</v>
      </c>
      <c r="R2690" s="2">
        <f t="shared" ref="R2690:R2753" si="257">M2690*$D2690</f>
        <v>0</v>
      </c>
    </row>
    <row r="2691" spans="1:18" x14ac:dyDescent="0.35">
      <c r="A2691" s="2" t="s">
        <v>379</v>
      </c>
      <c r="B2691" s="2" t="str">
        <f t="shared" si="252"/>
        <v>SPA21XXX</v>
      </c>
      <c r="C2691" s="2" t="s">
        <v>19</v>
      </c>
      <c r="D2691" s="2">
        <v>0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f t="shared" si="253"/>
        <v>0</v>
      </c>
      <c r="O2691" s="2">
        <f t="shared" si="254"/>
        <v>0</v>
      </c>
      <c r="P2691" s="2">
        <f t="shared" si="255"/>
        <v>0</v>
      </c>
      <c r="Q2691" s="2">
        <f t="shared" si="256"/>
        <v>0</v>
      </c>
      <c r="R2691" s="2">
        <f t="shared" si="257"/>
        <v>0</v>
      </c>
    </row>
    <row r="2692" spans="1:18" x14ac:dyDescent="0.35">
      <c r="A2692" s="2" t="s">
        <v>379</v>
      </c>
      <c r="B2692" s="2" t="str">
        <f t="shared" si="252"/>
        <v>SPA21XXX</v>
      </c>
      <c r="C2692" s="2" t="s">
        <v>20</v>
      </c>
      <c r="D2692" s="2">
        <v>0</v>
      </c>
      <c r="E2692" s="2">
        <v>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f t="shared" si="253"/>
        <v>0</v>
      </c>
      <c r="O2692" s="2">
        <f t="shared" si="254"/>
        <v>0</v>
      </c>
      <c r="P2692" s="2">
        <f t="shared" si="255"/>
        <v>0</v>
      </c>
      <c r="Q2692" s="2">
        <f t="shared" si="256"/>
        <v>0</v>
      </c>
      <c r="R2692" s="2">
        <f t="shared" si="257"/>
        <v>0</v>
      </c>
    </row>
    <row r="2693" spans="1:18" x14ac:dyDescent="0.35">
      <c r="A2693" s="2" t="s">
        <v>310</v>
      </c>
      <c r="B2693" s="2" t="str">
        <f t="shared" si="252"/>
        <v>SPA21XXX</v>
      </c>
      <c r="C2693" s="2" t="s">
        <v>13</v>
      </c>
      <c r="D2693" s="2">
        <v>0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2">
        <f t="shared" si="253"/>
        <v>0</v>
      </c>
      <c r="O2693" s="2">
        <f t="shared" si="254"/>
        <v>0</v>
      </c>
      <c r="P2693" s="2">
        <f t="shared" si="255"/>
        <v>0</v>
      </c>
      <c r="Q2693" s="2">
        <f t="shared" si="256"/>
        <v>0</v>
      </c>
      <c r="R2693" s="2">
        <f t="shared" si="257"/>
        <v>0</v>
      </c>
    </row>
    <row r="2694" spans="1:18" x14ac:dyDescent="0.35">
      <c r="A2694" s="2" t="s">
        <v>310</v>
      </c>
      <c r="B2694" s="2" t="str">
        <f t="shared" si="252"/>
        <v>SPA21XXX</v>
      </c>
      <c r="C2694" s="2" t="s">
        <v>14</v>
      </c>
      <c r="D2694" s="2">
        <v>51200</v>
      </c>
      <c r="E2694" s="2">
        <v>1</v>
      </c>
      <c r="F2694" s="2">
        <v>4</v>
      </c>
      <c r="G2694" s="2">
        <v>0</v>
      </c>
      <c r="H2694" s="2">
        <v>1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>
        <f t="shared" si="253"/>
        <v>51200</v>
      </c>
      <c r="O2694" s="2">
        <f t="shared" si="254"/>
        <v>51200</v>
      </c>
      <c r="P2694" s="2">
        <f t="shared" si="255"/>
        <v>0</v>
      </c>
      <c r="Q2694" s="2">
        <f t="shared" si="256"/>
        <v>0</v>
      </c>
      <c r="R2694" s="2">
        <f t="shared" si="257"/>
        <v>0</v>
      </c>
    </row>
    <row r="2695" spans="1:18" x14ac:dyDescent="0.35">
      <c r="A2695" s="2" t="s">
        <v>310</v>
      </c>
      <c r="B2695" s="2" t="str">
        <f t="shared" si="252"/>
        <v>SPA21XXX</v>
      </c>
      <c r="C2695" s="2" t="s">
        <v>15</v>
      </c>
      <c r="D2695" s="2">
        <v>32000</v>
      </c>
      <c r="E2695" s="2">
        <v>1</v>
      </c>
      <c r="F2695" s="2">
        <v>4</v>
      </c>
      <c r="G2695" s="2">
        <v>0</v>
      </c>
      <c r="H2695" s="2">
        <v>1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f t="shared" si="253"/>
        <v>32000</v>
      </c>
      <c r="O2695" s="2">
        <f t="shared" si="254"/>
        <v>32000</v>
      </c>
      <c r="P2695" s="2">
        <f t="shared" si="255"/>
        <v>0</v>
      </c>
      <c r="Q2695" s="2">
        <f t="shared" si="256"/>
        <v>0</v>
      </c>
      <c r="R2695" s="2">
        <f t="shared" si="257"/>
        <v>0</v>
      </c>
    </row>
    <row r="2696" spans="1:18" x14ac:dyDescent="0.35">
      <c r="A2696" s="2" t="s">
        <v>310</v>
      </c>
      <c r="B2696" s="2" t="str">
        <f t="shared" si="252"/>
        <v>SPA21XXX</v>
      </c>
      <c r="C2696" s="2" t="s">
        <v>16</v>
      </c>
      <c r="D2696" s="2">
        <v>0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f t="shared" si="253"/>
        <v>0</v>
      </c>
      <c r="O2696" s="2">
        <f t="shared" si="254"/>
        <v>0</v>
      </c>
      <c r="P2696" s="2">
        <f t="shared" si="255"/>
        <v>0</v>
      </c>
      <c r="Q2696" s="2">
        <f t="shared" si="256"/>
        <v>0</v>
      </c>
      <c r="R2696" s="2">
        <f t="shared" si="257"/>
        <v>0</v>
      </c>
    </row>
    <row r="2697" spans="1:18" x14ac:dyDescent="0.35">
      <c r="A2697" s="2" t="s">
        <v>310</v>
      </c>
      <c r="B2697" s="2" t="str">
        <f t="shared" si="252"/>
        <v>SPA21XXX</v>
      </c>
      <c r="C2697" s="2" t="s">
        <v>747</v>
      </c>
      <c r="D2697" s="2">
        <v>15408</v>
      </c>
      <c r="E2697" s="2">
        <v>2</v>
      </c>
      <c r="F2697" s="2">
        <v>8</v>
      </c>
      <c r="G2697" s="2">
        <v>1</v>
      </c>
      <c r="H2697" s="2">
        <v>1</v>
      </c>
      <c r="I2697" s="2">
        <v>0</v>
      </c>
      <c r="J2697" s="2">
        <v>0</v>
      </c>
      <c r="K2697" s="2">
        <v>1</v>
      </c>
      <c r="L2697" s="2">
        <v>0</v>
      </c>
      <c r="M2697" s="2">
        <v>0</v>
      </c>
      <c r="N2697" s="2">
        <f t="shared" si="253"/>
        <v>30816</v>
      </c>
      <c r="O2697" s="2">
        <f t="shared" si="254"/>
        <v>30816</v>
      </c>
      <c r="P2697" s="2">
        <f t="shared" si="255"/>
        <v>15408</v>
      </c>
      <c r="Q2697" s="2">
        <f t="shared" si="256"/>
        <v>0</v>
      </c>
      <c r="R2697" s="2">
        <f t="shared" si="257"/>
        <v>0</v>
      </c>
    </row>
    <row r="2698" spans="1:18" x14ac:dyDescent="0.35">
      <c r="A2698" s="2" t="s">
        <v>310</v>
      </c>
      <c r="B2698" s="2" t="str">
        <f t="shared" si="252"/>
        <v>SPA21XXX</v>
      </c>
      <c r="C2698" s="2" t="s">
        <v>17</v>
      </c>
      <c r="D2698" s="2">
        <v>0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2">
        <f t="shared" si="253"/>
        <v>0</v>
      </c>
      <c r="O2698" s="2">
        <f t="shared" si="254"/>
        <v>0</v>
      </c>
      <c r="P2698" s="2">
        <f t="shared" si="255"/>
        <v>0</v>
      </c>
      <c r="Q2698" s="2">
        <f t="shared" si="256"/>
        <v>0</v>
      </c>
      <c r="R2698" s="2">
        <f t="shared" si="257"/>
        <v>0</v>
      </c>
    </row>
    <row r="2699" spans="1:18" x14ac:dyDescent="0.35">
      <c r="A2699" s="2" t="s">
        <v>310</v>
      </c>
      <c r="B2699" s="2" t="str">
        <f t="shared" si="252"/>
        <v>SPA21XXX</v>
      </c>
      <c r="C2699" s="2" t="s">
        <v>18</v>
      </c>
      <c r="D2699" s="2">
        <v>6000</v>
      </c>
      <c r="E2699" s="2">
        <v>20</v>
      </c>
      <c r="F2699" s="2">
        <v>84</v>
      </c>
      <c r="G2699" s="2">
        <v>15</v>
      </c>
      <c r="H2699" s="2">
        <v>5</v>
      </c>
      <c r="I2699" s="2">
        <v>0</v>
      </c>
      <c r="J2699" s="2">
        <v>0</v>
      </c>
      <c r="K2699" s="2">
        <v>0</v>
      </c>
      <c r="L2699" s="2">
        <v>4</v>
      </c>
      <c r="M2699" s="2">
        <v>0</v>
      </c>
      <c r="N2699" s="2">
        <f t="shared" si="253"/>
        <v>120000</v>
      </c>
      <c r="O2699" s="2">
        <f t="shared" si="254"/>
        <v>120000</v>
      </c>
      <c r="P2699" s="2">
        <f t="shared" si="255"/>
        <v>0</v>
      </c>
      <c r="Q2699" s="2">
        <f t="shared" si="256"/>
        <v>24000</v>
      </c>
      <c r="R2699" s="2">
        <f t="shared" si="257"/>
        <v>0</v>
      </c>
    </row>
    <row r="2700" spans="1:18" x14ac:dyDescent="0.35">
      <c r="A2700" s="2" t="s">
        <v>310</v>
      </c>
      <c r="B2700" s="2" t="str">
        <f t="shared" si="252"/>
        <v>SPA21XXX</v>
      </c>
      <c r="C2700" s="2" t="s">
        <v>19</v>
      </c>
      <c r="D2700" s="2">
        <v>0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2">
        <f t="shared" si="253"/>
        <v>0</v>
      </c>
      <c r="O2700" s="2">
        <f t="shared" si="254"/>
        <v>0</v>
      </c>
      <c r="P2700" s="2">
        <f t="shared" si="255"/>
        <v>0</v>
      </c>
      <c r="Q2700" s="2">
        <f t="shared" si="256"/>
        <v>0</v>
      </c>
      <c r="R2700" s="2">
        <f t="shared" si="257"/>
        <v>0</v>
      </c>
    </row>
    <row r="2701" spans="1:18" x14ac:dyDescent="0.35">
      <c r="A2701" s="2" t="s">
        <v>310</v>
      </c>
      <c r="B2701" s="2" t="str">
        <f t="shared" si="252"/>
        <v>SPA21XXX</v>
      </c>
      <c r="C2701" s="2" t="s">
        <v>20</v>
      </c>
      <c r="D2701" s="2">
        <v>0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2">
        <f t="shared" si="253"/>
        <v>0</v>
      </c>
      <c r="O2701" s="2">
        <f t="shared" si="254"/>
        <v>0</v>
      </c>
      <c r="P2701" s="2">
        <f t="shared" si="255"/>
        <v>0</v>
      </c>
      <c r="Q2701" s="2">
        <f t="shared" si="256"/>
        <v>0</v>
      </c>
      <c r="R2701" s="2">
        <f t="shared" si="257"/>
        <v>0</v>
      </c>
    </row>
    <row r="2702" spans="1:18" x14ac:dyDescent="0.35">
      <c r="A2702" s="2" t="s">
        <v>380</v>
      </c>
      <c r="B2702" s="2" t="str">
        <f t="shared" si="252"/>
        <v>SPA21XXX</v>
      </c>
      <c r="C2702" s="2" t="s">
        <v>13</v>
      </c>
      <c r="D2702" s="2">
        <v>0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2">
        <f t="shared" si="253"/>
        <v>0</v>
      </c>
      <c r="O2702" s="2">
        <f t="shared" si="254"/>
        <v>0</v>
      </c>
      <c r="P2702" s="2">
        <f t="shared" si="255"/>
        <v>0</v>
      </c>
      <c r="Q2702" s="2">
        <f t="shared" si="256"/>
        <v>0</v>
      </c>
      <c r="R2702" s="2">
        <f t="shared" si="257"/>
        <v>0</v>
      </c>
    </row>
    <row r="2703" spans="1:18" x14ac:dyDescent="0.35">
      <c r="A2703" s="2" t="s">
        <v>380</v>
      </c>
      <c r="B2703" s="2" t="str">
        <f t="shared" si="252"/>
        <v>SPA21XXX</v>
      </c>
      <c r="C2703" s="2" t="s">
        <v>14</v>
      </c>
      <c r="D2703" s="2">
        <v>0</v>
      </c>
      <c r="E2703" s="2">
        <v>0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2">
        <f t="shared" si="253"/>
        <v>0</v>
      </c>
      <c r="O2703" s="2">
        <f t="shared" si="254"/>
        <v>0</v>
      </c>
      <c r="P2703" s="2">
        <f t="shared" si="255"/>
        <v>0</v>
      </c>
      <c r="Q2703" s="2">
        <f t="shared" si="256"/>
        <v>0</v>
      </c>
      <c r="R2703" s="2">
        <f t="shared" si="257"/>
        <v>0</v>
      </c>
    </row>
    <row r="2704" spans="1:18" x14ac:dyDescent="0.35">
      <c r="A2704" s="2" t="s">
        <v>380</v>
      </c>
      <c r="B2704" s="2" t="str">
        <f t="shared" si="252"/>
        <v>SPA21XXX</v>
      </c>
      <c r="C2704" s="2" t="s">
        <v>15</v>
      </c>
      <c r="D2704" s="2">
        <v>0</v>
      </c>
      <c r="E2704" s="2">
        <v>0</v>
      </c>
      <c r="F2704" s="2">
        <v>0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f t="shared" si="253"/>
        <v>0</v>
      </c>
      <c r="O2704" s="2">
        <f t="shared" si="254"/>
        <v>0</v>
      </c>
      <c r="P2704" s="2">
        <f t="shared" si="255"/>
        <v>0</v>
      </c>
      <c r="Q2704" s="2">
        <f t="shared" si="256"/>
        <v>0</v>
      </c>
      <c r="R2704" s="2">
        <f t="shared" si="257"/>
        <v>0</v>
      </c>
    </row>
    <row r="2705" spans="1:18" x14ac:dyDescent="0.35">
      <c r="A2705" s="2" t="s">
        <v>380</v>
      </c>
      <c r="B2705" s="2" t="str">
        <f t="shared" si="252"/>
        <v>SPA21XXX</v>
      </c>
      <c r="C2705" s="2" t="s">
        <v>16</v>
      </c>
      <c r="D2705" s="2">
        <v>0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f t="shared" si="253"/>
        <v>0</v>
      </c>
      <c r="O2705" s="2">
        <f t="shared" si="254"/>
        <v>0</v>
      </c>
      <c r="P2705" s="2">
        <f t="shared" si="255"/>
        <v>0</v>
      </c>
      <c r="Q2705" s="2">
        <f t="shared" si="256"/>
        <v>0</v>
      </c>
      <c r="R2705" s="2">
        <f t="shared" si="257"/>
        <v>0</v>
      </c>
    </row>
    <row r="2706" spans="1:18" x14ac:dyDescent="0.35">
      <c r="A2706" s="2" t="s">
        <v>380</v>
      </c>
      <c r="B2706" s="2" t="str">
        <f t="shared" si="252"/>
        <v>SPA21XXX</v>
      </c>
      <c r="C2706" s="2" t="s">
        <v>747</v>
      </c>
      <c r="D2706" s="2">
        <v>0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2">
        <f t="shared" si="253"/>
        <v>0</v>
      </c>
      <c r="O2706" s="2">
        <f t="shared" si="254"/>
        <v>0</v>
      </c>
      <c r="P2706" s="2">
        <f t="shared" si="255"/>
        <v>0</v>
      </c>
      <c r="Q2706" s="2">
        <f t="shared" si="256"/>
        <v>0</v>
      </c>
      <c r="R2706" s="2">
        <f t="shared" si="257"/>
        <v>0</v>
      </c>
    </row>
    <row r="2707" spans="1:18" x14ac:dyDescent="0.35">
      <c r="A2707" s="2" t="s">
        <v>380</v>
      </c>
      <c r="B2707" s="2" t="str">
        <f t="shared" si="252"/>
        <v>SPA21XXX</v>
      </c>
      <c r="C2707" s="2" t="s">
        <v>17</v>
      </c>
      <c r="D2707" s="2">
        <v>0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2">
        <f t="shared" si="253"/>
        <v>0</v>
      </c>
      <c r="O2707" s="2">
        <f t="shared" si="254"/>
        <v>0</v>
      </c>
      <c r="P2707" s="2">
        <f t="shared" si="255"/>
        <v>0</v>
      </c>
      <c r="Q2707" s="2">
        <f t="shared" si="256"/>
        <v>0</v>
      </c>
      <c r="R2707" s="2">
        <f t="shared" si="257"/>
        <v>0</v>
      </c>
    </row>
    <row r="2708" spans="1:18" x14ac:dyDescent="0.35">
      <c r="A2708" s="2" t="s">
        <v>380</v>
      </c>
      <c r="B2708" s="2" t="str">
        <f t="shared" si="252"/>
        <v>SPA21XXX</v>
      </c>
      <c r="C2708" s="2" t="s">
        <v>18</v>
      </c>
      <c r="D2708" s="2">
        <v>0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2">
        <f t="shared" si="253"/>
        <v>0</v>
      </c>
      <c r="O2708" s="2">
        <f t="shared" si="254"/>
        <v>0</v>
      </c>
      <c r="P2708" s="2">
        <f t="shared" si="255"/>
        <v>0</v>
      </c>
      <c r="Q2708" s="2">
        <f t="shared" si="256"/>
        <v>0</v>
      </c>
      <c r="R2708" s="2">
        <f t="shared" si="257"/>
        <v>0</v>
      </c>
    </row>
    <row r="2709" spans="1:18" x14ac:dyDescent="0.35">
      <c r="A2709" s="2" t="s">
        <v>380</v>
      </c>
      <c r="B2709" s="2" t="str">
        <f t="shared" si="252"/>
        <v>SPA21XXX</v>
      </c>
      <c r="C2709" s="2" t="s">
        <v>19</v>
      </c>
      <c r="D2709" s="2">
        <v>0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2">
        <f t="shared" si="253"/>
        <v>0</v>
      </c>
      <c r="O2709" s="2">
        <f t="shared" si="254"/>
        <v>0</v>
      </c>
      <c r="P2709" s="2">
        <f t="shared" si="255"/>
        <v>0</v>
      </c>
      <c r="Q2709" s="2">
        <f t="shared" si="256"/>
        <v>0</v>
      </c>
      <c r="R2709" s="2">
        <f t="shared" si="257"/>
        <v>0</v>
      </c>
    </row>
    <row r="2710" spans="1:18" x14ac:dyDescent="0.35">
      <c r="A2710" s="2" t="s">
        <v>380</v>
      </c>
      <c r="B2710" s="2" t="str">
        <f t="shared" si="252"/>
        <v>SPA21XXX</v>
      </c>
      <c r="C2710" s="2" t="s">
        <v>20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2">
        <f t="shared" si="253"/>
        <v>0</v>
      </c>
      <c r="O2710" s="2">
        <f t="shared" si="254"/>
        <v>0</v>
      </c>
      <c r="P2710" s="2">
        <f t="shared" si="255"/>
        <v>0</v>
      </c>
      <c r="Q2710" s="2">
        <f t="shared" si="256"/>
        <v>0</v>
      </c>
      <c r="R2710" s="2">
        <f t="shared" si="257"/>
        <v>0</v>
      </c>
    </row>
    <row r="2711" spans="1:18" x14ac:dyDescent="0.35">
      <c r="A2711" s="2" t="s">
        <v>311</v>
      </c>
      <c r="B2711" s="2" t="str">
        <f t="shared" si="252"/>
        <v>SPA21XXX</v>
      </c>
      <c r="C2711" s="2" t="s">
        <v>13</v>
      </c>
      <c r="N2711" s="2">
        <f t="shared" si="253"/>
        <v>0</v>
      </c>
      <c r="O2711" s="2">
        <f t="shared" si="254"/>
        <v>0</v>
      </c>
      <c r="P2711" s="2">
        <f t="shared" si="255"/>
        <v>0</v>
      </c>
      <c r="Q2711" s="2">
        <f t="shared" si="256"/>
        <v>0</v>
      </c>
      <c r="R2711" s="2">
        <f t="shared" si="257"/>
        <v>0</v>
      </c>
    </row>
    <row r="2712" spans="1:18" x14ac:dyDescent="0.35">
      <c r="A2712" s="2" t="s">
        <v>311</v>
      </c>
      <c r="B2712" s="2" t="str">
        <f t="shared" si="252"/>
        <v>SPA21XXX</v>
      </c>
      <c r="C2712" s="2" t="s">
        <v>14</v>
      </c>
      <c r="N2712" s="2">
        <f t="shared" si="253"/>
        <v>0</v>
      </c>
      <c r="O2712" s="2">
        <f t="shared" si="254"/>
        <v>0</v>
      </c>
      <c r="P2712" s="2">
        <f t="shared" si="255"/>
        <v>0</v>
      </c>
      <c r="Q2712" s="2">
        <f t="shared" si="256"/>
        <v>0</v>
      </c>
      <c r="R2712" s="2">
        <f t="shared" si="257"/>
        <v>0</v>
      </c>
    </row>
    <row r="2713" spans="1:18" x14ac:dyDescent="0.35">
      <c r="A2713" s="2" t="s">
        <v>311</v>
      </c>
      <c r="B2713" s="2" t="str">
        <f t="shared" si="252"/>
        <v>SPA21XXX</v>
      </c>
      <c r="C2713" s="2" t="s">
        <v>15</v>
      </c>
      <c r="N2713" s="2">
        <f t="shared" si="253"/>
        <v>0</v>
      </c>
      <c r="O2713" s="2">
        <f t="shared" si="254"/>
        <v>0</v>
      </c>
      <c r="P2713" s="2">
        <f t="shared" si="255"/>
        <v>0</v>
      </c>
      <c r="Q2713" s="2">
        <f t="shared" si="256"/>
        <v>0</v>
      </c>
      <c r="R2713" s="2">
        <f t="shared" si="257"/>
        <v>0</v>
      </c>
    </row>
    <row r="2714" spans="1:18" x14ac:dyDescent="0.35">
      <c r="A2714" s="2" t="s">
        <v>311</v>
      </c>
      <c r="B2714" s="2" t="str">
        <f t="shared" si="252"/>
        <v>SPA21XXX</v>
      </c>
      <c r="C2714" s="2" t="s">
        <v>16</v>
      </c>
      <c r="D2714" s="2">
        <v>25000</v>
      </c>
      <c r="E2714" s="2">
        <v>2</v>
      </c>
      <c r="F2714" s="2">
        <v>65</v>
      </c>
      <c r="H2714" s="2">
        <v>2</v>
      </c>
      <c r="N2714" s="2">
        <f t="shared" si="253"/>
        <v>50000</v>
      </c>
      <c r="O2714" s="2">
        <f t="shared" si="254"/>
        <v>50000</v>
      </c>
      <c r="P2714" s="2">
        <f t="shared" si="255"/>
        <v>0</v>
      </c>
      <c r="Q2714" s="2">
        <f t="shared" si="256"/>
        <v>0</v>
      </c>
      <c r="R2714" s="2">
        <f t="shared" si="257"/>
        <v>0</v>
      </c>
    </row>
    <row r="2715" spans="1:18" x14ac:dyDescent="0.35">
      <c r="A2715" s="2" t="s">
        <v>311</v>
      </c>
      <c r="B2715" s="2" t="str">
        <f t="shared" si="252"/>
        <v>SPA21XXX</v>
      </c>
      <c r="C2715" s="2" t="s">
        <v>747</v>
      </c>
      <c r="N2715" s="2">
        <f t="shared" si="253"/>
        <v>0</v>
      </c>
      <c r="O2715" s="2">
        <f t="shared" si="254"/>
        <v>0</v>
      </c>
      <c r="P2715" s="2">
        <f t="shared" si="255"/>
        <v>0</v>
      </c>
      <c r="Q2715" s="2">
        <f t="shared" si="256"/>
        <v>0</v>
      </c>
      <c r="R2715" s="2">
        <f t="shared" si="257"/>
        <v>0</v>
      </c>
    </row>
    <row r="2716" spans="1:18" x14ac:dyDescent="0.35">
      <c r="A2716" s="2" t="s">
        <v>311</v>
      </c>
      <c r="B2716" s="2" t="str">
        <f t="shared" si="252"/>
        <v>SPA21XXX</v>
      </c>
      <c r="C2716" s="2" t="s">
        <v>17</v>
      </c>
      <c r="N2716" s="2">
        <f t="shared" si="253"/>
        <v>0</v>
      </c>
      <c r="O2716" s="2">
        <f t="shared" si="254"/>
        <v>0</v>
      </c>
      <c r="P2716" s="2">
        <f t="shared" si="255"/>
        <v>0</v>
      </c>
      <c r="Q2716" s="2">
        <f t="shared" si="256"/>
        <v>0</v>
      </c>
      <c r="R2716" s="2">
        <f t="shared" si="257"/>
        <v>0</v>
      </c>
    </row>
    <row r="2717" spans="1:18" x14ac:dyDescent="0.35">
      <c r="A2717" s="2" t="s">
        <v>311</v>
      </c>
      <c r="B2717" s="2" t="str">
        <f t="shared" si="252"/>
        <v>SPA21XXX</v>
      </c>
      <c r="C2717" s="2" t="s">
        <v>18</v>
      </c>
      <c r="N2717" s="2">
        <f t="shared" si="253"/>
        <v>0</v>
      </c>
      <c r="O2717" s="2">
        <f t="shared" si="254"/>
        <v>0</v>
      </c>
      <c r="P2717" s="2">
        <f t="shared" si="255"/>
        <v>0</v>
      </c>
      <c r="Q2717" s="2">
        <f t="shared" si="256"/>
        <v>0</v>
      </c>
      <c r="R2717" s="2">
        <f t="shared" si="257"/>
        <v>0</v>
      </c>
    </row>
    <row r="2718" spans="1:18" x14ac:dyDescent="0.35">
      <c r="A2718" s="2" t="s">
        <v>311</v>
      </c>
      <c r="B2718" s="2" t="str">
        <f t="shared" si="252"/>
        <v>SPA21XXX</v>
      </c>
      <c r="C2718" s="2" t="s">
        <v>19</v>
      </c>
      <c r="N2718" s="2">
        <f t="shared" si="253"/>
        <v>0</v>
      </c>
      <c r="O2718" s="2">
        <f t="shared" si="254"/>
        <v>0</v>
      </c>
      <c r="P2718" s="2">
        <f t="shared" si="255"/>
        <v>0</v>
      </c>
      <c r="Q2718" s="2">
        <f t="shared" si="256"/>
        <v>0</v>
      </c>
      <c r="R2718" s="2">
        <f t="shared" si="257"/>
        <v>0</v>
      </c>
    </row>
    <row r="2719" spans="1:18" x14ac:dyDescent="0.35">
      <c r="A2719" s="2" t="s">
        <v>311</v>
      </c>
      <c r="B2719" s="2" t="str">
        <f t="shared" si="252"/>
        <v>SPA21XXX</v>
      </c>
      <c r="C2719" s="2" t="s">
        <v>20</v>
      </c>
      <c r="N2719" s="2">
        <f t="shared" si="253"/>
        <v>0</v>
      </c>
      <c r="O2719" s="2">
        <f t="shared" si="254"/>
        <v>0</v>
      </c>
      <c r="P2719" s="2">
        <f t="shared" si="255"/>
        <v>0</v>
      </c>
      <c r="Q2719" s="2">
        <f t="shared" si="256"/>
        <v>0</v>
      </c>
      <c r="R2719" s="2">
        <f t="shared" si="257"/>
        <v>0</v>
      </c>
    </row>
    <row r="2720" spans="1:18" x14ac:dyDescent="0.35">
      <c r="A2720" s="2" t="s">
        <v>312</v>
      </c>
      <c r="B2720" s="2" t="str">
        <f t="shared" si="252"/>
        <v>SPA21XXX</v>
      </c>
      <c r="C2720" s="2" t="s">
        <v>13</v>
      </c>
      <c r="N2720" s="2">
        <f t="shared" si="253"/>
        <v>0</v>
      </c>
      <c r="O2720" s="2">
        <f t="shared" si="254"/>
        <v>0</v>
      </c>
      <c r="P2720" s="2">
        <f t="shared" si="255"/>
        <v>0</v>
      </c>
      <c r="Q2720" s="2">
        <f t="shared" si="256"/>
        <v>0</v>
      </c>
      <c r="R2720" s="2">
        <f t="shared" si="257"/>
        <v>0</v>
      </c>
    </row>
    <row r="2721" spans="1:18" x14ac:dyDescent="0.35">
      <c r="A2721" s="2" t="s">
        <v>312</v>
      </c>
      <c r="B2721" s="2" t="str">
        <f t="shared" si="252"/>
        <v>SPA21XXX</v>
      </c>
      <c r="C2721" s="2" t="s">
        <v>14</v>
      </c>
      <c r="N2721" s="2">
        <f t="shared" si="253"/>
        <v>0</v>
      </c>
      <c r="O2721" s="2">
        <f t="shared" si="254"/>
        <v>0</v>
      </c>
      <c r="P2721" s="2">
        <f t="shared" si="255"/>
        <v>0</v>
      </c>
      <c r="Q2721" s="2">
        <f t="shared" si="256"/>
        <v>0</v>
      </c>
      <c r="R2721" s="2">
        <f t="shared" si="257"/>
        <v>0</v>
      </c>
    </row>
    <row r="2722" spans="1:18" x14ac:dyDescent="0.35">
      <c r="A2722" s="2" t="s">
        <v>312</v>
      </c>
      <c r="B2722" s="2" t="str">
        <f t="shared" si="252"/>
        <v>SPA21XXX</v>
      </c>
      <c r="C2722" s="2" t="s">
        <v>15</v>
      </c>
      <c r="D2722" s="2">
        <v>34000</v>
      </c>
      <c r="E2722" s="2">
        <v>1</v>
      </c>
      <c r="F2722" s="2">
        <v>8</v>
      </c>
      <c r="N2722" s="2">
        <f t="shared" si="253"/>
        <v>34000</v>
      </c>
      <c r="O2722" s="2">
        <f t="shared" si="254"/>
        <v>0</v>
      </c>
      <c r="P2722" s="2">
        <f t="shared" si="255"/>
        <v>0</v>
      </c>
      <c r="Q2722" s="2">
        <f t="shared" si="256"/>
        <v>0</v>
      </c>
      <c r="R2722" s="2">
        <f t="shared" si="257"/>
        <v>0</v>
      </c>
    </row>
    <row r="2723" spans="1:18" x14ac:dyDescent="0.35">
      <c r="A2723" s="2" t="s">
        <v>312</v>
      </c>
      <c r="B2723" s="2" t="str">
        <f t="shared" si="252"/>
        <v>SPA21XXX</v>
      </c>
      <c r="C2723" s="2" t="s">
        <v>16</v>
      </c>
      <c r="D2723" s="2">
        <v>23550</v>
      </c>
      <c r="E2723" s="2">
        <v>7</v>
      </c>
      <c r="F2723" s="2">
        <v>54</v>
      </c>
      <c r="H2723" s="2">
        <v>6</v>
      </c>
      <c r="L2723" s="2">
        <v>1</v>
      </c>
      <c r="N2723" s="2">
        <f t="shared" si="253"/>
        <v>164850</v>
      </c>
      <c r="O2723" s="2">
        <f t="shared" si="254"/>
        <v>141300</v>
      </c>
      <c r="P2723" s="2">
        <f t="shared" si="255"/>
        <v>0</v>
      </c>
      <c r="Q2723" s="2">
        <f t="shared" si="256"/>
        <v>23550</v>
      </c>
      <c r="R2723" s="2">
        <f t="shared" si="257"/>
        <v>0</v>
      </c>
    </row>
    <row r="2724" spans="1:18" x14ac:dyDescent="0.35">
      <c r="A2724" s="2" t="s">
        <v>312</v>
      </c>
      <c r="B2724" s="2" t="str">
        <f t="shared" si="252"/>
        <v>SPA21XXX</v>
      </c>
      <c r="C2724" s="2" t="s">
        <v>747</v>
      </c>
      <c r="D2724" s="2">
        <v>19810</v>
      </c>
      <c r="E2724" s="2">
        <v>5</v>
      </c>
      <c r="F2724" s="2">
        <v>38</v>
      </c>
      <c r="H2724" s="2">
        <v>3</v>
      </c>
      <c r="K2724" s="2">
        <v>1</v>
      </c>
      <c r="N2724" s="2">
        <f t="shared" si="253"/>
        <v>99050</v>
      </c>
      <c r="O2724" s="2">
        <f t="shared" si="254"/>
        <v>59430</v>
      </c>
      <c r="P2724" s="2">
        <f t="shared" si="255"/>
        <v>19810</v>
      </c>
      <c r="Q2724" s="2">
        <f t="shared" si="256"/>
        <v>0</v>
      </c>
      <c r="R2724" s="2">
        <f t="shared" si="257"/>
        <v>0</v>
      </c>
    </row>
    <row r="2725" spans="1:18" x14ac:dyDescent="0.35">
      <c r="A2725" s="2" t="s">
        <v>312</v>
      </c>
      <c r="B2725" s="2" t="str">
        <f t="shared" si="252"/>
        <v>SPA21XXX</v>
      </c>
      <c r="C2725" s="2" t="s">
        <v>17</v>
      </c>
      <c r="N2725" s="2">
        <f t="shared" si="253"/>
        <v>0</v>
      </c>
      <c r="O2725" s="2">
        <f t="shared" si="254"/>
        <v>0</v>
      </c>
      <c r="P2725" s="2">
        <f t="shared" si="255"/>
        <v>0</v>
      </c>
      <c r="Q2725" s="2">
        <f t="shared" si="256"/>
        <v>0</v>
      </c>
      <c r="R2725" s="2">
        <f t="shared" si="257"/>
        <v>0</v>
      </c>
    </row>
    <row r="2726" spans="1:18" x14ac:dyDescent="0.35">
      <c r="A2726" s="2" t="s">
        <v>312</v>
      </c>
      <c r="B2726" s="2" t="str">
        <f t="shared" si="252"/>
        <v>SPA21XXX</v>
      </c>
      <c r="C2726" s="2" t="s">
        <v>18</v>
      </c>
      <c r="N2726" s="2">
        <f t="shared" si="253"/>
        <v>0</v>
      </c>
      <c r="O2726" s="2">
        <f t="shared" si="254"/>
        <v>0</v>
      </c>
      <c r="P2726" s="2">
        <f t="shared" si="255"/>
        <v>0</v>
      </c>
      <c r="Q2726" s="2">
        <f t="shared" si="256"/>
        <v>0</v>
      </c>
      <c r="R2726" s="2">
        <f t="shared" si="257"/>
        <v>0</v>
      </c>
    </row>
    <row r="2727" spans="1:18" x14ac:dyDescent="0.35">
      <c r="A2727" s="2" t="s">
        <v>312</v>
      </c>
      <c r="B2727" s="2" t="str">
        <f t="shared" si="252"/>
        <v>SPA21XXX</v>
      </c>
      <c r="C2727" s="2" t="s">
        <v>19</v>
      </c>
      <c r="N2727" s="2">
        <f t="shared" si="253"/>
        <v>0</v>
      </c>
      <c r="O2727" s="2">
        <f t="shared" si="254"/>
        <v>0</v>
      </c>
      <c r="P2727" s="2">
        <f t="shared" si="255"/>
        <v>0</v>
      </c>
      <c r="Q2727" s="2">
        <f t="shared" si="256"/>
        <v>0</v>
      </c>
      <c r="R2727" s="2">
        <f t="shared" si="257"/>
        <v>0</v>
      </c>
    </row>
    <row r="2728" spans="1:18" x14ac:dyDescent="0.35">
      <c r="A2728" s="2" t="s">
        <v>312</v>
      </c>
      <c r="B2728" s="2" t="str">
        <f t="shared" si="252"/>
        <v>SPA21XXX</v>
      </c>
      <c r="C2728" s="2" t="s">
        <v>20</v>
      </c>
      <c r="N2728" s="2">
        <f t="shared" si="253"/>
        <v>0</v>
      </c>
      <c r="O2728" s="2">
        <f t="shared" si="254"/>
        <v>0</v>
      </c>
      <c r="P2728" s="2">
        <f t="shared" si="255"/>
        <v>0</v>
      </c>
      <c r="Q2728" s="2">
        <f t="shared" si="256"/>
        <v>0</v>
      </c>
      <c r="R2728" s="2">
        <f t="shared" si="257"/>
        <v>0</v>
      </c>
    </row>
    <row r="2729" spans="1:18" x14ac:dyDescent="0.35">
      <c r="A2729" s="2" t="s">
        <v>313</v>
      </c>
      <c r="B2729" s="2" t="str">
        <f t="shared" si="252"/>
        <v>SPA21XXX</v>
      </c>
      <c r="C2729" s="2" t="s">
        <v>13</v>
      </c>
      <c r="N2729" s="2">
        <f t="shared" si="253"/>
        <v>0</v>
      </c>
      <c r="O2729" s="2">
        <f t="shared" si="254"/>
        <v>0</v>
      </c>
      <c r="P2729" s="2">
        <f t="shared" si="255"/>
        <v>0</v>
      </c>
      <c r="Q2729" s="2">
        <f t="shared" si="256"/>
        <v>0</v>
      </c>
      <c r="R2729" s="2">
        <f t="shared" si="257"/>
        <v>0</v>
      </c>
    </row>
    <row r="2730" spans="1:18" x14ac:dyDescent="0.35">
      <c r="A2730" s="2" t="s">
        <v>313</v>
      </c>
      <c r="B2730" s="2" t="str">
        <f t="shared" si="252"/>
        <v>SPA21XXX</v>
      </c>
      <c r="C2730" s="2" t="s">
        <v>14</v>
      </c>
      <c r="N2730" s="2">
        <f t="shared" si="253"/>
        <v>0</v>
      </c>
      <c r="O2730" s="2">
        <f t="shared" si="254"/>
        <v>0</v>
      </c>
      <c r="P2730" s="2">
        <f t="shared" si="255"/>
        <v>0</v>
      </c>
      <c r="Q2730" s="2">
        <f t="shared" si="256"/>
        <v>0</v>
      </c>
      <c r="R2730" s="2">
        <f t="shared" si="257"/>
        <v>0</v>
      </c>
    </row>
    <row r="2731" spans="1:18" x14ac:dyDescent="0.35">
      <c r="A2731" s="2" t="s">
        <v>313</v>
      </c>
      <c r="B2731" s="2" t="str">
        <f t="shared" si="252"/>
        <v>SPA21XXX</v>
      </c>
      <c r="C2731" s="2" t="s">
        <v>15</v>
      </c>
      <c r="N2731" s="2">
        <f t="shared" si="253"/>
        <v>0</v>
      </c>
      <c r="O2731" s="2">
        <f t="shared" si="254"/>
        <v>0</v>
      </c>
      <c r="P2731" s="2">
        <f t="shared" si="255"/>
        <v>0</v>
      </c>
      <c r="Q2731" s="2">
        <f t="shared" si="256"/>
        <v>0</v>
      </c>
      <c r="R2731" s="2">
        <f t="shared" si="257"/>
        <v>0</v>
      </c>
    </row>
    <row r="2732" spans="1:18" x14ac:dyDescent="0.35">
      <c r="A2732" s="2" t="s">
        <v>313</v>
      </c>
      <c r="B2732" s="2" t="str">
        <f t="shared" si="252"/>
        <v>SPA21XXX</v>
      </c>
      <c r="C2732" s="2" t="s">
        <v>16</v>
      </c>
      <c r="N2732" s="2">
        <f t="shared" si="253"/>
        <v>0</v>
      </c>
      <c r="O2732" s="2">
        <f t="shared" si="254"/>
        <v>0</v>
      </c>
      <c r="P2732" s="2">
        <f t="shared" si="255"/>
        <v>0</v>
      </c>
      <c r="Q2732" s="2">
        <f t="shared" si="256"/>
        <v>0</v>
      </c>
      <c r="R2732" s="2">
        <f t="shared" si="257"/>
        <v>0</v>
      </c>
    </row>
    <row r="2733" spans="1:18" x14ac:dyDescent="0.35">
      <c r="A2733" s="2" t="s">
        <v>313</v>
      </c>
      <c r="B2733" s="2" t="str">
        <f t="shared" si="252"/>
        <v>SPA21XXX</v>
      </c>
      <c r="C2733" s="2" t="s">
        <v>747</v>
      </c>
      <c r="N2733" s="2">
        <f t="shared" si="253"/>
        <v>0</v>
      </c>
      <c r="O2733" s="2">
        <f t="shared" si="254"/>
        <v>0</v>
      </c>
      <c r="P2733" s="2">
        <f t="shared" si="255"/>
        <v>0</v>
      </c>
      <c r="Q2733" s="2">
        <f t="shared" si="256"/>
        <v>0</v>
      </c>
      <c r="R2733" s="2">
        <f t="shared" si="257"/>
        <v>0</v>
      </c>
    </row>
    <row r="2734" spans="1:18" x14ac:dyDescent="0.35">
      <c r="A2734" s="2" t="s">
        <v>313</v>
      </c>
      <c r="B2734" s="2" t="str">
        <f t="shared" si="252"/>
        <v>SPA21XXX</v>
      </c>
      <c r="C2734" s="2" t="s">
        <v>17</v>
      </c>
      <c r="N2734" s="2">
        <f t="shared" si="253"/>
        <v>0</v>
      </c>
      <c r="O2734" s="2">
        <f t="shared" si="254"/>
        <v>0</v>
      </c>
      <c r="P2734" s="2">
        <f t="shared" si="255"/>
        <v>0</v>
      </c>
      <c r="Q2734" s="2">
        <f t="shared" si="256"/>
        <v>0</v>
      </c>
      <c r="R2734" s="2">
        <f t="shared" si="257"/>
        <v>0</v>
      </c>
    </row>
    <row r="2735" spans="1:18" x14ac:dyDescent="0.35">
      <c r="A2735" s="2" t="s">
        <v>313</v>
      </c>
      <c r="B2735" s="2" t="str">
        <f t="shared" si="252"/>
        <v>SPA21XXX</v>
      </c>
      <c r="C2735" s="2" t="s">
        <v>18</v>
      </c>
      <c r="N2735" s="2">
        <f t="shared" si="253"/>
        <v>0</v>
      </c>
      <c r="O2735" s="2">
        <f t="shared" si="254"/>
        <v>0</v>
      </c>
      <c r="P2735" s="2">
        <f t="shared" si="255"/>
        <v>0</v>
      </c>
      <c r="Q2735" s="2">
        <f t="shared" si="256"/>
        <v>0</v>
      </c>
      <c r="R2735" s="2">
        <f t="shared" si="257"/>
        <v>0</v>
      </c>
    </row>
    <row r="2736" spans="1:18" x14ac:dyDescent="0.35">
      <c r="A2736" s="2" t="s">
        <v>313</v>
      </c>
      <c r="B2736" s="2" t="str">
        <f t="shared" si="252"/>
        <v>SPA21XXX</v>
      </c>
      <c r="C2736" s="2" t="s">
        <v>19</v>
      </c>
      <c r="N2736" s="2">
        <f t="shared" si="253"/>
        <v>0</v>
      </c>
      <c r="O2736" s="2">
        <f t="shared" si="254"/>
        <v>0</v>
      </c>
      <c r="P2736" s="2">
        <f t="shared" si="255"/>
        <v>0</v>
      </c>
      <c r="Q2736" s="2">
        <f t="shared" si="256"/>
        <v>0</v>
      </c>
      <c r="R2736" s="2">
        <f t="shared" si="257"/>
        <v>0</v>
      </c>
    </row>
    <row r="2737" spans="1:18" x14ac:dyDescent="0.35">
      <c r="A2737" s="2" t="s">
        <v>313</v>
      </c>
      <c r="B2737" s="2" t="str">
        <f t="shared" si="252"/>
        <v>SPA21XXX</v>
      </c>
      <c r="C2737" s="2" t="s">
        <v>20</v>
      </c>
      <c r="N2737" s="2">
        <f t="shared" si="253"/>
        <v>0</v>
      </c>
      <c r="O2737" s="2">
        <f t="shared" si="254"/>
        <v>0</v>
      </c>
      <c r="P2737" s="2">
        <f t="shared" si="255"/>
        <v>0</v>
      </c>
      <c r="Q2737" s="2">
        <f t="shared" si="256"/>
        <v>0</v>
      </c>
      <c r="R2737" s="2">
        <f t="shared" si="257"/>
        <v>0</v>
      </c>
    </row>
    <row r="2738" spans="1:18" x14ac:dyDescent="0.35">
      <c r="A2738" s="2" t="s">
        <v>314</v>
      </c>
      <c r="B2738" s="2" t="str">
        <f t="shared" si="252"/>
        <v>SPA21XXX</v>
      </c>
      <c r="C2738" s="2" t="s">
        <v>13</v>
      </c>
      <c r="E2738" s="2">
        <v>2</v>
      </c>
      <c r="F2738" s="2">
        <v>60</v>
      </c>
      <c r="G2738" s="2">
        <v>2</v>
      </c>
      <c r="K2738" s="2">
        <v>1</v>
      </c>
      <c r="N2738" s="2">
        <f t="shared" si="253"/>
        <v>0</v>
      </c>
      <c r="O2738" s="2">
        <f t="shared" si="254"/>
        <v>0</v>
      </c>
      <c r="P2738" s="2">
        <f t="shared" si="255"/>
        <v>0</v>
      </c>
      <c r="Q2738" s="2">
        <f t="shared" si="256"/>
        <v>0</v>
      </c>
      <c r="R2738" s="2">
        <f t="shared" si="257"/>
        <v>0</v>
      </c>
    </row>
    <row r="2739" spans="1:18" x14ac:dyDescent="0.35">
      <c r="A2739" s="2" t="s">
        <v>314</v>
      </c>
      <c r="B2739" s="2" t="str">
        <f t="shared" si="252"/>
        <v>SPA21XXX</v>
      </c>
      <c r="C2739" s="2" t="s">
        <v>14</v>
      </c>
      <c r="N2739" s="2">
        <f t="shared" si="253"/>
        <v>0</v>
      </c>
      <c r="O2739" s="2">
        <f t="shared" si="254"/>
        <v>0</v>
      </c>
      <c r="P2739" s="2">
        <f t="shared" si="255"/>
        <v>0</v>
      </c>
      <c r="Q2739" s="2">
        <f t="shared" si="256"/>
        <v>0</v>
      </c>
      <c r="R2739" s="2">
        <f t="shared" si="257"/>
        <v>0</v>
      </c>
    </row>
    <row r="2740" spans="1:18" x14ac:dyDescent="0.35">
      <c r="A2740" s="2" t="s">
        <v>314</v>
      </c>
      <c r="B2740" s="2" t="str">
        <f t="shared" si="252"/>
        <v>SPA21XXX</v>
      </c>
      <c r="C2740" s="2" t="s">
        <v>15</v>
      </c>
      <c r="N2740" s="2">
        <f t="shared" si="253"/>
        <v>0</v>
      </c>
      <c r="O2740" s="2">
        <f t="shared" si="254"/>
        <v>0</v>
      </c>
      <c r="P2740" s="2">
        <f t="shared" si="255"/>
        <v>0</v>
      </c>
      <c r="Q2740" s="2">
        <f t="shared" si="256"/>
        <v>0</v>
      </c>
      <c r="R2740" s="2">
        <f t="shared" si="257"/>
        <v>0</v>
      </c>
    </row>
    <row r="2741" spans="1:18" x14ac:dyDescent="0.35">
      <c r="A2741" s="2" t="s">
        <v>314</v>
      </c>
      <c r="B2741" s="2" t="str">
        <f t="shared" si="252"/>
        <v>SPA21XXX</v>
      </c>
      <c r="C2741" s="2" t="s">
        <v>16</v>
      </c>
      <c r="N2741" s="2">
        <f t="shared" si="253"/>
        <v>0</v>
      </c>
      <c r="O2741" s="2">
        <f t="shared" si="254"/>
        <v>0</v>
      </c>
      <c r="P2741" s="2">
        <f t="shared" si="255"/>
        <v>0</v>
      </c>
      <c r="Q2741" s="2">
        <f t="shared" si="256"/>
        <v>0</v>
      </c>
      <c r="R2741" s="2">
        <f t="shared" si="257"/>
        <v>0</v>
      </c>
    </row>
    <row r="2742" spans="1:18" x14ac:dyDescent="0.35">
      <c r="A2742" s="2" t="s">
        <v>314</v>
      </c>
      <c r="B2742" s="2" t="str">
        <f t="shared" si="252"/>
        <v>SPA21XXX</v>
      </c>
      <c r="C2742" s="2" t="s">
        <v>747</v>
      </c>
      <c r="N2742" s="2">
        <f t="shared" si="253"/>
        <v>0</v>
      </c>
      <c r="O2742" s="2">
        <f t="shared" si="254"/>
        <v>0</v>
      </c>
      <c r="P2742" s="2">
        <f t="shared" si="255"/>
        <v>0</v>
      </c>
      <c r="Q2742" s="2">
        <f t="shared" si="256"/>
        <v>0</v>
      </c>
      <c r="R2742" s="2">
        <f t="shared" si="257"/>
        <v>0</v>
      </c>
    </row>
    <row r="2743" spans="1:18" x14ac:dyDescent="0.35">
      <c r="A2743" s="2" t="s">
        <v>314</v>
      </c>
      <c r="B2743" s="2" t="str">
        <f t="shared" si="252"/>
        <v>SPA21XXX</v>
      </c>
      <c r="C2743" s="2" t="s">
        <v>17</v>
      </c>
      <c r="N2743" s="2">
        <f t="shared" si="253"/>
        <v>0</v>
      </c>
      <c r="O2743" s="2">
        <f t="shared" si="254"/>
        <v>0</v>
      </c>
      <c r="P2743" s="2">
        <f t="shared" si="255"/>
        <v>0</v>
      </c>
      <c r="Q2743" s="2">
        <f t="shared" si="256"/>
        <v>0</v>
      </c>
      <c r="R2743" s="2">
        <f t="shared" si="257"/>
        <v>0</v>
      </c>
    </row>
    <row r="2744" spans="1:18" x14ac:dyDescent="0.35">
      <c r="A2744" s="2" t="s">
        <v>314</v>
      </c>
      <c r="B2744" s="2" t="str">
        <f t="shared" si="252"/>
        <v>SPA21XXX</v>
      </c>
      <c r="C2744" s="2" t="s">
        <v>18</v>
      </c>
      <c r="N2744" s="2">
        <f t="shared" si="253"/>
        <v>0</v>
      </c>
      <c r="O2744" s="2">
        <f t="shared" si="254"/>
        <v>0</v>
      </c>
      <c r="P2744" s="2">
        <f t="shared" si="255"/>
        <v>0</v>
      </c>
      <c r="Q2744" s="2">
        <f t="shared" si="256"/>
        <v>0</v>
      </c>
      <c r="R2744" s="2">
        <f t="shared" si="257"/>
        <v>0</v>
      </c>
    </row>
    <row r="2745" spans="1:18" x14ac:dyDescent="0.35">
      <c r="A2745" s="2" t="s">
        <v>314</v>
      </c>
      <c r="B2745" s="2" t="str">
        <f t="shared" si="252"/>
        <v>SPA21XXX</v>
      </c>
      <c r="C2745" s="2" t="s">
        <v>19</v>
      </c>
      <c r="N2745" s="2">
        <f t="shared" si="253"/>
        <v>0</v>
      </c>
      <c r="O2745" s="2">
        <f t="shared" si="254"/>
        <v>0</v>
      </c>
      <c r="P2745" s="2">
        <f t="shared" si="255"/>
        <v>0</v>
      </c>
      <c r="Q2745" s="2">
        <f t="shared" si="256"/>
        <v>0</v>
      </c>
      <c r="R2745" s="2">
        <f t="shared" si="257"/>
        <v>0</v>
      </c>
    </row>
    <row r="2746" spans="1:18" x14ac:dyDescent="0.35">
      <c r="A2746" s="2" t="s">
        <v>314</v>
      </c>
      <c r="B2746" s="2" t="str">
        <f t="shared" si="252"/>
        <v>SPA21XXX</v>
      </c>
      <c r="C2746" s="2" t="s">
        <v>20</v>
      </c>
      <c r="N2746" s="2">
        <f t="shared" si="253"/>
        <v>0</v>
      </c>
      <c r="O2746" s="2">
        <f t="shared" si="254"/>
        <v>0</v>
      </c>
      <c r="P2746" s="2">
        <f t="shared" si="255"/>
        <v>0</v>
      </c>
      <c r="Q2746" s="2">
        <f t="shared" si="256"/>
        <v>0</v>
      </c>
      <c r="R2746" s="2">
        <f t="shared" si="257"/>
        <v>0</v>
      </c>
    </row>
    <row r="2747" spans="1:18" x14ac:dyDescent="0.35">
      <c r="A2747" s="2" t="s">
        <v>315</v>
      </c>
      <c r="B2747" s="2" t="str">
        <f t="shared" si="252"/>
        <v>SPA21XXX</v>
      </c>
      <c r="C2747" s="2" t="s">
        <v>13</v>
      </c>
      <c r="N2747" s="2">
        <f t="shared" si="253"/>
        <v>0</v>
      </c>
      <c r="O2747" s="2">
        <f t="shared" si="254"/>
        <v>0</v>
      </c>
      <c r="P2747" s="2">
        <f t="shared" si="255"/>
        <v>0</v>
      </c>
      <c r="Q2747" s="2">
        <f t="shared" si="256"/>
        <v>0</v>
      </c>
      <c r="R2747" s="2">
        <f t="shared" si="257"/>
        <v>0</v>
      </c>
    </row>
    <row r="2748" spans="1:18" x14ac:dyDescent="0.35">
      <c r="A2748" s="2" t="s">
        <v>315</v>
      </c>
      <c r="B2748" s="2" t="str">
        <f t="shared" si="252"/>
        <v>SPA21XXX</v>
      </c>
      <c r="C2748" s="2" t="s">
        <v>14</v>
      </c>
      <c r="N2748" s="2">
        <f t="shared" si="253"/>
        <v>0</v>
      </c>
      <c r="O2748" s="2">
        <f t="shared" si="254"/>
        <v>0</v>
      </c>
      <c r="P2748" s="2">
        <f t="shared" si="255"/>
        <v>0</v>
      </c>
      <c r="Q2748" s="2">
        <f t="shared" si="256"/>
        <v>0</v>
      </c>
      <c r="R2748" s="2">
        <f t="shared" si="257"/>
        <v>0</v>
      </c>
    </row>
    <row r="2749" spans="1:18" x14ac:dyDescent="0.35">
      <c r="A2749" s="2" t="s">
        <v>315</v>
      </c>
      <c r="B2749" s="2" t="str">
        <f t="shared" si="252"/>
        <v>SPA21XXX</v>
      </c>
      <c r="C2749" s="2" t="s">
        <v>15</v>
      </c>
      <c r="N2749" s="2">
        <f t="shared" si="253"/>
        <v>0</v>
      </c>
      <c r="O2749" s="2">
        <f t="shared" si="254"/>
        <v>0</v>
      </c>
      <c r="P2749" s="2">
        <f t="shared" si="255"/>
        <v>0</v>
      </c>
      <c r="Q2749" s="2">
        <f t="shared" si="256"/>
        <v>0</v>
      </c>
      <c r="R2749" s="2">
        <f t="shared" si="257"/>
        <v>0</v>
      </c>
    </row>
    <row r="2750" spans="1:18" x14ac:dyDescent="0.35">
      <c r="A2750" s="2" t="s">
        <v>315</v>
      </c>
      <c r="B2750" s="2" t="str">
        <f t="shared" si="252"/>
        <v>SPA21XXX</v>
      </c>
      <c r="C2750" s="2" t="s">
        <v>16</v>
      </c>
      <c r="N2750" s="2">
        <f t="shared" si="253"/>
        <v>0</v>
      </c>
      <c r="O2750" s="2">
        <f t="shared" si="254"/>
        <v>0</v>
      </c>
      <c r="P2750" s="2">
        <f t="shared" si="255"/>
        <v>0</v>
      </c>
      <c r="Q2750" s="2">
        <f t="shared" si="256"/>
        <v>0</v>
      </c>
      <c r="R2750" s="2">
        <f t="shared" si="257"/>
        <v>0</v>
      </c>
    </row>
    <row r="2751" spans="1:18" x14ac:dyDescent="0.35">
      <c r="A2751" s="2" t="s">
        <v>315</v>
      </c>
      <c r="B2751" s="2" t="str">
        <f t="shared" si="252"/>
        <v>SPA21XXX</v>
      </c>
      <c r="C2751" s="2" t="s">
        <v>747</v>
      </c>
      <c r="N2751" s="2">
        <f t="shared" si="253"/>
        <v>0</v>
      </c>
      <c r="O2751" s="2">
        <f t="shared" si="254"/>
        <v>0</v>
      </c>
      <c r="P2751" s="2">
        <f t="shared" si="255"/>
        <v>0</v>
      </c>
      <c r="Q2751" s="2">
        <f t="shared" si="256"/>
        <v>0</v>
      </c>
      <c r="R2751" s="2">
        <f t="shared" si="257"/>
        <v>0</v>
      </c>
    </row>
    <row r="2752" spans="1:18" x14ac:dyDescent="0.35">
      <c r="A2752" s="2" t="s">
        <v>315</v>
      </c>
      <c r="B2752" s="2" t="str">
        <f t="shared" si="252"/>
        <v>SPA21XXX</v>
      </c>
      <c r="C2752" s="2" t="s">
        <v>17</v>
      </c>
      <c r="N2752" s="2">
        <f t="shared" si="253"/>
        <v>0</v>
      </c>
      <c r="O2752" s="2">
        <f t="shared" si="254"/>
        <v>0</v>
      </c>
      <c r="P2752" s="2">
        <f t="shared" si="255"/>
        <v>0</v>
      </c>
      <c r="Q2752" s="2">
        <f t="shared" si="256"/>
        <v>0</v>
      </c>
      <c r="R2752" s="2">
        <f t="shared" si="257"/>
        <v>0</v>
      </c>
    </row>
    <row r="2753" spans="1:18" x14ac:dyDescent="0.35">
      <c r="A2753" s="2" t="s">
        <v>315</v>
      </c>
      <c r="B2753" s="2" t="str">
        <f t="shared" si="252"/>
        <v>SPA21XXX</v>
      </c>
      <c r="C2753" s="2" t="s">
        <v>18</v>
      </c>
      <c r="N2753" s="2">
        <f t="shared" si="253"/>
        <v>0</v>
      </c>
      <c r="O2753" s="2">
        <f t="shared" si="254"/>
        <v>0</v>
      </c>
      <c r="P2753" s="2">
        <f t="shared" si="255"/>
        <v>0</v>
      </c>
      <c r="Q2753" s="2">
        <f t="shared" si="256"/>
        <v>0</v>
      </c>
      <c r="R2753" s="2">
        <f t="shared" si="257"/>
        <v>0</v>
      </c>
    </row>
    <row r="2754" spans="1:18" x14ac:dyDescent="0.35">
      <c r="A2754" s="2" t="s">
        <v>315</v>
      </c>
      <c r="B2754" s="2" t="str">
        <f t="shared" ref="B2754:B2817" si="258">REPLACE(A2754,6,3,"XXX")</f>
        <v>SPA21XXX</v>
      </c>
      <c r="C2754" s="2" t="s">
        <v>19</v>
      </c>
      <c r="N2754" s="2">
        <f t="shared" ref="N2754:N2817" si="259">E2754*$D2754</f>
        <v>0</v>
      </c>
      <c r="O2754" s="2">
        <f t="shared" ref="O2754:O2817" si="260">SUM(G2754:J2754)*$D2754</f>
        <v>0</v>
      </c>
      <c r="P2754" s="2">
        <f t="shared" ref="P2754:P2817" si="261">K2754*$D2754</f>
        <v>0</v>
      </c>
      <c r="Q2754" s="2">
        <f t="shared" ref="Q2754:Q2817" si="262">L2754*$D2754</f>
        <v>0</v>
      </c>
      <c r="R2754" s="2">
        <f t="shared" ref="R2754:R2817" si="263">M2754*$D2754</f>
        <v>0</v>
      </c>
    </row>
    <row r="2755" spans="1:18" x14ac:dyDescent="0.35">
      <c r="A2755" s="2" t="s">
        <v>315</v>
      </c>
      <c r="B2755" s="2" t="str">
        <f t="shared" si="258"/>
        <v>SPA21XXX</v>
      </c>
      <c r="C2755" s="2" t="s">
        <v>20</v>
      </c>
      <c r="N2755" s="2">
        <f t="shared" si="259"/>
        <v>0</v>
      </c>
      <c r="O2755" s="2">
        <f t="shared" si="260"/>
        <v>0</v>
      </c>
      <c r="P2755" s="2">
        <f t="shared" si="261"/>
        <v>0</v>
      </c>
      <c r="Q2755" s="2">
        <f t="shared" si="262"/>
        <v>0</v>
      </c>
      <c r="R2755" s="2">
        <f t="shared" si="263"/>
        <v>0</v>
      </c>
    </row>
    <row r="2756" spans="1:18" x14ac:dyDescent="0.35">
      <c r="A2756" s="2" t="s">
        <v>316</v>
      </c>
      <c r="B2756" s="2" t="str">
        <f t="shared" si="258"/>
        <v>SPA21XXX</v>
      </c>
      <c r="C2756" s="2" t="s">
        <v>13</v>
      </c>
      <c r="D2756" s="2">
        <v>0</v>
      </c>
      <c r="E2756" s="2">
        <v>0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2">
        <f t="shared" si="259"/>
        <v>0</v>
      </c>
      <c r="O2756" s="2">
        <f t="shared" si="260"/>
        <v>0</v>
      </c>
      <c r="P2756" s="2">
        <f t="shared" si="261"/>
        <v>0</v>
      </c>
      <c r="Q2756" s="2">
        <f t="shared" si="262"/>
        <v>0</v>
      </c>
      <c r="R2756" s="2">
        <f t="shared" si="263"/>
        <v>0</v>
      </c>
    </row>
    <row r="2757" spans="1:18" x14ac:dyDescent="0.35">
      <c r="A2757" s="2" t="s">
        <v>316</v>
      </c>
      <c r="B2757" s="2" t="str">
        <f t="shared" si="258"/>
        <v>SPA21XXX</v>
      </c>
      <c r="C2757" s="2" t="s">
        <v>14</v>
      </c>
      <c r="D2757" s="2">
        <v>0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2">
        <f t="shared" si="259"/>
        <v>0</v>
      </c>
      <c r="O2757" s="2">
        <f t="shared" si="260"/>
        <v>0</v>
      </c>
      <c r="P2757" s="2">
        <f t="shared" si="261"/>
        <v>0</v>
      </c>
      <c r="Q2757" s="2">
        <f t="shared" si="262"/>
        <v>0</v>
      </c>
      <c r="R2757" s="2">
        <f t="shared" si="263"/>
        <v>0</v>
      </c>
    </row>
    <row r="2758" spans="1:18" x14ac:dyDescent="0.35">
      <c r="A2758" s="2" t="s">
        <v>316</v>
      </c>
      <c r="B2758" s="2" t="str">
        <f t="shared" si="258"/>
        <v>SPA21XXX</v>
      </c>
      <c r="C2758" s="2" t="s">
        <v>15</v>
      </c>
      <c r="D2758" s="2">
        <v>0</v>
      </c>
      <c r="E2758" s="2">
        <v>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f t="shared" si="259"/>
        <v>0</v>
      </c>
      <c r="O2758" s="2">
        <f t="shared" si="260"/>
        <v>0</v>
      </c>
      <c r="P2758" s="2">
        <f t="shared" si="261"/>
        <v>0</v>
      </c>
      <c r="Q2758" s="2">
        <f t="shared" si="262"/>
        <v>0</v>
      </c>
      <c r="R2758" s="2">
        <f t="shared" si="263"/>
        <v>0</v>
      </c>
    </row>
    <row r="2759" spans="1:18" x14ac:dyDescent="0.35">
      <c r="A2759" s="2" t="s">
        <v>316</v>
      </c>
      <c r="B2759" s="2" t="str">
        <f t="shared" si="258"/>
        <v>SPA21XXX</v>
      </c>
      <c r="C2759" s="2" t="s">
        <v>16</v>
      </c>
      <c r="D2759" s="2">
        <v>0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2">
        <f t="shared" si="259"/>
        <v>0</v>
      </c>
      <c r="O2759" s="2">
        <f t="shared" si="260"/>
        <v>0</v>
      </c>
      <c r="P2759" s="2">
        <f t="shared" si="261"/>
        <v>0</v>
      </c>
      <c r="Q2759" s="2">
        <f t="shared" si="262"/>
        <v>0</v>
      </c>
      <c r="R2759" s="2">
        <f t="shared" si="263"/>
        <v>0</v>
      </c>
    </row>
    <row r="2760" spans="1:18" x14ac:dyDescent="0.35">
      <c r="A2760" s="2" t="s">
        <v>316</v>
      </c>
      <c r="B2760" s="2" t="str">
        <f t="shared" si="258"/>
        <v>SPA21XXX</v>
      </c>
      <c r="C2760" s="2" t="s">
        <v>747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f t="shared" si="259"/>
        <v>0</v>
      </c>
      <c r="O2760" s="2">
        <f t="shared" si="260"/>
        <v>0</v>
      </c>
      <c r="P2760" s="2">
        <f t="shared" si="261"/>
        <v>0</v>
      </c>
      <c r="Q2760" s="2">
        <f t="shared" si="262"/>
        <v>0</v>
      </c>
      <c r="R2760" s="2">
        <f t="shared" si="263"/>
        <v>0</v>
      </c>
    </row>
    <row r="2761" spans="1:18" x14ac:dyDescent="0.35">
      <c r="A2761" s="2" t="s">
        <v>316</v>
      </c>
      <c r="B2761" s="2" t="str">
        <f t="shared" si="258"/>
        <v>SPA21XXX</v>
      </c>
      <c r="C2761" s="2" t="s">
        <v>17</v>
      </c>
      <c r="D2761" s="2">
        <v>0</v>
      </c>
      <c r="E2761" s="2">
        <v>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f t="shared" si="259"/>
        <v>0</v>
      </c>
      <c r="O2761" s="2">
        <f t="shared" si="260"/>
        <v>0</v>
      </c>
      <c r="P2761" s="2">
        <f t="shared" si="261"/>
        <v>0</v>
      </c>
      <c r="Q2761" s="2">
        <f t="shared" si="262"/>
        <v>0</v>
      </c>
      <c r="R2761" s="2">
        <f t="shared" si="263"/>
        <v>0</v>
      </c>
    </row>
    <row r="2762" spans="1:18" x14ac:dyDescent="0.35">
      <c r="A2762" s="2" t="s">
        <v>316</v>
      </c>
      <c r="B2762" s="2" t="str">
        <f t="shared" si="258"/>
        <v>SPA21XXX</v>
      </c>
      <c r="C2762" s="2" t="s">
        <v>18</v>
      </c>
      <c r="D2762" s="2">
        <v>0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f t="shared" si="259"/>
        <v>0</v>
      </c>
      <c r="O2762" s="2">
        <f t="shared" si="260"/>
        <v>0</v>
      </c>
      <c r="P2762" s="2">
        <f t="shared" si="261"/>
        <v>0</v>
      </c>
      <c r="Q2762" s="2">
        <f t="shared" si="262"/>
        <v>0</v>
      </c>
      <c r="R2762" s="2">
        <f t="shared" si="263"/>
        <v>0</v>
      </c>
    </row>
    <row r="2763" spans="1:18" x14ac:dyDescent="0.35">
      <c r="A2763" s="2" t="s">
        <v>316</v>
      </c>
      <c r="B2763" s="2" t="str">
        <f t="shared" si="258"/>
        <v>SPA21XXX</v>
      </c>
      <c r="C2763" s="2" t="s">
        <v>19</v>
      </c>
      <c r="D2763" s="2">
        <v>0</v>
      </c>
      <c r="E2763" s="2">
        <v>0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f t="shared" si="259"/>
        <v>0</v>
      </c>
      <c r="O2763" s="2">
        <f t="shared" si="260"/>
        <v>0</v>
      </c>
      <c r="P2763" s="2">
        <f t="shared" si="261"/>
        <v>0</v>
      </c>
      <c r="Q2763" s="2">
        <f t="shared" si="262"/>
        <v>0</v>
      </c>
      <c r="R2763" s="2">
        <f t="shared" si="263"/>
        <v>0</v>
      </c>
    </row>
    <row r="2764" spans="1:18" x14ac:dyDescent="0.35">
      <c r="A2764" s="2" t="s">
        <v>316</v>
      </c>
      <c r="B2764" s="2" t="str">
        <f t="shared" si="258"/>
        <v>SPA21XXX</v>
      </c>
      <c r="C2764" s="2" t="s">
        <v>20</v>
      </c>
      <c r="D2764" s="2">
        <v>1</v>
      </c>
      <c r="E2764" s="2">
        <v>1</v>
      </c>
      <c r="F2764" s="2">
        <v>100</v>
      </c>
      <c r="G2764" s="2">
        <v>0</v>
      </c>
      <c r="H2764" s="2">
        <v>1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f t="shared" si="259"/>
        <v>1</v>
      </c>
      <c r="O2764" s="2">
        <f t="shared" si="260"/>
        <v>1</v>
      </c>
      <c r="P2764" s="2">
        <f t="shared" si="261"/>
        <v>0</v>
      </c>
      <c r="Q2764" s="2">
        <f t="shared" si="262"/>
        <v>0</v>
      </c>
      <c r="R2764" s="2">
        <f t="shared" si="263"/>
        <v>0</v>
      </c>
    </row>
    <row r="2765" spans="1:18" x14ac:dyDescent="0.35">
      <c r="A2765" s="2" t="s">
        <v>317</v>
      </c>
      <c r="B2765" s="2" t="str">
        <f t="shared" si="258"/>
        <v>SPA21XXX</v>
      </c>
      <c r="C2765" s="2" t="s">
        <v>13</v>
      </c>
      <c r="D2765" s="2">
        <v>1060</v>
      </c>
      <c r="E2765" s="2">
        <v>6</v>
      </c>
      <c r="F2765" s="2">
        <v>100</v>
      </c>
      <c r="G2765" s="2">
        <v>2</v>
      </c>
      <c r="H2765" s="2">
        <v>1</v>
      </c>
      <c r="I2765" s="2">
        <v>0</v>
      </c>
      <c r="J2765" s="2">
        <v>0</v>
      </c>
      <c r="K2765" s="2">
        <v>2</v>
      </c>
      <c r="L2765" s="2">
        <v>0</v>
      </c>
      <c r="M2765" s="2">
        <v>0</v>
      </c>
      <c r="N2765" s="2">
        <f t="shared" si="259"/>
        <v>6360</v>
      </c>
      <c r="O2765" s="2">
        <f t="shared" si="260"/>
        <v>3180</v>
      </c>
      <c r="P2765" s="2">
        <f t="shared" si="261"/>
        <v>2120</v>
      </c>
      <c r="Q2765" s="2">
        <f t="shared" si="262"/>
        <v>0</v>
      </c>
      <c r="R2765" s="2">
        <f t="shared" si="263"/>
        <v>0</v>
      </c>
    </row>
    <row r="2766" spans="1:18" x14ac:dyDescent="0.35">
      <c r="A2766" s="2" t="s">
        <v>317</v>
      </c>
      <c r="B2766" s="2" t="str">
        <f t="shared" si="258"/>
        <v>SPA21XXX</v>
      </c>
      <c r="C2766" s="2" t="s">
        <v>14</v>
      </c>
      <c r="D2766" s="2">
        <v>0</v>
      </c>
      <c r="E2766" s="2">
        <v>0</v>
      </c>
      <c r="F2766" s="2">
        <v>0</v>
      </c>
      <c r="G2766" s="2">
        <v>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f t="shared" si="259"/>
        <v>0</v>
      </c>
      <c r="O2766" s="2">
        <f t="shared" si="260"/>
        <v>0</v>
      </c>
      <c r="P2766" s="2">
        <f t="shared" si="261"/>
        <v>0</v>
      </c>
      <c r="Q2766" s="2">
        <f t="shared" si="262"/>
        <v>0</v>
      </c>
      <c r="R2766" s="2">
        <f t="shared" si="263"/>
        <v>0</v>
      </c>
    </row>
    <row r="2767" spans="1:18" x14ac:dyDescent="0.35">
      <c r="A2767" s="2" t="s">
        <v>317</v>
      </c>
      <c r="B2767" s="2" t="str">
        <f t="shared" si="258"/>
        <v>SPA21XXX</v>
      </c>
      <c r="C2767" s="2" t="s">
        <v>15</v>
      </c>
      <c r="D2767" s="2">
        <v>0</v>
      </c>
      <c r="E2767" s="2">
        <v>0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f t="shared" si="259"/>
        <v>0</v>
      </c>
      <c r="O2767" s="2">
        <f t="shared" si="260"/>
        <v>0</v>
      </c>
      <c r="P2767" s="2">
        <f t="shared" si="261"/>
        <v>0</v>
      </c>
      <c r="Q2767" s="2">
        <f t="shared" si="262"/>
        <v>0</v>
      </c>
      <c r="R2767" s="2">
        <f t="shared" si="263"/>
        <v>0</v>
      </c>
    </row>
    <row r="2768" spans="1:18" x14ac:dyDescent="0.35">
      <c r="A2768" s="2" t="s">
        <v>317</v>
      </c>
      <c r="B2768" s="2" t="str">
        <f t="shared" si="258"/>
        <v>SPA21XXX</v>
      </c>
      <c r="C2768" s="2" t="s">
        <v>16</v>
      </c>
      <c r="D2768" s="2">
        <v>0</v>
      </c>
      <c r="E2768" s="2">
        <v>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f t="shared" si="259"/>
        <v>0</v>
      </c>
      <c r="O2768" s="2">
        <f t="shared" si="260"/>
        <v>0</v>
      </c>
      <c r="P2768" s="2">
        <f t="shared" si="261"/>
        <v>0</v>
      </c>
      <c r="Q2768" s="2">
        <f t="shared" si="262"/>
        <v>0</v>
      </c>
      <c r="R2768" s="2">
        <f t="shared" si="263"/>
        <v>0</v>
      </c>
    </row>
    <row r="2769" spans="1:18" x14ac:dyDescent="0.35">
      <c r="A2769" s="2" t="s">
        <v>317</v>
      </c>
      <c r="B2769" s="2" t="str">
        <f t="shared" si="258"/>
        <v>SPA21XXX</v>
      </c>
      <c r="C2769" s="2" t="s">
        <v>747</v>
      </c>
      <c r="D2769" s="2">
        <v>0</v>
      </c>
      <c r="E2769" s="2">
        <v>0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f t="shared" si="259"/>
        <v>0</v>
      </c>
      <c r="O2769" s="2">
        <f t="shared" si="260"/>
        <v>0</v>
      </c>
      <c r="P2769" s="2">
        <f t="shared" si="261"/>
        <v>0</v>
      </c>
      <c r="Q2769" s="2">
        <f t="shared" si="262"/>
        <v>0</v>
      </c>
      <c r="R2769" s="2">
        <f t="shared" si="263"/>
        <v>0</v>
      </c>
    </row>
    <row r="2770" spans="1:18" x14ac:dyDescent="0.35">
      <c r="A2770" s="2" t="s">
        <v>317</v>
      </c>
      <c r="B2770" s="2" t="str">
        <f t="shared" si="258"/>
        <v>SPA21XXX</v>
      </c>
      <c r="C2770" s="2" t="s">
        <v>17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f t="shared" si="259"/>
        <v>0</v>
      </c>
      <c r="O2770" s="2">
        <f t="shared" si="260"/>
        <v>0</v>
      </c>
      <c r="P2770" s="2">
        <f t="shared" si="261"/>
        <v>0</v>
      </c>
      <c r="Q2770" s="2">
        <f t="shared" si="262"/>
        <v>0</v>
      </c>
      <c r="R2770" s="2">
        <f t="shared" si="263"/>
        <v>0</v>
      </c>
    </row>
    <row r="2771" spans="1:18" x14ac:dyDescent="0.35">
      <c r="A2771" s="2" t="s">
        <v>317</v>
      </c>
      <c r="B2771" s="2" t="str">
        <f t="shared" si="258"/>
        <v>SPA21XXX</v>
      </c>
      <c r="C2771" s="2" t="s">
        <v>18</v>
      </c>
      <c r="D2771" s="2">
        <v>0</v>
      </c>
      <c r="E2771" s="2">
        <v>0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f t="shared" si="259"/>
        <v>0</v>
      </c>
      <c r="O2771" s="2">
        <f t="shared" si="260"/>
        <v>0</v>
      </c>
      <c r="P2771" s="2">
        <f t="shared" si="261"/>
        <v>0</v>
      </c>
      <c r="Q2771" s="2">
        <f t="shared" si="262"/>
        <v>0</v>
      </c>
      <c r="R2771" s="2">
        <f t="shared" si="263"/>
        <v>0</v>
      </c>
    </row>
    <row r="2772" spans="1:18" x14ac:dyDescent="0.35">
      <c r="A2772" s="2" t="s">
        <v>317</v>
      </c>
      <c r="B2772" s="2" t="str">
        <f t="shared" si="258"/>
        <v>SPA21XXX</v>
      </c>
      <c r="C2772" s="2" t="s">
        <v>19</v>
      </c>
      <c r="D2772" s="2">
        <v>0</v>
      </c>
      <c r="E2772" s="2">
        <v>0</v>
      </c>
      <c r="F2772" s="2">
        <v>0</v>
      </c>
      <c r="G2772" s="2">
        <v>0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f t="shared" si="259"/>
        <v>0</v>
      </c>
      <c r="O2772" s="2">
        <f t="shared" si="260"/>
        <v>0</v>
      </c>
      <c r="P2772" s="2">
        <f t="shared" si="261"/>
        <v>0</v>
      </c>
      <c r="Q2772" s="2">
        <f t="shared" si="262"/>
        <v>0</v>
      </c>
      <c r="R2772" s="2">
        <f t="shared" si="263"/>
        <v>0</v>
      </c>
    </row>
    <row r="2773" spans="1:18" x14ac:dyDescent="0.35">
      <c r="A2773" s="2" t="s">
        <v>317</v>
      </c>
      <c r="B2773" s="2" t="str">
        <f t="shared" si="258"/>
        <v>SPA21XXX</v>
      </c>
      <c r="C2773" s="2" t="s">
        <v>20</v>
      </c>
      <c r="D2773" s="2">
        <v>0</v>
      </c>
      <c r="E2773" s="2">
        <v>0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f t="shared" si="259"/>
        <v>0</v>
      </c>
      <c r="O2773" s="2">
        <f t="shared" si="260"/>
        <v>0</v>
      </c>
      <c r="P2773" s="2">
        <f t="shared" si="261"/>
        <v>0</v>
      </c>
      <c r="Q2773" s="2">
        <f t="shared" si="262"/>
        <v>0</v>
      </c>
      <c r="R2773" s="2">
        <f t="shared" si="263"/>
        <v>0</v>
      </c>
    </row>
    <row r="2774" spans="1:18" x14ac:dyDescent="0.35">
      <c r="A2774" s="2" t="s">
        <v>381</v>
      </c>
      <c r="B2774" s="2" t="str">
        <f t="shared" si="258"/>
        <v>SPA21XXX</v>
      </c>
      <c r="C2774" s="2" t="s">
        <v>13</v>
      </c>
      <c r="N2774" s="2">
        <f t="shared" si="259"/>
        <v>0</v>
      </c>
      <c r="O2774" s="2">
        <f t="shared" si="260"/>
        <v>0</v>
      </c>
      <c r="P2774" s="2">
        <f t="shared" si="261"/>
        <v>0</v>
      </c>
      <c r="Q2774" s="2">
        <f t="shared" si="262"/>
        <v>0</v>
      </c>
      <c r="R2774" s="2">
        <f t="shared" si="263"/>
        <v>0</v>
      </c>
    </row>
    <row r="2775" spans="1:18" x14ac:dyDescent="0.35">
      <c r="A2775" s="2" t="s">
        <v>381</v>
      </c>
      <c r="B2775" s="2" t="str">
        <f t="shared" si="258"/>
        <v>SPA21XXX</v>
      </c>
      <c r="C2775" s="2" t="s">
        <v>14</v>
      </c>
      <c r="N2775" s="2">
        <f t="shared" si="259"/>
        <v>0</v>
      </c>
      <c r="O2775" s="2">
        <f t="shared" si="260"/>
        <v>0</v>
      </c>
      <c r="P2775" s="2">
        <f t="shared" si="261"/>
        <v>0</v>
      </c>
      <c r="Q2775" s="2">
        <f t="shared" si="262"/>
        <v>0</v>
      </c>
      <c r="R2775" s="2">
        <f t="shared" si="263"/>
        <v>0</v>
      </c>
    </row>
    <row r="2776" spans="1:18" x14ac:dyDescent="0.35">
      <c r="A2776" s="2" t="s">
        <v>381</v>
      </c>
      <c r="B2776" s="2" t="str">
        <f t="shared" si="258"/>
        <v>SPA21XXX</v>
      </c>
      <c r="C2776" s="2" t="s">
        <v>15</v>
      </c>
      <c r="N2776" s="2">
        <f t="shared" si="259"/>
        <v>0</v>
      </c>
      <c r="O2776" s="2">
        <f t="shared" si="260"/>
        <v>0</v>
      </c>
      <c r="P2776" s="2">
        <f t="shared" si="261"/>
        <v>0</v>
      </c>
      <c r="Q2776" s="2">
        <f t="shared" si="262"/>
        <v>0</v>
      </c>
      <c r="R2776" s="2">
        <f t="shared" si="263"/>
        <v>0</v>
      </c>
    </row>
    <row r="2777" spans="1:18" x14ac:dyDescent="0.35">
      <c r="A2777" s="2" t="s">
        <v>381</v>
      </c>
      <c r="B2777" s="2" t="str">
        <f t="shared" si="258"/>
        <v>SPA21XXX</v>
      </c>
      <c r="C2777" s="2" t="s">
        <v>16</v>
      </c>
      <c r="N2777" s="2">
        <f t="shared" si="259"/>
        <v>0</v>
      </c>
      <c r="O2777" s="2">
        <f t="shared" si="260"/>
        <v>0</v>
      </c>
      <c r="P2777" s="2">
        <f t="shared" si="261"/>
        <v>0</v>
      </c>
      <c r="Q2777" s="2">
        <f t="shared" si="262"/>
        <v>0</v>
      </c>
      <c r="R2777" s="2">
        <f t="shared" si="263"/>
        <v>0</v>
      </c>
    </row>
    <row r="2778" spans="1:18" x14ac:dyDescent="0.35">
      <c r="A2778" s="2" t="s">
        <v>381</v>
      </c>
      <c r="B2778" s="2" t="str">
        <f t="shared" si="258"/>
        <v>SPA21XXX</v>
      </c>
      <c r="C2778" s="2" t="s">
        <v>747</v>
      </c>
      <c r="N2778" s="2">
        <f t="shared" si="259"/>
        <v>0</v>
      </c>
      <c r="O2778" s="2">
        <f t="shared" si="260"/>
        <v>0</v>
      </c>
      <c r="P2778" s="2">
        <f t="shared" si="261"/>
        <v>0</v>
      </c>
      <c r="Q2778" s="2">
        <f t="shared" si="262"/>
        <v>0</v>
      </c>
      <c r="R2778" s="2">
        <f t="shared" si="263"/>
        <v>0</v>
      </c>
    </row>
    <row r="2779" spans="1:18" x14ac:dyDescent="0.35">
      <c r="A2779" s="2" t="s">
        <v>381</v>
      </c>
      <c r="B2779" s="2" t="str">
        <f t="shared" si="258"/>
        <v>SPA21XXX</v>
      </c>
      <c r="C2779" s="2" t="s">
        <v>17</v>
      </c>
      <c r="N2779" s="2">
        <f t="shared" si="259"/>
        <v>0</v>
      </c>
      <c r="O2779" s="2">
        <f t="shared" si="260"/>
        <v>0</v>
      </c>
      <c r="P2779" s="2">
        <f t="shared" si="261"/>
        <v>0</v>
      </c>
      <c r="Q2779" s="2">
        <f t="shared" si="262"/>
        <v>0</v>
      </c>
      <c r="R2779" s="2">
        <f t="shared" si="263"/>
        <v>0</v>
      </c>
    </row>
    <row r="2780" spans="1:18" x14ac:dyDescent="0.35">
      <c r="A2780" s="2" t="s">
        <v>381</v>
      </c>
      <c r="B2780" s="2" t="str">
        <f t="shared" si="258"/>
        <v>SPA21XXX</v>
      </c>
      <c r="C2780" s="2" t="s">
        <v>18</v>
      </c>
      <c r="N2780" s="2">
        <f t="shared" si="259"/>
        <v>0</v>
      </c>
      <c r="O2780" s="2">
        <f t="shared" si="260"/>
        <v>0</v>
      </c>
      <c r="P2780" s="2">
        <f t="shared" si="261"/>
        <v>0</v>
      </c>
      <c r="Q2780" s="2">
        <f t="shared" si="262"/>
        <v>0</v>
      </c>
      <c r="R2780" s="2">
        <f t="shared" si="263"/>
        <v>0</v>
      </c>
    </row>
    <row r="2781" spans="1:18" x14ac:dyDescent="0.35">
      <c r="A2781" s="2" t="s">
        <v>381</v>
      </c>
      <c r="B2781" s="2" t="str">
        <f t="shared" si="258"/>
        <v>SPA21XXX</v>
      </c>
      <c r="C2781" s="2" t="s">
        <v>19</v>
      </c>
      <c r="N2781" s="2">
        <f t="shared" si="259"/>
        <v>0</v>
      </c>
      <c r="O2781" s="2">
        <f t="shared" si="260"/>
        <v>0</v>
      </c>
      <c r="P2781" s="2">
        <f t="shared" si="261"/>
        <v>0</v>
      </c>
      <c r="Q2781" s="2">
        <f t="shared" si="262"/>
        <v>0</v>
      </c>
      <c r="R2781" s="2">
        <f t="shared" si="263"/>
        <v>0</v>
      </c>
    </row>
    <row r="2782" spans="1:18" x14ac:dyDescent="0.35">
      <c r="A2782" s="2" t="s">
        <v>381</v>
      </c>
      <c r="B2782" s="2" t="str">
        <f t="shared" si="258"/>
        <v>SPA21XXX</v>
      </c>
      <c r="C2782" s="2" t="s">
        <v>20</v>
      </c>
      <c r="N2782" s="2">
        <f t="shared" si="259"/>
        <v>0</v>
      </c>
      <c r="O2782" s="2">
        <f t="shared" si="260"/>
        <v>0</v>
      </c>
      <c r="P2782" s="2">
        <f t="shared" si="261"/>
        <v>0</v>
      </c>
      <c r="Q2782" s="2">
        <f t="shared" si="262"/>
        <v>0</v>
      </c>
      <c r="R2782" s="2">
        <f t="shared" si="263"/>
        <v>0</v>
      </c>
    </row>
    <row r="2783" spans="1:18" x14ac:dyDescent="0.35">
      <c r="A2783" s="2" t="s">
        <v>318</v>
      </c>
      <c r="B2783" s="2" t="str">
        <f t="shared" si="258"/>
        <v>SPA21XXX</v>
      </c>
      <c r="C2783" s="2" t="s">
        <v>13</v>
      </c>
      <c r="N2783" s="2">
        <f t="shared" si="259"/>
        <v>0</v>
      </c>
      <c r="O2783" s="2">
        <f t="shared" si="260"/>
        <v>0</v>
      </c>
      <c r="P2783" s="2">
        <f t="shared" si="261"/>
        <v>0</v>
      </c>
      <c r="Q2783" s="2">
        <f t="shared" si="262"/>
        <v>0</v>
      </c>
      <c r="R2783" s="2">
        <f t="shared" si="263"/>
        <v>0</v>
      </c>
    </row>
    <row r="2784" spans="1:18" x14ac:dyDescent="0.35">
      <c r="A2784" s="2" t="s">
        <v>318</v>
      </c>
      <c r="B2784" s="2" t="str">
        <f t="shared" si="258"/>
        <v>SPA21XXX</v>
      </c>
      <c r="C2784" s="2" t="s">
        <v>14</v>
      </c>
      <c r="N2784" s="2">
        <f t="shared" si="259"/>
        <v>0</v>
      </c>
      <c r="O2784" s="2">
        <f t="shared" si="260"/>
        <v>0</v>
      </c>
      <c r="P2784" s="2">
        <f t="shared" si="261"/>
        <v>0</v>
      </c>
      <c r="Q2784" s="2">
        <f t="shared" si="262"/>
        <v>0</v>
      </c>
      <c r="R2784" s="2">
        <f t="shared" si="263"/>
        <v>0</v>
      </c>
    </row>
    <row r="2785" spans="1:18" x14ac:dyDescent="0.35">
      <c r="A2785" s="2" t="s">
        <v>318</v>
      </c>
      <c r="B2785" s="2" t="str">
        <f t="shared" si="258"/>
        <v>SPA21XXX</v>
      </c>
      <c r="C2785" s="2" t="s">
        <v>15</v>
      </c>
      <c r="N2785" s="2">
        <f t="shared" si="259"/>
        <v>0</v>
      </c>
      <c r="O2785" s="2">
        <f t="shared" si="260"/>
        <v>0</v>
      </c>
      <c r="P2785" s="2">
        <f t="shared" si="261"/>
        <v>0</v>
      </c>
      <c r="Q2785" s="2">
        <f t="shared" si="262"/>
        <v>0</v>
      </c>
      <c r="R2785" s="2">
        <f t="shared" si="263"/>
        <v>0</v>
      </c>
    </row>
    <row r="2786" spans="1:18" x14ac:dyDescent="0.35">
      <c r="A2786" s="2" t="s">
        <v>318</v>
      </c>
      <c r="B2786" s="2" t="str">
        <f t="shared" si="258"/>
        <v>SPA21XXX</v>
      </c>
      <c r="C2786" s="2" t="s">
        <v>16</v>
      </c>
      <c r="N2786" s="2">
        <f t="shared" si="259"/>
        <v>0</v>
      </c>
      <c r="O2786" s="2">
        <f t="shared" si="260"/>
        <v>0</v>
      </c>
      <c r="P2786" s="2">
        <f t="shared" si="261"/>
        <v>0</v>
      </c>
      <c r="Q2786" s="2">
        <f t="shared" si="262"/>
        <v>0</v>
      </c>
      <c r="R2786" s="2">
        <f t="shared" si="263"/>
        <v>0</v>
      </c>
    </row>
    <row r="2787" spans="1:18" x14ac:dyDescent="0.35">
      <c r="A2787" s="2" t="s">
        <v>318</v>
      </c>
      <c r="B2787" s="2" t="str">
        <f t="shared" si="258"/>
        <v>SPA21XXX</v>
      </c>
      <c r="C2787" s="2" t="s">
        <v>747</v>
      </c>
      <c r="N2787" s="2">
        <f t="shared" si="259"/>
        <v>0</v>
      </c>
      <c r="O2787" s="2">
        <f t="shared" si="260"/>
        <v>0</v>
      </c>
      <c r="P2787" s="2">
        <f t="shared" si="261"/>
        <v>0</v>
      </c>
      <c r="Q2787" s="2">
        <f t="shared" si="262"/>
        <v>0</v>
      </c>
      <c r="R2787" s="2">
        <f t="shared" si="263"/>
        <v>0</v>
      </c>
    </row>
    <row r="2788" spans="1:18" x14ac:dyDescent="0.35">
      <c r="A2788" s="2" t="s">
        <v>318</v>
      </c>
      <c r="B2788" s="2" t="str">
        <f t="shared" si="258"/>
        <v>SPA21XXX</v>
      </c>
      <c r="C2788" s="2" t="s">
        <v>17</v>
      </c>
      <c r="N2788" s="2">
        <f t="shared" si="259"/>
        <v>0</v>
      </c>
      <c r="O2788" s="2">
        <f t="shared" si="260"/>
        <v>0</v>
      </c>
      <c r="P2788" s="2">
        <f t="shared" si="261"/>
        <v>0</v>
      </c>
      <c r="Q2788" s="2">
        <f t="shared" si="262"/>
        <v>0</v>
      </c>
      <c r="R2788" s="2">
        <f t="shared" si="263"/>
        <v>0</v>
      </c>
    </row>
    <row r="2789" spans="1:18" x14ac:dyDescent="0.35">
      <c r="A2789" s="2" t="s">
        <v>318</v>
      </c>
      <c r="B2789" s="2" t="str">
        <f t="shared" si="258"/>
        <v>SPA21XXX</v>
      </c>
      <c r="C2789" s="2" t="s">
        <v>18</v>
      </c>
      <c r="N2789" s="2">
        <f t="shared" si="259"/>
        <v>0</v>
      </c>
      <c r="O2789" s="2">
        <f t="shared" si="260"/>
        <v>0</v>
      </c>
      <c r="P2789" s="2">
        <f t="shared" si="261"/>
        <v>0</v>
      </c>
      <c r="Q2789" s="2">
        <f t="shared" si="262"/>
        <v>0</v>
      </c>
      <c r="R2789" s="2">
        <f t="shared" si="263"/>
        <v>0</v>
      </c>
    </row>
    <row r="2790" spans="1:18" x14ac:dyDescent="0.35">
      <c r="A2790" s="2" t="s">
        <v>318</v>
      </c>
      <c r="B2790" s="2" t="str">
        <f t="shared" si="258"/>
        <v>SPA21XXX</v>
      </c>
      <c r="C2790" s="2" t="s">
        <v>19</v>
      </c>
      <c r="N2790" s="2">
        <f t="shared" si="259"/>
        <v>0</v>
      </c>
      <c r="O2790" s="2">
        <f t="shared" si="260"/>
        <v>0</v>
      </c>
      <c r="P2790" s="2">
        <f t="shared" si="261"/>
        <v>0</v>
      </c>
      <c r="Q2790" s="2">
        <f t="shared" si="262"/>
        <v>0</v>
      </c>
      <c r="R2790" s="2">
        <f t="shared" si="263"/>
        <v>0</v>
      </c>
    </row>
    <row r="2791" spans="1:18" x14ac:dyDescent="0.35">
      <c r="A2791" s="2" t="s">
        <v>318</v>
      </c>
      <c r="B2791" s="2" t="str">
        <f t="shared" si="258"/>
        <v>SPA21XXX</v>
      </c>
      <c r="C2791" s="2" t="s">
        <v>20</v>
      </c>
      <c r="N2791" s="2">
        <f t="shared" si="259"/>
        <v>0</v>
      </c>
      <c r="O2791" s="2">
        <f t="shared" si="260"/>
        <v>0</v>
      </c>
      <c r="P2791" s="2">
        <f t="shared" si="261"/>
        <v>0</v>
      </c>
      <c r="Q2791" s="2">
        <f t="shared" si="262"/>
        <v>0</v>
      </c>
      <c r="R2791" s="2">
        <f t="shared" si="263"/>
        <v>0</v>
      </c>
    </row>
    <row r="2792" spans="1:18" x14ac:dyDescent="0.35">
      <c r="A2792" s="2" t="s">
        <v>319</v>
      </c>
      <c r="B2792" s="2" t="str">
        <f t="shared" si="258"/>
        <v>SPA21XXX</v>
      </c>
      <c r="C2792" s="2" t="s">
        <v>13</v>
      </c>
      <c r="N2792" s="2">
        <f t="shared" si="259"/>
        <v>0</v>
      </c>
      <c r="O2792" s="2">
        <f t="shared" si="260"/>
        <v>0</v>
      </c>
      <c r="P2792" s="2">
        <f t="shared" si="261"/>
        <v>0</v>
      </c>
      <c r="Q2792" s="2">
        <f t="shared" si="262"/>
        <v>0</v>
      </c>
      <c r="R2792" s="2">
        <f t="shared" si="263"/>
        <v>0</v>
      </c>
    </row>
    <row r="2793" spans="1:18" x14ac:dyDescent="0.35">
      <c r="A2793" s="2" t="s">
        <v>319</v>
      </c>
      <c r="B2793" s="2" t="str">
        <f t="shared" si="258"/>
        <v>SPA21XXX</v>
      </c>
      <c r="C2793" s="2" t="s">
        <v>14</v>
      </c>
      <c r="N2793" s="2">
        <f t="shared" si="259"/>
        <v>0</v>
      </c>
      <c r="O2793" s="2">
        <f t="shared" si="260"/>
        <v>0</v>
      </c>
      <c r="P2793" s="2">
        <f t="shared" si="261"/>
        <v>0</v>
      </c>
      <c r="Q2793" s="2">
        <f t="shared" si="262"/>
        <v>0</v>
      </c>
      <c r="R2793" s="2">
        <f t="shared" si="263"/>
        <v>0</v>
      </c>
    </row>
    <row r="2794" spans="1:18" x14ac:dyDescent="0.35">
      <c r="A2794" s="2" t="s">
        <v>319</v>
      </c>
      <c r="B2794" s="2" t="str">
        <f t="shared" si="258"/>
        <v>SPA21XXX</v>
      </c>
      <c r="C2794" s="2" t="s">
        <v>15</v>
      </c>
      <c r="N2794" s="2">
        <f t="shared" si="259"/>
        <v>0</v>
      </c>
      <c r="O2794" s="2">
        <f t="shared" si="260"/>
        <v>0</v>
      </c>
      <c r="P2794" s="2">
        <f t="shared" si="261"/>
        <v>0</v>
      </c>
      <c r="Q2794" s="2">
        <f t="shared" si="262"/>
        <v>0</v>
      </c>
      <c r="R2794" s="2">
        <f t="shared" si="263"/>
        <v>0</v>
      </c>
    </row>
    <row r="2795" spans="1:18" x14ac:dyDescent="0.35">
      <c r="A2795" s="2" t="s">
        <v>319</v>
      </c>
      <c r="B2795" s="2" t="str">
        <f t="shared" si="258"/>
        <v>SPA21XXX</v>
      </c>
      <c r="C2795" s="2" t="s">
        <v>16</v>
      </c>
      <c r="N2795" s="2">
        <f t="shared" si="259"/>
        <v>0</v>
      </c>
      <c r="O2795" s="2">
        <f t="shared" si="260"/>
        <v>0</v>
      </c>
      <c r="P2795" s="2">
        <f t="shared" si="261"/>
        <v>0</v>
      </c>
      <c r="Q2795" s="2">
        <f t="shared" si="262"/>
        <v>0</v>
      </c>
      <c r="R2795" s="2">
        <f t="shared" si="263"/>
        <v>0</v>
      </c>
    </row>
    <row r="2796" spans="1:18" x14ac:dyDescent="0.35">
      <c r="A2796" s="2" t="s">
        <v>319</v>
      </c>
      <c r="B2796" s="2" t="str">
        <f t="shared" si="258"/>
        <v>SPA21XXX</v>
      </c>
      <c r="C2796" s="2" t="s">
        <v>747</v>
      </c>
      <c r="N2796" s="2">
        <f t="shared" si="259"/>
        <v>0</v>
      </c>
      <c r="O2796" s="2">
        <f t="shared" si="260"/>
        <v>0</v>
      </c>
      <c r="P2796" s="2">
        <f t="shared" si="261"/>
        <v>0</v>
      </c>
      <c r="Q2796" s="2">
        <f t="shared" si="262"/>
        <v>0</v>
      </c>
      <c r="R2796" s="2">
        <f t="shared" si="263"/>
        <v>0</v>
      </c>
    </row>
    <row r="2797" spans="1:18" x14ac:dyDescent="0.35">
      <c r="A2797" s="2" t="s">
        <v>319</v>
      </c>
      <c r="B2797" s="2" t="str">
        <f t="shared" si="258"/>
        <v>SPA21XXX</v>
      </c>
      <c r="C2797" s="2" t="s">
        <v>17</v>
      </c>
      <c r="N2797" s="2">
        <f t="shared" si="259"/>
        <v>0</v>
      </c>
      <c r="O2797" s="2">
        <f t="shared" si="260"/>
        <v>0</v>
      </c>
      <c r="P2797" s="2">
        <f t="shared" si="261"/>
        <v>0</v>
      </c>
      <c r="Q2797" s="2">
        <f t="shared" si="262"/>
        <v>0</v>
      </c>
      <c r="R2797" s="2">
        <f t="shared" si="263"/>
        <v>0</v>
      </c>
    </row>
    <row r="2798" spans="1:18" x14ac:dyDescent="0.35">
      <c r="A2798" s="2" t="s">
        <v>319</v>
      </c>
      <c r="B2798" s="2" t="str">
        <f t="shared" si="258"/>
        <v>SPA21XXX</v>
      </c>
      <c r="C2798" s="2" t="s">
        <v>18</v>
      </c>
      <c r="N2798" s="2">
        <f t="shared" si="259"/>
        <v>0</v>
      </c>
      <c r="O2798" s="2">
        <f t="shared" si="260"/>
        <v>0</v>
      </c>
      <c r="P2798" s="2">
        <f t="shared" si="261"/>
        <v>0</v>
      </c>
      <c r="Q2798" s="2">
        <f t="shared" si="262"/>
        <v>0</v>
      </c>
      <c r="R2798" s="2">
        <f t="shared" si="263"/>
        <v>0</v>
      </c>
    </row>
    <row r="2799" spans="1:18" x14ac:dyDescent="0.35">
      <c r="A2799" s="2" t="s">
        <v>319</v>
      </c>
      <c r="B2799" s="2" t="str">
        <f t="shared" si="258"/>
        <v>SPA21XXX</v>
      </c>
      <c r="C2799" s="2" t="s">
        <v>19</v>
      </c>
      <c r="N2799" s="2">
        <f t="shared" si="259"/>
        <v>0</v>
      </c>
      <c r="O2799" s="2">
        <f t="shared" si="260"/>
        <v>0</v>
      </c>
      <c r="P2799" s="2">
        <f t="shared" si="261"/>
        <v>0</v>
      </c>
      <c r="Q2799" s="2">
        <f t="shared" si="262"/>
        <v>0</v>
      </c>
      <c r="R2799" s="2">
        <f t="shared" si="263"/>
        <v>0</v>
      </c>
    </row>
    <row r="2800" spans="1:18" x14ac:dyDescent="0.35">
      <c r="A2800" s="2" t="s">
        <v>319</v>
      </c>
      <c r="B2800" s="2" t="str">
        <f t="shared" si="258"/>
        <v>SPA21XXX</v>
      </c>
      <c r="C2800" s="2" t="s">
        <v>20</v>
      </c>
      <c r="N2800" s="2">
        <f t="shared" si="259"/>
        <v>0</v>
      </c>
      <c r="O2800" s="2">
        <f t="shared" si="260"/>
        <v>0</v>
      </c>
      <c r="P2800" s="2">
        <f t="shared" si="261"/>
        <v>0</v>
      </c>
      <c r="Q2800" s="2">
        <f t="shared" si="262"/>
        <v>0</v>
      </c>
      <c r="R2800" s="2">
        <f t="shared" si="263"/>
        <v>0</v>
      </c>
    </row>
    <row r="2801" spans="1:18" x14ac:dyDescent="0.35">
      <c r="A2801" s="2" t="s">
        <v>320</v>
      </c>
      <c r="B2801" s="2" t="str">
        <f t="shared" si="258"/>
        <v>SPA21XXX</v>
      </c>
      <c r="C2801" s="2" t="s">
        <v>13</v>
      </c>
      <c r="N2801" s="2">
        <f t="shared" si="259"/>
        <v>0</v>
      </c>
      <c r="O2801" s="2">
        <f t="shared" si="260"/>
        <v>0</v>
      </c>
      <c r="P2801" s="2">
        <f t="shared" si="261"/>
        <v>0</v>
      </c>
      <c r="Q2801" s="2">
        <f t="shared" si="262"/>
        <v>0</v>
      </c>
      <c r="R2801" s="2">
        <f t="shared" si="263"/>
        <v>0</v>
      </c>
    </row>
    <row r="2802" spans="1:18" x14ac:dyDescent="0.35">
      <c r="A2802" s="2" t="s">
        <v>320</v>
      </c>
      <c r="B2802" s="2" t="str">
        <f t="shared" si="258"/>
        <v>SPA21XXX</v>
      </c>
      <c r="C2802" s="2" t="s">
        <v>14</v>
      </c>
      <c r="N2802" s="2">
        <f t="shared" si="259"/>
        <v>0</v>
      </c>
      <c r="O2802" s="2">
        <f t="shared" si="260"/>
        <v>0</v>
      </c>
      <c r="P2802" s="2">
        <f t="shared" si="261"/>
        <v>0</v>
      </c>
      <c r="Q2802" s="2">
        <f t="shared" si="262"/>
        <v>0</v>
      </c>
      <c r="R2802" s="2">
        <f t="shared" si="263"/>
        <v>0</v>
      </c>
    </row>
    <row r="2803" spans="1:18" x14ac:dyDescent="0.35">
      <c r="A2803" s="2" t="s">
        <v>320</v>
      </c>
      <c r="B2803" s="2" t="str">
        <f t="shared" si="258"/>
        <v>SPA21XXX</v>
      </c>
      <c r="C2803" s="2" t="s">
        <v>15</v>
      </c>
      <c r="D2803" s="2">
        <v>47000</v>
      </c>
      <c r="E2803" s="2">
        <v>2</v>
      </c>
      <c r="F2803" s="2">
        <v>16.600000000000001</v>
      </c>
      <c r="K2803" s="2">
        <v>1</v>
      </c>
      <c r="L2803" s="2">
        <v>1</v>
      </c>
      <c r="N2803" s="2">
        <f t="shared" si="259"/>
        <v>94000</v>
      </c>
      <c r="O2803" s="2">
        <f t="shared" si="260"/>
        <v>0</v>
      </c>
      <c r="P2803" s="2">
        <f t="shared" si="261"/>
        <v>47000</v>
      </c>
      <c r="Q2803" s="2">
        <f t="shared" si="262"/>
        <v>47000</v>
      </c>
      <c r="R2803" s="2">
        <f t="shared" si="263"/>
        <v>0</v>
      </c>
    </row>
    <row r="2804" spans="1:18" x14ac:dyDescent="0.35">
      <c r="A2804" s="2" t="s">
        <v>320</v>
      </c>
      <c r="B2804" s="2" t="str">
        <f t="shared" si="258"/>
        <v>SPA21XXX</v>
      </c>
      <c r="C2804" s="2" t="s">
        <v>16</v>
      </c>
      <c r="N2804" s="2">
        <f t="shared" si="259"/>
        <v>0</v>
      </c>
      <c r="O2804" s="2">
        <f t="shared" si="260"/>
        <v>0</v>
      </c>
      <c r="P2804" s="2">
        <f t="shared" si="261"/>
        <v>0</v>
      </c>
      <c r="Q2804" s="2">
        <f t="shared" si="262"/>
        <v>0</v>
      </c>
      <c r="R2804" s="2">
        <f t="shared" si="263"/>
        <v>0</v>
      </c>
    </row>
    <row r="2805" spans="1:18" x14ac:dyDescent="0.35">
      <c r="A2805" s="2" t="s">
        <v>320</v>
      </c>
      <c r="B2805" s="2" t="str">
        <f t="shared" si="258"/>
        <v>SPA21XXX</v>
      </c>
      <c r="C2805" s="2" t="s">
        <v>747</v>
      </c>
      <c r="D2805" s="2">
        <v>16080</v>
      </c>
      <c r="E2805" s="2">
        <v>2</v>
      </c>
      <c r="F2805" s="2">
        <v>16.600000000000001</v>
      </c>
      <c r="G2805" s="2">
        <v>1</v>
      </c>
      <c r="H2805" s="2">
        <v>1</v>
      </c>
      <c r="N2805" s="2">
        <f t="shared" si="259"/>
        <v>32160</v>
      </c>
      <c r="O2805" s="2">
        <f t="shared" si="260"/>
        <v>32160</v>
      </c>
      <c r="P2805" s="2">
        <f t="shared" si="261"/>
        <v>0</v>
      </c>
      <c r="Q2805" s="2">
        <f t="shared" si="262"/>
        <v>0</v>
      </c>
      <c r="R2805" s="2">
        <f t="shared" si="263"/>
        <v>0</v>
      </c>
    </row>
    <row r="2806" spans="1:18" x14ac:dyDescent="0.35">
      <c r="A2806" s="2" t="s">
        <v>320</v>
      </c>
      <c r="B2806" s="2" t="str">
        <f t="shared" si="258"/>
        <v>SPA21XXX</v>
      </c>
      <c r="C2806" s="2" t="s">
        <v>17</v>
      </c>
      <c r="D2806" s="2">
        <v>12018</v>
      </c>
      <c r="E2806" s="2">
        <v>2</v>
      </c>
      <c r="F2806" s="2">
        <v>16.600000000000001</v>
      </c>
      <c r="H2806" s="2">
        <v>2</v>
      </c>
      <c r="L2806" s="2">
        <v>1</v>
      </c>
      <c r="N2806" s="2">
        <f t="shared" si="259"/>
        <v>24036</v>
      </c>
      <c r="O2806" s="2">
        <f t="shared" si="260"/>
        <v>24036</v>
      </c>
      <c r="P2806" s="2">
        <f t="shared" si="261"/>
        <v>0</v>
      </c>
      <c r="Q2806" s="2">
        <f t="shared" si="262"/>
        <v>12018</v>
      </c>
      <c r="R2806" s="2">
        <f t="shared" si="263"/>
        <v>0</v>
      </c>
    </row>
    <row r="2807" spans="1:18" x14ac:dyDescent="0.35">
      <c r="A2807" s="2" t="s">
        <v>320</v>
      </c>
      <c r="B2807" s="2" t="str">
        <f t="shared" si="258"/>
        <v>SPA21XXX</v>
      </c>
      <c r="C2807" s="2" t="s">
        <v>18</v>
      </c>
      <c r="D2807" s="2">
        <v>6479</v>
      </c>
      <c r="E2807" s="2">
        <v>4</v>
      </c>
      <c r="F2807" s="2">
        <v>33.299999999999997</v>
      </c>
      <c r="G2807" s="2">
        <v>1</v>
      </c>
      <c r="H2807" s="2">
        <v>3</v>
      </c>
      <c r="K2807" s="2">
        <v>1</v>
      </c>
      <c r="L2807" s="2">
        <v>1</v>
      </c>
      <c r="N2807" s="2">
        <f t="shared" si="259"/>
        <v>25916</v>
      </c>
      <c r="O2807" s="2">
        <f t="shared" si="260"/>
        <v>25916</v>
      </c>
      <c r="P2807" s="2">
        <f t="shared" si="261"/>
        <v>6479</v>
      </c>
      <c r="Q2807" s="2">
        <f t="shared" si="262"/>
        <v>6479</v>
      </c>
      <c r="R2807" s="2">
        <f t="shared" si="263"/>
        <v>0</v>
      </c>
    </row>
    <row r="2808" spans="1:18" x14ac:dyDescent="0.35">
      <c r="A2808" s="2" t="s">
        <v>320</v>
      </c>
      <c r="B2808" s="2" t="str">
        <f t="shared" si="258"/>
        <v>SPA21XXX</v>
      </c>
      <c r="C2808" s="2" t="s">
        <v>19</v>
      </c>
      <c r="D2808" s="2">
        <v>4738</v>
      </c>
      <c r="E2808" s="2">
        <v>2</v>
      </c>
      <c r="F2808" s="2">
        <v>16.600000000000001</v>
      </c>
      <c r="G2808" s="2">
        <v>1</v>
      </c>
      <c r="H2808" s="2">
        <v>1</v>
      </c>
      <c r="N2808" s="2">
        <f t="shared" si="259"/>
        <v>9476</v>
      </c>
      <c r="O2808" s="2">
        <f t="shared" si="260"/>
        <v>9476</v>
      </c>
      <c r="P2808" s="2">
        <f t="shared" si="261"/>
        <v>0</v>
      </c>
      <c r="Q2808" s="2">
        <f t="shared" si="262"/>
        <v>0</v>
      </c>
      <c r="R2808" s="2">
        <f t="shared" si="263"/>
        <v>0</v>
      </c>
    </row>
    <row r="2809" spans="1:18" x14ac:dyDescent="0.35">
      <c r="A2809" s="2" t="s">
        <v>320</v>
      </c>
      <c r="B2809" s="2" t="str">
        <f t="shared" si="258"/>
        <v>SPA21XXX</v>
      </c>
      <c r="C2809" s="2" t="s">
        <v>20</v>
      </c>
      <c r="N2809" s="2">
        <f t="shared" si="259"/>
        <v>0</v>
      </c>
      <c r="O2809" s="2">
        <f t="shared" si="260"/>
        <v>0</v>
      </c>
      <c r="P2809" s="2">
        <f t="shared" si="261"/>
        <v>0</v>
      </c>
      <c r="Q2809" s="2">
        <f t="shared" si="262"/>
        <v>0</v>
      </c>
      <c r="R2809" s="2">
        <f t="shared" si="263"/>
        <v>0</v>
      </c>
    </row>
    <row r="2810" spans="1:18" x14ac:dyDescent="0.35">
      <c r="A2810" s="2" t="s">
        <v>321</v>
      </c>
      <c r="B2810" s="2" t="str">
        <f t="shared" si="258"/>
        <v>SPA21XXX</v>
      </c>
      <c r="C2810" s="2" t="s">
        <v>13</v>
      </c>
      <c r="N2810" s="2">
        <f t="shared" si="259"/>
        <v>0</v>
      </c>
      <c r="O2810" s="2">
        <f t="shared" si="260"/>
        <v>0</v>
      </c>
      <c r="P2810" s="2">
        <f t="shared" si="261"/>
        <v>0</v>
      </c>
      <c r="Q2810" s="2">
        <f t="shared" si="262"/>
        <v>0</v>
      </c>
      <c r="R2810" s="2">
        <f t="shared" si="263"/>
        <v>0</v>
      </c>
    </row>
    <row r="2811" spans="1:18" x14ac:dyDescent="0.35">
      <c r="A2811" s="2" t="s">
        <v>321</v>
      </c>
      <c r="B2811" s="2" t="str">
        <f t="shared" si="258"/>
        <v>SPA21XXX</v>
      </c>
      <c r="C2811" s="2" t="s">
        <v>14</v>
      </c>
      <c r="N2811" s="2">
        <f t="shared" si="259"/>
        <v>0</v>
      </c>
      <c r="O2811" s="2">
        <f t="shared" si="260"/>
        <v>0</v>
      </c>
      <c r="P2811" s="2">
        <f t="shared" si="261"/>
        <v>0</v>
      </c>
      <c r="Q2811" s="2">
        <f t="shared" si="262"/>
        <v>0</v>
      </c>
      <c r="R2811" s="2">
        <f t="shared" si="263"/>
        <v>0</v>
      </c>
    </row>
    <row r="2812" spans="1:18" x14ac:dyDescent="0.35">
      <c r="A2812" s="2" t="s">
        <v>321</v>
      </c>
      <c r="B2812" s="2" t="str">
        <f t="shared" si="258"/>
        <v>SPA21XXX</v>
      </c>
      <c r="C2812" s="2" t="s">
        <v>15</v>
      </c>
      <c r="N2812" s="2">
        <f t="shared" si="259"/>
        <v>0</v>
      </c>
      <c r="O2812" s="2">
        <f t="shared" si="260"/>
        <v>0</v>
      </c>
      <c r="P2812" s="2">
        <f t="shared" si="261"/>
        <v>0</v>
      </c>
      <c r="Q2812" s="2">
        <f t="shared" si="262"/>
        <v>0</v>
      </c>
      <c r="R2812" s="2">
        <f t="shared" si="263"/>
        <v>0</v>
      </c>
    </row>
    <row r="2813" spans="1:18" x14ac:dyDescent="0.35">
      <c r="A2813" s="2" t="s">
        <v>321</v>
      </c>
      <c r="B2813" s="2" t="str">
        <f t="shared" si="258"/>
        <v>SPA21XXX</v>
      </c>
      <c r="C2813" s="2" t="s">
        <v>16</v>
      </c>
      <c r="N2813" s="2">
        <f t="shared" si="259"/>
        <v>0</v>
      </c>
      <c r="O2813" s="2">
        <f t="shared" si="260"/>
        <v>0</v>
      </c>
      <c r="P2813" s="2">
        <f t="shared" si="261"/>
        <v>0</v>
      </c>
      <c r="Q2813" s="2">
        <f t="shared" si="262"/>
        <v>0</v>
      </c>
      <c r="R2813" s="2">
        <f t="shared" si="263"/>
        <v>0</v>
      </c>
    </row>
    <row r="2814" spans="1:18" x14ac:dyDescent="0.35">
      <c r="A2814" s="2" t="s">
        <v>321</v>
      </c>
      <c r="B2814" s="2" t="str">
        <f t="shared" si="258"/>
        <v>SPA21XXX</v>
      </c>
      <c r="C2814" s="2" t="s">
        <v>747</v>
      </c>
      <c r="N2814" s="2">
        <f t="shared" si="259"/>
        <v>0</v>
      </c>
      <c r="O2814" s="2">
        <f t="shared" si="260"/>
        <v>0</v>
      </c>
      <c r="P2814" s="2">
        <f t="shared" si="261"/>
        <v>0</v>
      </c>
      <c r="Q2814" s="2">
        <f t="shared" si="262"/>
        <v>0</v>
      </c>
      <c r="R2814" s="2">
        <f t="shared" si="263"/>
        <v>0</v>
      </c>
    </row>
    <row r="2815" spans="1:18" x14ac:dyDescent="0.35">
      <c r="A2815" s="2" t="s">
        <v>321</v>
      </c>
      <c r="B2815" s="2" t="str">
        <f t="shared" si="258"/>
        <v>SPA21XXX</v>
      </c>
      <c r="C2815" s="2" t="s">
        <v>17</v>
      </c>
      <c r="N2815" s="2">
        <f t="shared" si="259"/>
        <v>0</v>
      </c>
      <c r="O2815" s="2">
        <f t="shared" si="260"/>
        <v>0</v>
      </c>
      <c r="P2815" s="2">
        <f t="shared" si="261"/>
        <v>0</v>
      </c>
      <c r="Q2815" s="2">
        <f t="shared" si="262"/>
        <v>0</v>
      </c>
      <c r="R2815" s="2">
        <f t="shared" si="263"/>
        <v>0</v>
      </c>
    </row>
    <row r="2816" spans="1:18" x14ac:dyDescent="0.35">
      <c r="A2816" s="2" t="s">
        <v>321</v>
      </c>
      <c r="B2816" s="2" t="str">
        <f t="shared" si="258"/>
        <v>SPA21XXX</v>
      </c>
      <c r="C2816" s="2" t="s">
        <v>18</v>
      </c>
      <c r="N2816" s="2">
        <f t="shared" si="259"/>
        <v>0</v>
      </c>
      <c r="O2816" s="2">
        <f t="shared" si="260"/>
        <v>0</v>
      </c>
      <c r="P2816" s="2">
        <f t="shared" si="261"/>
        <v>0</v>
      </c>
      <c r="Q2816" s="2">
        <f t="shared" si="262"/>
        <v>0</v>
      </c>
      <c r="R2816" s="2">
        <f t="shared" si="263"/>
        <v>0</v>
      </c>
    </row>
    <row r="2817" spans="1:18" x14ac:dyDescent="0.35">
      <c r="A2817" s="2" t="s">
        <v>321</v>
      </c>
      <c r="B2817" s="2" t="str">
        <f t="shared" si="258"/>
        <v>SPA21XXX</v>
      </c>
      <c r="C2817" s="2" t="s">
        <v>19</v>
      </c>
      <c r="N2817" s="2">
        <f t="shared" si="259"/>
        <v>0</v>
      </c>
      <c r="O2817" s="2">
        <f t="shared" si="260"/>
        <v>0</v>
      </c>
      <c r="P2817" s="2">
        <f t="shared" si="261"/>
        <v>0</v>
      </c>
      <c r="Q2817" s="2">
        <f t="shared" si="262"/>
        <v>0</v>
      </c>
      <c r="R2817" s="2">
        <f t="shared" si="263"/>
        <v>0</v>
      </c>
    </row>
    <row r="2818" spans="1:18" x14ac:dyDescent="0.35">
      <c r="A2818" s="2" t="s">
        <v>321</v>
      </c>
      <c r="B2818" s="2" t="str">
        <f t="shared" ref="B2818:B2881" si="264">REPLACE(A2818,6,3,"XXX")</f>
        <v>SPA21XXX</v>
      </c>
      <c r="C2818" s="2" t="s">
        <v>20</v>
      </c>
      <c r="N2818" s="2">
        <f t="shared" ref="N2818:N2881" si="265">E2818*$D2818</f>
        <v>0</v>
      </c>
      <c r="O2818" s="2">
        <f t="shared" ref="O2818:O2881" si="266">SUM(G2818:J2818)*$D2818</f>
        <v>0</v>
      </c>
      <c r="P2818" s="2">
        <f t="shared" ref="P2818:P2881" si="267">K2818*$D2818</f>
        <v>0</v>
      </c>
      <c r="Q2818" s="2">
        <f t="shared" ref="Q2818:Q2881" si="268">L2818*$D2818</f>
        <v>0</v>
      </c>
      <c r="R2818" s="2">
        <f t="shared" ref="R2818:R2881" si="269">M2818*$D2818</f>
        <v>0</v>
      </c>
    </row>
    <row r="2819" spans="1:18" x14ac:dyDescent="0.35">
      <c r="A2819" s="2" t="s">
        <v>322</v>
      </c>
      <c r="B2819" s="2" t="str">
        <f t="shared" si="264"/>
        <v>SPA21XXX</v>
      </c>
      <c r="C2819" s="2" t="s">
        <v>13</v>
      </c>
      <c r="D2819" s="2">
        <v>127623</v>
      </c>
      <c r="E2819" s="2">
        <v>2</v>
      </c>
      <c r="F2819" s="2">
        <v>5.9</v>
      </c>
      <c r="G2819" s="2">
        <v>0</v>
      </c>
      <c r="H2819" s="2">
        <v>1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f t="shared" si="265"/>
        <v>255246</v>
      </c>
      <c r="O2819" s="2">
        <f t="shared" si="266"/>
        <v>127623</v>
      </c>
      <c r="P2819" s="2">
        <f t="shared" si="267"/>
        <v>0</v>
      </c>
      <c r="Q2819" s="2">
        <f t="shared" si="268"/>
        <v>0</v>
      </c>
      <c r="R2819" s="2">
        <f t="shared" si="269"/>
        <v>0</v>
      </c>
    </row>
    <row r="2820" spans="1:18" x14ac:dyDescent="0.35">
      <c r="A2820" s="2" t="s">
        <v>322</v>
      </c>
      <c r="B2820" s="2" t="str">
        <f t="shared" si="264"/>
        <v>SPA21XXX</v>
      </c>
      <c r="C2820" s="2" t="s">
        <v>14</v>
      </c>
      <c r="D2820" s="2">
        <v>61962</v>
      </c>
      <c r="E2820" s="2">
        <v>4</v>
      </c>
      <c r="F2820" s="2">
        <v>11.8</v>
      </c>
      <c r="G2820" s="2">
        <v>0</v>
      </c>
      <c r="H2820" s="2">
        <v>2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>
        <f t="shared" si="265"/>
        <v>247848</v>
      </c>
      <c r="O2820" s="2">
        <f t="shared" si="266"/>
        <v>123924</v>
      </c>
      <c r="P2820" s="2">
        <f t="shared" si="267"/>
        <v>0</v>
      </c>
      <c r="Q2820" s="2">
        <f t="shared" si="268"/>
        <v>0</v>
      </c>
      <c r="R2820" s="2">
        <f t="shared" si="269"/>
        <v>0</v>
      </c>
    </row>
    <row r="2821" spans="1:18" x14ac:dyDescent="0.35">
      <c r="A2821" s="2" t="s">
        <v>322</v>
      </c>
      <c r="B2821" s="2" t="str">
        <f t="shared" si="264"/>
        <v>SPA21XXX</v>
      </c>
      <c r="C2821" s="2" t="s">
        <v>15</v>
      </c>
      <c r="D2821" s="2">
        <v>38842</v>
      </c>
      <c r="E2821" s="2">
        <v>9</v>
      </c>
      <c r="F2821" s="2">
        <v>26.5</v>
      </c>
      <c r="G2821" s="2">
        <v>0</v>
      </c>
      <c r="H2821" s="2">
        <v>6</v>
      </c>
      <c r="I2821" s="2">
        <v>0</v>
      </c>
      <c r="J2821" s="2">
        <v>0</v>
      </c>
      <c r="K2821" s="2">
        <v>3</v>
      </c>
      <c r="L2821" s="2">
        <v>0</v>
      </c>
      <c r="M2821" s="2">
        <v>0</v>
      </c>
      <c r="N2821" s="2">
        <f t="shared" si="265"/>
        <v>349578</v>
      </c>
      <c r="O2821" s="2">
        <f t="shared" si="266"/>
        <v>233052</v>
      </c>
      <c r="P2821" s="2">
        <f t="shared" si="267"/>
        <v>116526</v>
      </c>
      <c r="Q2821" s="2">
        <f t="shared" si="268"/>
        <v>0</v>
      </c>
      <c r="R2821" s="2">
        <f t="shared" si="269"/>
        <v>0</v>
      </c>
    </row>
    <row r="2822" spans="1:18" x14ac:dyDescent="0.35">
      <c r="A2822" s="2" t="s">
        <v>322</v>
      </c>
      <c r="B2822" s="2" t="str">
        <f t="shared" si="264"/>
        <v>SPA21XXX</v>
      </c>
      <c r="C2822" s="2" t="s">
        <v>16</v>
      </c>
      <c r="D2822" s="2">
        <v>0</v>
      </c>
      <c r="E2822" s="2">
        <v>0</v>
      </c>
      <c r="F2822" s="2">
        <v>0</v>
      </c>
      <c r="G2822" s="2">
        <v>0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2">
        <f t="shared" si="265"/>
        <v>0</v>
      </c>
      <c r="O2822" s="2">
        <f t="shared" si="266"/>
        <v>0</v>
      </c>
      <c r="P2822" s="2">
        <f t="shared" si="267"/>
        <v>0</v>
      </c>
      <c r="Q2822" s="2">
        <f t="shared" si="268"/>
        <v>0</v>
      </c>
      <c r="R2822" s="2">
        <f t="shared" si="269"/>
        <v>0</v>
      </c>
    </row>
    <row r="2823" spans="1:18" x14ac:dyDescent="0.35">
      <c r="A2823" s="2" t="s">
        <v>322</v>
      </c>
      <c r="B2823" s="2" t="str">
        <f t="shared" si="264"/>
        <v>SPA21XXX</v>
      </c>
      <c r="C2823" s="2" t="s">
        <v>747</v>
      </c>
      <c r="D2823" s="2">
        <v>0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2">
        <f t="shared" si="265"/>
        <v>0</v>
      </c>
      <c r="O2823" s="2">
        <f t="shared" si="266"/>
        <v>0</v>
      </c>
      <c r="P2823" s="2">
        <f t="shared" si="267"/>
        <v>0</v>
      </c>
      <c r="Q2823" s="2">
        <f t="shared" si="268"/>
        <v>0</v>
      </c>
      <c r="R2823" s="2">
        <f t="shared" si="269"/>
        <v>0</v>
      </c>
    </row>
    <row r="2824" spans="1:18" x14ac:dyDescent="0.35">
      <c r="A2824" s="2" t="s">
        <v>322</v>
      </c>
      <c r="B2824" s="2" t="str">
        <f t="shared" si="264"/>
        <v>SPA21XXX</v>
      </c>
      <c r="C2824" s="2" t="s">
        <v>17</v>
      </c>
      <c r="D2824" s="2">
        <v>11823</v>
      </c>
      <c r="E2824" s="2">
        <v>5</v>
      </c>
      <c r="F2824" s="2">
        <v>14.7</v>
      </c>
      <c r="G2824" s="2">
        <v>0</v>
      </c>
      <c r="H2824" s="2">
        <v>4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2">
        <f t="shared" si="265"/>
        <v>59115</v>
      </c>
      <c r="O2824" s="2">
        <f t="shared" si="266"/>
        <v>47292</v>
      </c>
      <c r="P2824" s="2">
        <f t="shared" si="267"/>
        <v>0</v>
      </c>
      <c r="Q2824" s="2">
        <f t="shared" si="268"/>
        <v>0</v>
      </c>
      <c r="R2824" s="2">
        <f t="shared" si="269"/>
        <v>0</v>
      </c>
    </row>
    <row r="2825" spans="1:18" x14ac:dyDescent="0.35">
      <c r="A2825" s="2" t="s">
        <v>322</v>
      </c>
      <c r="B2825" s="2" t="str">
        <f t="shared" si="264"/>
        <v>SPA21XXX</v>
      </c>
      <c r="C2825" s="2" t="s">
        <v>18</v>
      </c>
      <c r="D2825" s="2">
        <v>8338</v>
      </c>
      <c r="E2825" s="2">
        <v>14</v>
      </c>
      <c r="F2825" s="2">
        <v>41.2</v>
      </c>
      <c r="G2825" s="2">
        <v>10</v>
      </c>
      <c r="H2825" s="2">
        <v>4</v>
      </c>
      <c r="I2825" s="2">
        <v>0</v>
      </c>
      <c r="J2825" s="2">
        <v>0</v>
      </c>
      <c r="K2825" s="2">
        <v>1</v>
      </c>
      <c r="L2825" s="2">
        <v>0</v>
      </c>
      <c r="M2825" s="2">
        <v>0</v>
      </c>
      <c r="N2825" s="2">
        <f t="shared" si="265"/>
        <v>116732</v>
      </c>
      <c r="O2825" s="2">
        <f t="shared" si="266"/>
        <v>116732</v>
      </c>
      <c r="P2825" s="2">
        <f t="shared" si="267"/>
        <v>8338</v>
      </c>
      <c r="Q2825" s="2">
        <f t="shared" si="268"/>
        <v>0</v>
      </c>
      <c r="R2825" s="2">
        <f t="shared" si="269"/>
        <v>0</v>
      </c>
    </row>
    <row r="2826" spans="1:18" x14ac:dyDescent="0.35">
      <c r="A2826" s="2" t="s">
        <v>322</v>
      </c>
      <c r="B2826" s="2" t="str">
        <f t="shared" si="264"/>
        <v>SPA21XXX</v>
      </c>
      <c r="C2826" s="2" t="s">
        <v>19</v>
      </c>
      <c r="D2826" s="2">
        <v>0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>
        <f t="shared" si="265"/>
        <v>0</v>
      </c>
      <c r="O2826" s="2">
        <f t="shared" si="266"/>
        <v>0</v>
      </c>
      <c r="P2826" s="2">
        <f t="shared" si="267"/>
        <v>0</v>
      </c>
      <c r="Q2826" s="2">
        <f t="shared" si="268"/>
        <v>0</v>
      </c>
      <c r="R2826" s="2">
        <f t="shared" si="269"/>
        <v>0</v>
      </c>
    </row>
    <row r="2827" spans="1:18" x14ac:dyDescent="0.35">
      <c r="A2827" s="2" t="s">
        <v>322</v>
      </c>
      <c r="B2827" s="2" t="str">
        <f t="shared" si="264"/>
        <v>SPA21XXX</v>
      </c>
      <c r="C2827" s="2" t="s">
        <v>20</v>
      </c>
      <c r="D2827" s="2">
        <v>0</v>
      </c>
      <c r="E2827" s="2">
        <v>0</v>
      </c>
      <c r="F2827" s="2">
        <v>0</v>
      </c>
      <c r="G2827" s="2">
        <v>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2">
        <f t="shared" si="265"/>
        <v>0</v>
      </c>
      <c r="O2827" s="2">
        <f t="shared" si="266"/>
        <v>0</v>
      </c>
      <c r="P2827" s="2">
        <f t="shared" si="267"/>
        <v>0</v>
      </c>
      <c r="Q2827" s="2">
        <f t="shared" si="268"/>
        <v>0</v>
      </c>
      <c r="R2827" s="2">
        <f t="shared" si="269"/>
        <v>0</v>
      </c>
    </row>
    <row r="2828" spans="1:18" x14ac:dyDescent="0.35">
      <c r="A2828" s="2" t="s">
        <v>323</v>
      </c>
      <c r="B2828" s="2" t="str">
        <f t="shared" si="264"/>
        <v>SPA21XXX</v>
      </c>
      <c r="C2828" s="2" t="s">
        <v>13</v>
      </c>
      <c r="D2828" s="2">
        <v>0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>
        <f t="shared" si="265"/>
        <v>0</v>
      </c>
      <c r="O2828" s="2">
        <f t="shared" si="266"/>
        <v>0</v>
      </c>
      <c r="P2828" s="2">
        <f t="shared" si="267"/>
        <v>0</v>
      </c>
      <c r="Q2828" s="2">
        <f t="shared" si="268"/>
        <v>0</v>
      </c>
      <c r="R2828" s="2">
        <f t="shared" si="269"/>
        <v>0</v>
      </c>
    </row>
    <row r="2829" spans="1:18" x14ac:dyDescent="0.35">
      <c r="A2829" s="2" t="s">
        <v>323</v>
      </c>
      <c r="B2829" s="2" t="str">
        <f t="shared" si="264"/>
        <v>SPA21XXX</v>
      </c>
      <c r="C2829" s="2" t="s">
        <v>14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>
        <f t="shared" si="265"/>
        <v>0</v>
      </c>
      <c r="O2829" s="2">
        <f t="shared" si="266"/>
        <v>0</v>
      </c>
      <c r="P2829" s="2">
        <f t="shared" si="267"/>
        <v>0</v>
      </c>
      <c r="Q2829" s="2">
        <f t="shared" si="268"/>
        <v>0</v>
      </c>
      <c r="R2829" s="2">
        <f t="shared" si="269"/>
        <v>0</v>
      </c>
    </row>
    <row r="2830" spans="1:18" x14ac:dyDescent="0.35">
      <c r="A2830" s="2" t="s">
        <v>323</v>
      </c>
      <c r="B2830" s="2" t="str">
        <f t="shared" si="264"/>
        <v>SPA21XXX</v>
      </c>
      <c r="C2830" s="2" t="s">
        <v>15</v>
      </c>
      <c r="D2830" s="2">
        <v>0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2">
        <f t="shared" si="265"/>
        <v>0</v>
      </c>
      <c r="O2830" s="2">
        <f t="shared" si="266"/>
        <v>0</v>
      </c>
      <c r="P2830" s="2">
        <f t="shared" si="267"/>
        <v>0</v>
      </c>
      <c r="Q2830" s="2">
        <f t="shared" si="268"/>
        <v>0</v>
      </c>
      <c r="R2830" s="2">
        <f t="shared" si="269"/>
        <v>0</v>
      </c>
    </row>
    <row r="2831" spans="1:18" x14ac:dyDescent="0.35">
      <c r="A2831" s="2" t="s">
        <v>323</v>
      </c>
      <c r="B2831" s="2" t="str">
        <f t="shared" si="264"/>
        <v>SPA21XXX</v>
      </c>
      <c r="C2831" s="2" t="s">
        <v>16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>
        <f t="shared" si="265"/>
        <v>0</v>
      </c>
      <c r="O2831" s="2">
        <f t="shared" si="266"/>
        <v>0</v>
      </c>
      <c r="P2831" s="2">
        <f t="shared" si="267"/>
        <v>0</v>
      </c>
      <c r="Q2831" s="2">
        <f t="shared" si="268"/>
        <v>0</v>
      </c>
      <c r="R2831" s="2">
        <f t="shared" si="269"/>
        <v>0</v>
      </c>
    </row>
    <row r="2832" spans="1:18" x14ac:dyDescent="0.35">
      <c r="A2832" s="2" t="s">
        <v>323</v>
      </c>
      <c r="B2832" s="2" t="str">
        <f t="shared" si="264"/>
        <v>SPA21XXX</v>
      </c>
      <c r="C2832" s="2" t="s">
        <v>747</v>
      </c>
      <c r="D2832" s="2">
        <v>0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2">
        <f t="shared" si="265"/>
        <v>0</v>
      </c>
      <c r="O2832" s="2">
        <f t="shared" si="266"/>
        <v>0</v>
      </c>
      <c r="P2832" s="2">
        <f t="shared" si="267"/>
        <v>0</v>
      </c>
      <c r="Q2832" s="2">
        <f t="shared" si="268"/>
        <v>0</v>
      </c>
      <c r="R2832" s="2">
        <f t="shared" si="269"/>
        <v>0</v>
      </c>
    </row>
    <row r="2833" spans="1:18" x14ac:dyDescent="0.35">
      <c r="A2833" s="2" t="s">
        <v>323</v>
      </c>
      <c r="B2833" s="2" t="str">
        <f t="shared" si="264"/>
        <v>SPA21XXX</v>
      </c>
      <c r="C2833" s="2" t="s">
        <v>17</v>
      </c>
      <c r="D2833" s="2">
        <v>0</v>
      </c>
      <c r="E2833" s="2">
        <v>0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>
        <f t="shared" si="265"/>
        <v>0</v>
      </c>
      <c r="O2833" s="2">
        <f t="shared" si="266"/>
        <v>0</v>
      </c>
      <c r="P2833" s="2">
        <f t="shared" si="267"/>
        <v>0</v>
      </c>
      <c r="Q2833" s="2">
        <f t="shared" si="268"/>
        <v>0</v>
      </c>
      <c r="R2833" s="2">
        <f t="shared" si="269"/>
        <v>0</v>
      </c>
    </row>
    <row r="2834" spans="1:18" x14ac:dyDescent="0.35">
      <c r="A2834" s="2" t="s">
        <v>323</v>
      </c>
      <c r="B2834" s="2" t="str">
        <f t="shared" si="264"/>
        <v>SPA21XXX</v>
      </c>
      <c r="C2834" s="2" t="s">
        <v>18</v>
      </c>
      <c r="D2834" s="2">
        <v>0</v>
      </c>
      <c r="E2834" s="2">
        <v>0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f t="shared" si="265"/>
        <v>0</v>
      </c>
      <c r="O2834" s="2">
        <f t="shared" si="266"/>
        <v>0</v>
      </c>
      <c r="P2834" s="2">
        <f t="shared" si="267"/>
        <v>0</v>
      </c>
      <c r="Q2834" s="2">
        <f t="shared" si="268"/>
        <v>0</v>
      </c>
      <c r="R2834" s="2">
        <f t="shared" si="269"/>
        <v>0</v>
      </c>
    </row>
    <row r="2835" spans="1:18" x14ac:dyDescent="0.35">
      <c r="A2835" s="2" t="s">
        <v>323</v>
      </c>
      <c r="B2835" s="2" t="str">
        <f t="shared" si="264"/>
        <v>SPA21XXX</v>
      </c>
      <c r="C2835" s="2" t="s">
        <v>19</v>
      </c>
      <c r="D2835" s="2">
        <v>0</v>
      </c>
      <c r="E2835" s="2">
        <v>0</v>
      </c>
      <c r="F2835" s="2">
        <v>0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2">
        <f t="shared" si="265"/>
        <v>0</v>
      </c>
      <c r="O2835" s="2">
        <f t="shared" si="266"/>
        <v>0</v>
      </c>
      <c r="P2835" s="2">
        <f t="shared" si="267"/>
        <v>0</v>
      </c>
      <c r="Q2835" s="2">
        <f t="shared" si="268"/>
        <v>0</v>
      </c>
      <c r="R2835" s="2">
        <f t="shared" si="269"/>
        <v>0</v>
      </c>
    </row>
    <row r="2836" spans="1:18" x14ac:dyDescent="0.35">
      <c r="A2836" s="2" t="s">
        <v>323</v>
      </c>
      <c r="B2836" s="2" t="str">
        <f t="shared" si="264"/>
        <v>SPA21XXX</v>
      </c>
      <c r="C2836" s="2" t="s">
        <v>20</v>
      </c>
      <c r="D2836" s="2">
        <v>0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f t="shared" si="265"/>
        <v>0</v>
      </c>
      <c r="O2836" s="2">
        <f t="shared" si="266"/>
        <v>0</v>
      </c>
      <c r="P2836" s="2">
        <f t="shared" si="267"/>
        <v>0</v>
      </c>
      <c r="Q2836" s="2">
        <f t="shared" si="268"/>
        <v>0</v>
      </c>
      <c r="R2836" s="2">
        <f t="shared" si="269"/>
        <v>0</v>
      </c>
    </row>
    <row r="2837" spans="1:18" x14ac:dyDescent="0.35">
      <c r="A2837" s="2" t="s">
        <v>324</v>
      </c>
      <c r="B2837" s="2" t="str">
        <f t="shared" si="264"/>
        <v>SPA21XXX</v>
      </c>
      <c r="C2837" s="2" t="s">
        <v>13</v>
      </c>
      <c r="N2837" s="2">
        <f t="shared" si="265"/>
        <v>0</v>
      </c>
      <c r="O2837" s="2">
        <f t="shared" si="266"/>
        <v>0</v>
      </c>
      <c r="P2837" s="2">
        <f t="shared" si="267"/>
        <v>0</v>
      </c>
      <c r="Q2837" s="2">
        <f t="shared" si="268"/>
        <v>0</v>
      </c>
      <c r="R2837" s="2">
        <f t="shared" si="269"/>
        <v>0</v>
      </c>
    </row>
    <row r="2838" spans="1:18" x14ac:dyDescent="0.35">
      <c r="A2838" s="2" t="s">
        <v>324</v>
      </c>
      <c r="B2838" s="2" t="str">
        <f t="shared" si="264"/>
        <v>SPA21XXX</v>
      </c>
      <c r="C2838" s="2" t="s">
        <v>14</v>
      </c>
      <c r="N2838" s="2">
        <f t="shared" si="265"/>
        <v>0</v>
      </c>
      <c r="O2838" s="2">
        <f t="shared" si="266"/>
        <v>0</v>
      </c>
      <c r="P2838" s="2">
        <f t="shared" si="267"/>
        <v>0</v>
      </c>
      <c r="Q2838" s="2">
        <f t="shared" si="268"/>
        <v>0</v>
      </c>
      <c r="R2838" s="2">
        <f t="shared" si="269"/>
        <v>0</v>
      </c>
    </row>
    <row r="2839" spans="1:18" x14ac:dyDescent="0.35">
      <c r="A2839" s="2" t="s">
        <v>324</v>
      </c>
      <c r="B2839" s="2" t="str">
        <f t="shared" si="264"/>
        <v>SPA21XXX</v>
      </c>
      <c r="C2839" s="2" t="s">
        <v>15</v>
      </c>
      <c r="N2839" s="2">
        <f t="shared" si="265"/>
        <v>0</v>
      </c>
      <c r="O2839" s="2">
        <f t="shared" si="266"/>
        <v>0</v>
      </c>
      <c r="P2839" s="2">
        <f t="shared" si="267"/>
        <v>0</v>
      </c>
      <c r="Q2839" s="2">
        <f t="shared" si="268"/>
        <v>0</v>
      </c>
      <c r="R2839" s="2">
        <f t="shared" si="269"/>
        <v>0</v>
      </c>
    </row>
    <row r="2840" spans="1:18" x14ac:dyDescent="0.35">
      <c r="A2840" s="2" t="s">
        <v>324</v>
      </c>
      <c r="B2840" s="2" t="str">
        <f t="shared" si="264"/>
        <v>SPA21XXX</v>
      </c>
      <c r="C2840" s="2" t="s">
        <v>16</v>
      </c>
      <c r="N2840" s="2">
        <f t="shared" si="265"/>
        <v>0</v>
      </c>
      <c r="O2840" s="2">
        <f t="shared" si="266"/>
        <v>0</v>
      </c>
      <c r="P2840" s="2">
        <f t="shared" si="267"/>
        <v>0</v>
      </c>
      <c r="Q2840" s="2">
        <f t="shared" si="268"/>
        <v>0</v>
      </c>
      <c r="R2840" s="2">
        <f t="shared" si="269"/>
        <v>0</v>
      </c>
    </row>
    <row r="2841" spans="1:18" x14ac:dyDescent="0.35">
      <c r="A2841" s="2" t="s">
        <v>324</v>
      </c>
      <c r="B2841" s="2" t="str">
        <f t="shared" si="264"/>
        <v>SPA21XXX</v>
      </c>
      <c r="C2841" s="2" t="s">
        <v>747</v>
      </c>
      <c r="N2841" s="2">
        <f t="shared" si="265"/>
        <v>0</v>
      </c>
      <c r="O2841" s="2">
        <f t="shared" si="266"/>
        <v>0</v>
      </c>
      <c r="P2841" s="2">
        <f t="shared" si="267"/>
        <v>0</v>
      </c>
      <c r="Q2841" s="2">
        <f t="shared" si="268"/>
        <v>0</v>
      </c>
      <c r="R2841" s="2">
        <f t="shared" si="269"/>
        <v>0</v>
      </c>
    </row>
    <row r="2842" spans="1:18" x14ac:dyDescent="0.35">
      <c r="A2842" s="2" t="s">
        <v>324</v>
      </c>
      <c r="B2842" s="2" t="str">
        <f t="shared" si="264"/>
        <v>SPA21XXX</v>
      </c>
      <c r="C2842" s="2" t="s">
        <v>17</v>
      </c>
      <c r="N2842" s="2">
        <f t="shared" si="265"/>
        <v>0</v>
      </c>
      <c r="O2842" s="2">
        <f t="shared" si="266"/>
        <v>0</v>
      </c>
      <c r="P2842" s="2">
        <f t="shared" si="267"/>
        <v>0</v>
      </c>
      <c r="Q2842" s="2">
        <f t="shared" si="268"/>
        <v>0</v>
      </c>
      <c r="R2842" s="2">
        <f t="shared" si="269"/>
        <v>0</v>
      </c>
    </row>
    <row r="2843" spans="1:18" x14ac:dyDescent="0.35">
      <c r="A2843" s="2" t="s">
        <v>324</v>
      </c>
      <c r="B2843" s="2" t="str">
        <f t="shared" si="264"/>
        <v>SPA21XXX</v>
      </c>
      <c r="C2843" s="2" t="s">
        <v>18</v>
      </c>
      <c r="N2843" s="2">
        <f t="shared" si="265"/>
        <v>0</v>
      </c>
      <c r="O2843" s="2">
        <f t="shared" si="266"/>
        <v>0</v>
      </c>
      <c r="P2843" s="2">
        <f t="shared" si="267"/>
        <v>0</v>
      </c>
      <c r="Q2843" s="2">
        <f t="shared" si="268"/>
        <v>0</v>
      </c>
      <c r="R2843" s="2">
        <f t="shared" si="269"/>
        <v>0</v>
      </c>
    </row>
    <row r="2844" spans="1:18" x14ac:dyDescent="0.35">
      <c r="A2844" s="2" t="s">
        <v>324</v>
      </c>
      <c r="B2844" s="2" t="str">
        <f t="shared" si="264"/>
        <v>SPA21XXX</v>
      </c>
      <c r="C2844" s="2" t="s">
        <v>19</v>
      </c>
      <c r="N2844" s="2">
        <f t="shared" si="265"/>
        <v>0</v>
      </c>
      <c r="O2844" s="2">
        <f t="shared" si="266"/>
        <v>0</v>
      </c>
      <c r="P2844" s="2">
        <f t="shared" si="267"/>
        <v>0</v>
      </c>
      <c r="Q2844" s="2">
        <f t="shared" si="268"/>
        <v>0</v>
      </c>
      <c r="R2844" s="2">
        <f t="shared" si="269"/>
        <v>0</v>
      </c>
    </row>
    <row r="2845" spans="1:18" x14ac:dyDescent="0.35">
      <c r="A2845" s="2" t="s">
        <v>324</v>
      </c>
      <c r="B2845" s="2" t="str">
        <f t="shared" si="264"/>
        <v>SPA21XXX</v>
      </c>
      <c r="C2845" s="2" t="s">
        <v>20</v>
      </c>
      <c r="N2845" s="2">
        <f t="shared" si="265"/>
        <v>0</v>
      </c>
      <c r="O2845" s="2">
        <f t="shared" si="266"/>
        <v>0</v>
      </c>
      <c r="P2845" s="2">
        <f t="shared" si="267"/>
        <v>0</v>
      </c>
      <c r="Q2845" s="2">
        <f t="shared" si="268"/>
        <v>0</v>
      </c>
      <c r="R2845" s="2">
        <f t="shared" si="269"/>
        <v>0</v>
      </c>
    </row>
    <row r="2846" spans="1:18" x14ac:dyDescent="0.35">
      <c r="A2846" s="2" t="s">
        <v>325</v>
      </c>
      <c r="B2846" s="2" t="str">
        <f t="shared" si="264"/>
        <v>SPA21XXX</v>
      </c>
      <c r="C2846" s="2" t="s">
        <v>13</v>
      </c>
      <c r="N2846" s="2">
        <f t="shared" si="265"/>
        <v>0</v>
      </c>
      <c r="O2846" s="2">
        <f t="shared" si="266"/>
        <v>0</v>
      </c>
      <c r="P2846" s="2">
        <f t="shared" si="267"/>
        <v>0</v>
      </c>
      <c r="Q2846" s="2">
        <f t="shared" si="268"/>
        <v>0</v>
      </c>
      <c r="R2846" s="2">
        <f t="shared" si="269"/>
        <v>0</v>
      </c>
    </row>
    <row r="2847" spans="1:18" x14ac:dyDescent="0.35">
      <c r="A2847" s="2" t="s">
        <v>325</v>
      </c>
      <c r="B2847" s="2" t="str">
        <f t="shared" si="264"/>
        <v>SPA21XXX</v>
      </c>
      <c r="C2847" s="2" t="s">
        <v>14</v>
      </c>
      <c r="N2847" s="2">
        <f t="shared" si="265"/>
        <v>0</v>
      </c>
      <c r="O2847" s="2">
        <f t="shared" si="266"/>
        <v>0</v>
      </c>
      <c r="P2847" s="2">
        <f t="shared" si="267"/>
        <v>0</v>
      </c>
      <c r="Q2847" s="2">
        <f t="shared" si="268"/>
        <v>0</v>
      </c>
      <c r="R2847" s="2">
        <f t="shared" si="269"/>
        <v>0</v>
      </c>
    </row>
    <row r="2848" spans="1:18" x14ac:dyDescent="0.35">
      <c r="A2848" s="2" t="s">
        <v>325</v>
      </c>
      <c r="B2848" s="2" t="str">
        <f t="shared" si="264"/>
        <v>SPA21XXX</v>
      </c>
      <c r="C2848" s="2" t="s">
        <v>15</v>
      </c>
      <c r="N2848" s="2">
        <f t="shared" si="265"/>
        <v>0</v>
      </c>
      <c r="O2848" s="2">
        <f t="shared" si="266"/>
        <v>0</v>
      </c>
      <c r="P2848" s="2">
        <f t="shared" si="267"/>
        <v>0</v>
      </c>
      <c r="Q2848" s="2">
        <f t="shared" si="268"/>
        <v>0</v>
      </c>
      <c r="R2848" s="2">
        <f t="shared" si="269"/>
        <v>0</v>
      </c>
    </row>
    <row r="2849" spans="1:18" x14ac:dyDescent="0.35">
      <c r="A2849" s="2" t="s">
        <v>325</v>
      </c>
      <c r="B2849" s="2" t="str">
        <f t="shared" si="264"/>
        <v>SPA21XXX</v>
      </c>
      <c r="C2849" s="2" t="s">
        <v>16</v>
      </c>
      <c r="N2849" s="2">
        <f t="shared" si="265"/>
        <v>0</v>
      </c>
      <c r="O2849" s="2">
        <f t="shared" si="266"/>
        <v>0</v>
      </c>
      <c r="P2849" s="2">
        <f t="shared" si="267"/>
        <v>0</v>
      </c>
      <c r="Q2849" s="2">
        <f t="shared" si="268"/>
        <v>0</v>
      </c>
      <c r="R2849" s="2">
        <f t="shared" si="269"/>
        <v>0</v>
      </c>
    </row>
    <row r="2850" spans="1:18" x14ac:dyDescent="0.35">
      <c r="A2850" s="2" t="s">
        <v>325</v>
      </c>
      <c r="B2850" s="2" t="str">
        <f t="shared" si="264"/>
        <v>SPA21XXX</v>
      </c>
      <c r="C2850" s="2" t="s">
        <v>747</v>
      </c>
      <c r="N2850" s="2">
        <f t="shared" si="265"/>
        <v>0</v>
      </c>
      <c r="O2850" s="2">
        <f t="shared" si="266"/>
        <v>0</v>
      </c>
      <c r="P2850" s="2">
        <f t="shared" si="267"/>
        <v>0</v>
      </c>
      <c r="Q2850" s="2">
        <f t="shared" si="268"/>
        <v>0</v>
      </c>
      <c r="R2850" s="2">
        <f t="shared" si="269"/>
        <v>0</v>
      </c>
    </row>
    <row r="2851" spans="1:18" x14ac:dyDescent="0.35">
      <c r="A2851" s="2" t="s">
        <v>325</v>
      </c>
      <c r="B2851" s="2" t="str">
        <f t="shared" si="264"/>
        <v>SPA21XXX</v>
      </c>
      <c r="C2851" s="2" t="s">
        <v>17</v>
      </c>
      <c r="N2851" s="2">
        <f t="shared" si="265"/>
        <v>0</v>
      </c>
      <c r="O2851" s="2">
        <f t="shared" si="266"/>
        <v>0</v>
      </c>
      <c r="P2851" s="2">
        <f t="shared" si="267"/>
        <v>0</v>
      </c>
      <c r="Q2851" s="2">
        <f t="shared" si="268"/>
        <v>0</v>
      </c>
      <c r="R2851" s="2">
        <f t="shared" si="269"/>
        <v>0</v>
      </c>
    </row>
    <row r="2852" spans="1:18" x14ac:dyDescent="0.35">
      <c r="A2852" s="2" t="s">
        <v>325</v>
      </c>
      <c r="B2852" s="2" t="str">
        <f t="shared" si="264"/>
        <v>SPA21XXX</v>
      </c>
      <c r="C2852" s="2" t="s">
        <v>18</v>
      </c>
      <c r="N2852" s="2">
        <f t="shared" si="265"/>
        <v>0</v>
      </c>
      <c r="O2852" s="2">
        <f t="shared" si="266"/>
        <v>0</v>
      </c>
      <c r="P2852" s="2">
        <f t="shared" si="267"/>
        <v>0</v>
      </c>
      <c r="Q2852" s="2">
        <f t="shared" si="268"/>
        <v>0</v>
      </c>
      <c r="R2852" s="2">
        <f t="shared" si="269"/>
        <v>0</v>
      </c>
    </row>
    <row r="2853" spans="1:18" x14ac:dyDescent="0.35">
      <c r="A2853" s="2" t="s">
        <v>325</v>
      </c>
      <c r="B2853" s="2" t="str">
        <f t="shared" si="264"/>
        <v>SPA21XXX</v>
      </c>
      <c r="C2853" s="2" t="s">
        <v>19</v>
      </c>
      <c r="N2853" s="2">
        <f t="shared" si="265"/>
        <v>0</v>
      </c>
      <c r="O2853" s="2">
        <f t="shared" si="266"/>
        <v>0</v>
      </c>
      <c r="P2853" s="2">
        <f t="shared" si="267"/>
        <v>0</v>
      </c>
      <c r="Q2853" s="2">
        <f t="shared" si="268"/>
        <v>0</v>
      </c>
      <c r="R2853" s="2">
        <f t="shared" si="269"/>
        <v>0</v>
      </c>
    </row>
    <row r="2854" spans="1:18" x14ac:dyDescent="0.35">
      <c r="A2854" s="2" t="s">
        <v>325</v>
      </c>
      <c r="B2854" s="2" t="str">
        <f t="shared" si="264"/>
        <v>SPA21XXX</v>
      </c>
      <c r="C2854" s="2" t="s">
        <v>20</v>
      </c>
      <c r="N2854" s="2">
        <f t="shared" si="265"/>
        <v>0</v>
      </c>
      <c r="O2854" s="2">
        <f t="shared" si="266"/>
        <v>0</v>
      </c>
      <c r="P2854" s="2">
        <f t="shared" si="267"/>
        <v>0</v>
      </c>
      <c r="Q2854" s="2">
        <f t="shared" si="268"/>
        <v>0</v>
      </c>
      <c r="R2854" s="2">
        <f t="shared" si="269"/>
        <v>0</v>
      </c>
    </row>
    <row r="2855" spans="1:18" x14ac:dyDescent="0.35">
      <c r="A2855" s="2" t="s">
        <v>382</v>
      </c>
      <c r="B2855" s="2" t="str">
        <f t="shared" si="264"/>
        <v>SPA21XXX</v>
      </c>
      <c r="C2855" s="2" t="s">
        <v>13</v>
      </c>
      <c r="D2855" s="2">
        <v>0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2">
        <f t="shared" si="265"/>
        <v>0</v>
      </c>
      <c r="O2855" s="2">
        <f t="shared" si="266"/>
        <v>0</v>
      </c>
      <c r="P2855" s="2">
        <f t="shared" si="267"/>
        <v>0</v>
      </c>
      <c r="Q2855" s="2">
        <f t="shared" si="268"/>
        <v>0</v>
      </c>
      <c r="R2855" s="2">
        <f t="shared" si="269"/>
        <v>0</v>
      </c>
    </row>
    <row r="2856" spans="1:18" x14ac:dyDescent="0.35">
      <c r="A2856" s="2" t="s">
        <v>382</v>
      </c>
      <c r="B2856" s="2" t="str">
        <f t="shared" si="264"/>
        <v>SPA21XXX</v>
      </c>
      <c r="C2856" s="2" t="s">
        <v>14</v>
      </c>
      <c r="D2856" s="2">
        <v>0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2">
        <f t="shared" si="265"/>
        <v>0</v>
      </c>
      <c r="O2856" s="2">
        <f t="shared" si="266"/>
        <v>0</v>
      </c>
      <c r="P2856" s="2">
        <f t="shared" si="267"/>
        <v>0</v>
      </c>
      <c r="Q2856" s="2">
        <f t="shared" si="268"/>
        <v>0</v>
      </c>
      <c r="R2856" s="2">
        <f t="shared" si="269"/>
        <v>0</v>
      </c>
    </row>
    <row r="2857" spans="1:18" x14ac:dyDescent="0.35">
      <c r="A2857" s="2" t="s">
        <v>382</v>
      </c>
      <c r="B2857" s="2" t="str">
        <f t="shared" si="264"/>
        <v>SPA21XXX</v>
      </c>
      <c r="C2857" s="2" t="s">
        <v>15</v>
      </c>
      <c r="D2857" s="2">
        <v>0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f t="shared" si="265"/>
        <v>0</v>
      </c>
      <c r="O2857" s="2">
        <f t="shared" si="266"/>
        <v>0</v>
      </c>
      <c r="P2857" s="2">
        <f t="shared" si="267"/>
        <v>0</v>
      </c>
      <c r="Q2857" s="2">
        <f t="shared" si="268"/>
        <v>0</v>
      </c>
      <c r="R2857" s="2">
        <f t="shared" si="269"/>
        <v>0</v>
      </c>
    </row>
    <row r="2858" spans="1:18" x14ac:dyDescent="0.35">
      <c r="A2858" s="2" t="s">
        <v>382</v>
      </c>
      <c r="B2858" s="2" t="str">
        <f t="shared" si="264"/>
        <v>SPA21XXX</v>
      </c>
      <c r="C2858" s="2" t="s">
        <v>16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2">
        <f t="shared" si="265"/>
        <v>0</v>
      </c>
      <c r="O2858" s="2">
        <f t="shared" si="266"/>
        <v>0</v>
      </c>
      <c r="P2858" s="2">
        <f t="shared" si="267"/>
        <v>0</v>
      </c>
      <c r="Q2858" s="2">
        <f t="shared" si="268"/>
        <v>0</v>
      </c>
      <c r="R2858" s="2">
        <f t="shared" si="269"/>
        <v>0</v>
      </c>
    </row>
    <row r="2859" spans="1:18" x14ac:dyDescent="0.35">
      <c r="A2859" s="2" t="s">
        <v>382</v>
      </c>
      <c r="B2859" s="2" t="str">
        <f t="shared" si="264"/>
        <v>SPA21XXX</v>
      </c>
      <c r="C2859" s="2" t="s">
        <v>747</v>
      </c>
      <c r="D2859" s="2">
        <v>0</v>
      </c>
      <c r="E2859" s="2">
        <v>0</v>
      </c>
      <c r="F2859" s="2">
        <v>0</v>
      </c>
      <c r="G2859" s="2">
        <v>0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2">
        <f t="shared" si="265"/>
        <v>0</v>
      </c>
      <c r="O2859" s="2">
        <f t="shared" si="266"/>
        <v>0</v>
      </c>
      <c r="P2859" s="2">
        <f t="shared" si="267"/>
        <v>0</v>
      </c>
      <c r="Q2859" s="2">
        <f t="shared" si="268"/>
        <v>0</v>
      </c>
      <c r="R2859" s="2">
        <f t="shared" si="269"/>
        <v>0</v>
      </c>
    </row>
    <row r="2860" spans="1:18" x14ac:dyDescent="0.35">
      <c r="A2860" s="2" t="s">
        <v>382</v>
      </c>
      <c r="B2860" s="2" t="str">
        <f t="shared" si="264"/>
        <v>SPA21XXX</v>
      </c>
      <c r="C2860" s="2" t="s">
        <v>17</v>
      </c>
      <c r="D2860" s="2">
        <v>0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2">
        <f t="shared" si="265"/>
        <v>0</v>
      </c>
      <c r="O2860" s="2">
        <f t="shared" si="266"/>
        <v>0</v>
      </c>
      <c r="P2860" s="2">
        <f t="shared" si="267"/>
        <v>0</v>
      </c>
      <c r="Q2860" s="2">
        <f t="shared" si="268"/>
        <v>0</v>
      </c>
      <c r="R2860" s="2">
        <f t="shared" si="269"/>
        <v>0</v>
      </c>
    </row>
    <row r="2861" spans="1:18" x14ac:dyDescent="0.35">
      <c r="A2861" s="2" t="s">
        <v>382</v>
      </c>
      <c r="B2861" s="2" t="str">
        <f t="shared" si="264"/>
        <v>SPA21XXX</v>
      </c>
      <c r="C2861" s="2" t="s">
        <v>18</v>
      </c>
      <c r="D2861" s="2">
        <v>0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2">
        <f t="shared" si="265"/>
        <v>0</v>
      </c>
      <c r="O2861" s="2">
        <f t="shared" si="266"/>
        <v>0</v>
      </c>
      <c r="P2861" s="2">
        <f t="shared" si="267"/>
        <v>0</v>
      </c>
      <c r="Q2861" s="2">
        <f t="shared" si="268"/>
        <v>0</v>
      </c>
      <c r="R2861" s="2">
        <f t="shared" si="269"/>
        <v>0</v>
      </c>
    </row>
    <row r="2862" spans="1:18" x14ac:dyDescent="0.35">
      <c r="A2862" s="2" t="s">
        <v>382</v>
      </c>
      <c r="B2862" s="2" t="str">
        <f t="shared" si="264"/>
        <v>SPA21XXX</v>
      </c>
      <c r="C2862" s="2" t="s">
        <v>19</v>
      </c>
      <c r="D2862" s="2">
        <v>0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>
        <f t="shared" si="265"/>
        <v>0</v>
      </c>
      <c r="O2862" s="2">
        <f t="shared" si="266"/>
        <v>0</v>
      </c>
      <c r="P2862" s="2">
        <f t="shared" si="267"/>
        <v>0</v>
      </c>
      <c r="Q2862" s="2">
        <f t="shared" si="268"/>
        <v>0</v>
      </c>
      <c r="R2862" s="2">
        <f t="shared" si="269"/>
        <v>0</v>
      </c>
    </row>
    <row r="2863" spans="1:18" x14ac:dyDescent="0.35">
      <c r="A2863" s="2" t="s">
        <v>382</v>
      </c>
      <c r="B2863" s="2" t="str">
        <f t="shared" si="264"/>
        <v>SPA21XXX</v>
      </c>
      <c r="C2863" s="2" t="s">
        <v>20</v>
      </c>
      <c r="D2863" s="2">
        <v>0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f t="shared" si="265"/>
        <v>0</v>
      </c>
      <c r="O2863" s="2">
        <f t="shared" si="266"/>
        <v>0</v>
      </c>
      <c r="P2863" s="2">
        <f t="shared" si="267"/>
        <v>0</v>
      </c>
      <c r="Q2863" s="2">
        <f t="shared" si="268"/>
        <v>0</v>
      </c>
      <c r="R2863" s="2">
        <f t="shared" si="269"/>
        <v>0</v>
      </c>
    </row>
    <row r="2864" spans="1:18" x14ac:dyDescent="0.35">
      <c r="A2864" s="2" t="s">
        <v>326</v>
      </c>
      <c r="B2864" s="2" t="str">
        <f t="shared" si="264"/>
        <v>SPA21XXX</v>
      </c>
      <c r="C2864" s="2" t="s">
        <v>13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2">
        <f t="shared" si="265"/>
        <v>0</v>
      </c>
      <c r="O2864" s="2">
        <f t="shared" si="266"/>
        <v>0</v>
      </c>
      <c r="P2864" s="2">
        <f t="shared" si="267"/>
        <v>0</v>
      </c>
      <c r="Q2864" s="2">
        <f t="shared" si="268"/>
        <v>0</v>
      </c>
      <c r="R2864" s="2">
        <f t="shared" si="269"/>
        <v>0</v>
      </c>
    </row>
    <row r="2865" spans="1:18" x14ac:dyDescent="0.35">
      <c r="A2865" s="2" t="s">
        <v>326</v>
      </c>
      <c r="B2865" s="2" t="str">
        <f t="shared" si="264"/>
        <v>SPA21XXX</v>
      </c>
      <c r="C2865" s="2" t="s">
        <v>14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f t="shared" si="265"/>
        <v>0</v>
      </c>
      <c r="O2865" s="2">
        <f t="shared" si="266"/>
        <v>0</v>
      </c>
      <c r="P2865" s="2">
        <f t="shared" si="267"/>
        <v>0</v>
      </c>
      <c r="Q2865" s="2">
        <f t="shared" si="268"/>
        <v>0</v>
      </c>
      <c r="R2865" s="2">
        <f t="shared" si="269"/>
        <v>0</v>
      </c>
    </row>
    <row r="2866" spans="1:18" x14ac:dyDescent="0.35">
      <c r="A2866" s="2" t="s">
        <v>326</v>
      </c>
      <c r="B2866" s="2" t="str">
        <f t="shared" si="264"/>
        <v>SPA21XXX</v>
      </c>
      <c r="C2866" s="2" t="s">
        <v>15</v>
      </c>
      <c r="D2866" s="2">
        <v>0</v>
      </c>
      <c r="E2866" s="2">
        <v>0</v>
      </c>
      <c r="F2866" s="2">
        <v>0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f t="shared" si="265"/>
        <v>0</v>
      </c>
      <c r="O2866" s="2">
        <f t="shared" si="266"/>
        <v>0</v>
      </c>
      <c r="P2866" s="2">
        <f t="shared" si="267"/>
        <v>0</v>
      </c>
      <c r="Q2866" s="2">
        <f t="shared" si="268"/>
        <v>0</v>
      </c>
      <c r="R2866" s="2">
        <f t="shared" si="269"/>
        <v>0</v>
      </c>
    </row>
    <row r="2867" spans="1:18" x14ac:dyDescent="0.35">
      <c r="A2867" s="2" t="s">
        <v>326</v>
      </c>
      <c r="B2867" s="2" t="str">
        <f t="shared" si="264"/>
        <v>SPA21XXX</v>
      </c>
      <c r="C2867" s="2" t="s">
        <v>16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2">
        <f t="shared" si="265"/>
        <v>0</v>
      </c>
      <c r="O2867" s="2">
        <f t="shared" si="266"/>
        <v>0</v>
      </c>
      <c r="P2867" s="2">
        <f t="shared" si="267"/>
        <v>0</v>
      </c>
      <c r="Q2867" s="2">
        <f t="shared" si="268"/>
        <v>0</v>
      </c>
      <c r="R2867" s="2">
        <f t="shared" si="269"/>
        <v>0</v>
      </c>
    </row>
    <row r="2868" spans="1:18" x14ac:dyDescent="0.35">
      <c r="A2868" s="2" t="s">
        <v>326</v>
      </c>
      <c r="B2868" s="2" t="str">
        <f t="shared" si="264"/>
        <v>SPA21XXX</v>
      </c>
      <c r="C2868" s="2" t="s">
        <v>747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2">
        <f t="shared" si="265"/>
        <v>0</v>
      </c>
      <c r="O2868" s="2">
        <f t="shared" si="266"/>
        <v>0</v>
      </c>
      <c r="P2868" s="2">
        <f t="shared" si="267"/>
        <v>0</v>
      </c>
      <c r="Q2868" s="2">
        <f t="shared" si="268"/>
        <v>0</v>
      </c>
      <c r="R2868" s="2">
        <f t="shared" si="269"/>
        <v>0</v>
      </c>
    </row>
    <row r="2869" spans="1:18" x14ac:dyDescent="0.35">
      <c r="A2869" s="2" t="s">
        <v>326</v>
      </c>
      <c r="B2869" s="2" t="str">
        <f t="shared" si="264"/>
        <v>SPA21XXX</v>
      </c>
      <c r="C2869" s="2" t="s">
        <v>17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f t="shared" si="265"/>
        <v>0</v>
      </c>
      <c r="O2869" s="2">
        <f t="shared" si="266"/>
        <v>0</v>
      </c>
      <c r="P2869" s="2">
        <f t="shared" si="267"/>
        <v>0</v>
      </c>
      <c r="Q2869" s="2">
        <f t="shared" si="268"/>
        <v>0</v>
      </c>
      <c r="R2869" s="2">
        <f t="shared" si="269"/>
        <v>0</v>
      </c>
    </row>
    <row r="2870" spans="1:18" x14ac:dyDescent="0.35">
      <c r="A2870" s="2" t="s">
        <v>326</v>
      </c>
      <c r="B2870" s="2" t="str">
        <f t="shared" si="264"/>
        <v>SPA21XXX</v>
      </c>
      <c r="C2870" s="2" t="s">
        <v>18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2">
        <f t="shared" si="265"/>
        <v>0</v>
      </c>
      <c r="O2870" s="2">
        <f t="shared" si="266"/>
        <v>0</v>
      </c>
      <c r="P2870" s="2">
        <f t="shared" si="267"/>
        <v>0</v>
      </c>
      <c r="Q2870" s="2">
        <f t="shared" si="268"/>
        <v>0</v>
      </c>
      <c r="R2870" s="2">
        <f t="shared" si="269"/>
        <v>0</v>
      </c>
    </row>
    <row r="2871" spans="1:18" x14ac:dyDescent="0.35">
      <c r="A2871" s="2" t="s">
        <v>326</v>
      </c>
      <c r="B2871" s="2" t="str">
        <f t="shared" si="264"/>
        <v>SPA21XXX</v>
      </c>
      <c r="C2871" s="2" t="s">
        <v>19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>
        <f t="shared" si="265"/>
        <v>0</v>
      </c>
      <c r="O2871" s="2">
        <f t="shared" si="266"/>
        <v>0</v>
      </c>
      <c r="P2871" s="2">
        <f t="shared" si="267"/>
        <v>0</v>
      </c>
      <c r="Q2871" s="2">
        <f t="shared" si="268"/>
        <v>0</v>
      </c>
      <c r="R2871" s="2">
        <f t="shared" si="269"/>
        <v>0</v>
      </c>
    </row>
    <row r="2872" spans="1:18" x14ac:dyDescent="0.35">
      <c r="A2872" s="2" t="s">
        <v>326</v>
      </c>
      <c r="B2872" s="2" t="str">
        <f t="shared" si="264"/>
        <v>SPA21XXX</v>
      </c>
      <c r="C2872" s="2" t="s">
        <v>20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>
        <f t="shared" si="265"/>
        <v>0</v>
      </c>
      <c r="O2872" s="2">
        <f t="shared" si="266"/>
        <v>0</v>
      </c>
      <c r="P2872" s="2">
        <f t="shared" si="267"/>
        <v>0</v>
      </c>
      <c r="Q2872" s="2">
        <f t="shared" si="268"/>
        <v>0</v>
      </c>
      <c r="R2872" s="2">
        <f t="shared" si="269"/>
        <v>0</v>
      </c>
    </row>
    <row r="2873" spans="1:18" x14ac:dyDescent="0.35">
      <c r="A2873" s="2" t="s">
        <v>327</v>
      </c>
      <c r="B2873" s="2" t="str">
        <f t="shared" si="264"/>
        <v>SPA21XXX</v>
      </c>
      <c r="C2873" s="2" t="s">
        <v>13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2">
        <f t="shared" si="265"/>
        <v>0</v>
      </c>
      <c r="O2873" s="2">
        <f t="shared" si="266"/>
        <v>0</v>
      </c>
      <c r="P2873" s="2">
        <f t="shared" si="267"/>
        <v>0</v>
      </c>
      <c r="Q2873" s="2">
        <f t="shared" si="268"/>
        <v>0</v>
      </c>
      <c r="R2873" s="2">
        <f t="shared" si="269"/>
        <v>0</v>
      </c>
    </row>
    <row r="2874" spans="1:18" x14ac:dyDescent="0.35">
      <c r="A2874" s="2" t="s">
        <v>327</v>
      </c>
      <c r="B2874" s="2" t="str">
        <f t="shared" si="264"/>
        <v>SPA21XXX</v>
      </c>
      <c r="C2874" s="2" t="s">
        <v>14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2">
        <f t="shared" si="265"/>
        <v>0</v>
      </c>
      <c r="O2874" s="2">
        <f t="shared" si="266"/>
        <v>0</v>
      </c>
      <c r="P2874" s="2">
        <f t="shared" si="267"/>
        <v>0</v>
      </c>
      <c r="Q2874" s="2">
        <f t="shared" si="268"/>
        <v>0</v>
      </c>
      <c r="R2874" s="2">
        <f t="shared" si="269"/>
        <v>0</v>
      </c>
    </row>
    <row r="2875" spans="1:18" x14ac:dyDescent="0.35">
      <c r="A2875" s="2" t="s">
        <v>327</v>
      </c>
      <c r="B2875" s="2" t="str">
        <f t="shared" si="264"/>
        <v>SPA21XXX</v>
      </c>
      <c r="C2875" s="2" t="s">
        <v>15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f t="shared" si="265"/>
        <v>0</v>
      </c>
      <c r="O2875" s="2">
        <f t="shared" si="266"/>
        <v>0</v>
      </c>
      <c r="P2875" s="2">
        <f t="shared" si="267"/>
        <v>0</v>
      </c>
      <c r="Q2875" s="2">
        <f t="shared" si="268"/>
        <v>0</v>
      </c>
      <c r="R2875" s="2">
        <f t="shared" si="269"/>
        <v>0</v>
      </c>
    </row>
    <row r="2876" spans="1:18" x14ac:dyDescent="0.35">
      <c r="A2876" s="2" t="s">
        <v>327</v>
      </c>
      <c r="B2876" s="2" t="str">
        <f t="shared" si="264"/>
        <v>SPA21XXX</v>
      </c>
      <c r="C2876" s="2" t="s">
        <v>16</v>
      </c>
      <c r="D2876" s="2">
        <v>21847.26</v>
      </c>
      <c r="E2876" s="2">
        <v>1</v>
      </c>
      <c r="F2876" s="2">
        <v>100</v>
      </c>
      <c r="G2876" s="2">
        <v>0</v>
      </c>
      <c r="H2876" s="2">
        <v>1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f t="shared" si="265"/>
        <v>21847.26</v>
      </c>
      <c r="O2876" s="2">
        <f t="shared" si="266"/>
        <v>21847.26</v>
      </c>
      <c r="P2876" s="2">
        <f t="shared" si="267"/>
        <v>0</v>
      </c>
      <c r="Q2876" s="2">
        <f t="shared" si="268"/>
        <v>0</v>
      </c>
      <c r="R2876" s="2">
        <f t="shared" si="269"/>
        <v>0</v>
      </c>
    </row>
    <row r="2877" spans="1:18" x14ac:dyDescent="0.35">
      <c r="A2877" s="2" t="s">
        <v>327</v>
      </c>
      <c r="B2877" s="2" t="str">
        <f t="shared" si="264"/>
        <v>SPA21XXX</v>
      </c>
      <c r="C2877" s="2" t="s">
        <v>747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>
        <f t="shared" si="265"/>
        <v>0</v>
      </c>
      <c r="O2877" s="2">
        <f t="shared" si="266"/>
        <v>0</v>
      </c>
      <c r="P2877" s="2">
        <f t="shared" si="267"/>
        <v>0</v>
      </c>
      <c r="Q2877" s="2">
        <f t="shared" si="268"/>
        <v>0</v>
      </c>
      <c r="R2877" s="2">
        <f t="shared" si="269"/>
        <v>0</v>
      </c>
    </row>
    <row r="2878" spans="1:18" x14ac:dyDescent="0.35">
      <c r="A2878" s="2" t="s">
        <v>327</v>
      </c>
      <c r="B2878" s="2" t="str">
        <f t="shared" si="264"/>
        <v>SPA21XXX</v>
      </c>
      <c r="C2878" s="2" t="s">
        <v>17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2">
        <f t="shared" si="265"/>
        <v>0</v>
      </c>
      <c r="O2878" s="2">
        <f t="shared" si="266"/>
        <v>0</v>
      </c>
      <c r="P2878" s="2">
        <f t="shared" si="267"/>
        <v>0</v>
      </c>
      <c r="Q2878" s="2">
        <f t="shared" si="268"/>
        <v>0</v>
      </c>
      <c r="R2878" s="2">
        <f t="shared" si="269"/>
        <v>0</v>
      </c>
    </row>
    <row r="2879" spans="1:18" x14ac:dyDescent="0.35">
      <c r="A2879" s="2" t="s">
        <v>327</v>
      </c>
      <c r="B2879" s="2" t="str">
        <f t="shared" si="264"/>
        <v>SPA21XXX</v>
      </c>
      <c r="C2879" s="2" t="s">
        <v>18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>
        <f t="shared" si="265"/>
        <v>0</v>
      </c>
      <c r="O2879" s="2">
        <f t="shared" si="266"/>
        <v>0</v>
      </c>
      <c r="P2879" s="2">
        <f t="shared" si="267"/>
        <v>0</v>
      </c>
      <c r="Q2879" s="2">
        <f t="shared" si="268"/>
        <v>0</v>
      </c>
      <c r="R2879" s="2">
        <f t="shared" si="269"/>
        <v>0</v>
      </c>
    </row>
    <row r="2880" spans="1:18" x14ac:dyDescent="0.35">
      <c r="A2880" s="2" t="s">
        <v>327</v>
      </c>
      <c r="B2880" s="2" t="str">
        <f t="shared" si="264"/>
        <v>SPA21XXX</v>
      </c>
      <c r="C2880" s="2" t="s">
        <v>19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>
        <f t="shared" si="265"/>
        <v>0</v>
      </c>
      <c r="O2880" s="2">
        <f t="shared" si="266"/>
        <v>0</v>
      </c>
      <c r="P2880" s="2">
        <f t="shared" si="267"/>
        <v>0</v>
      </c>
      <c r="Q2880" s="2">
        <f t="shared" si="268"/>
        <v>0</v>
      </c>
      <c r="R2880" s="2">
        <f t="shared" si="269"/>
        <v>0</v>
      </c>
    </row>
    <row r="2881" spans="1:18" x14ac:dyDescent="0.35">
      <c r="A2881" s="2" t="s">
        <v>327</v>
      </c>
      <c r="B2881" s="2" t="str">
        <f t="shared" si="264"/>
        <v>SPA21XXX</v>
      </c>
      <c r="C2881" s="2" t="s">
        <v>20</v>
      </c>
      <c r="D2881" s="2">
        <v>0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2">
        <f t="shared" si="265"/>
        <v>0</v>
      </c>
      <c r="O2881" s="2">
        <f t="shared" si="266"/>
        <v>0</v>
      </c>
      <c r="P2881" s="2">
        <f t="shared" si="267"/>
        <v>0</v>
      </c>
      <c r="Q2881" s="2">
        <f t="shared" si="268"/>
        <v>0</v>
      </c>
      <c r="R2881" s="2">
        <f t="shared" si="269"/>
        <v>0</v>
      </c>
    </row>
    <row r="2882" spans="1:18" x14ac:dyDescent="0.35">
      <c r="A2882" s="2" t="s">
        <v>328</v>
      </c>
      <c r="B2882" s="2" t="str">
        <f t="shared" ref="B2882:B2945" si="270">REPLACE(A2882,6,3,"XXX")</f>
        <v>SPA21XXX</v>
      </c>
      <c r="C2882" s="2" t="s">
        <v>13</v>
      </c>
      <c r="D2882" s="2">
        <v>0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>
        <f t="shared" ref="N2882:N2945" si="271">E2882*$D2882</f>
        <v>0</v>
      </c>
      <c r="O2882" s="2">
        <f t="shared" ref="O2882:O2945" si="272">SUM(G2882:J2882)*$D2882</f>
        <v>0</v>
      </c>
      <c r="P2882" s="2">
        <f t="shared" ref="P2882:P2945" si="273">K2882*$D2882</f>
        <v>0</v>
      </c>
      <c r="Q2882" s="2">
        <f t="shared" ref="Q2882:Q2945" si="274">L2882*$D2882</f>
        <v>0</v>
      </c>
      <c r="R2882" s="2">
        <f t="shared" ref="R2882:R2945" si="275">M2882*$D2882</f>
        <v>0</v>
      </c>
    </row>
    <row r="2883" spans="1:18" x14ac:dyDescent="0.35">
      <c r="A2883" s="2" t="s">
        <v>328</v>
      </c>
      <c r="B2883" s="2" t="str">
        <f t="shared" si="270"/>
        <v>SPA21XXX</v>
      </c>
      <c r="C2883" s="2" t="s">
        <v>14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f t="shared" si="271"/>
        <v>0</v>
      </c>
      <c r="O2883" s="2">
        <f t="shared" si="272"/>
        <v>0</v>
      </c>
      <c r="P2883" s="2">
        <f t="shared" si="273"/>
        <v>0</v>
      </c>
      <c r="Q2883" s="2">
        <f t="shared" si="274"/>
        <v>0</v>
      </c>
      <c r="R2883" s="2">
        <f t="shared" si="275"/>
        <v>0</v>
      </c>
    </row>
    <row r="2884" spans="1:18" x14ac:dyDescent="0.35">
      <c r="A2884" s="2" t="s">
        <v>328</v>
      </c>
      <c r="B2884" s="2" t="str">
        <f t="shared" si="270"/>
        <v>SPA21XXX</v>
      </c>
      <c r="C2884" s="2" t="s">
        <v>15</v>
      </c>
      <c r="D2884" s="2">
        <v>0</v>
      </c>
      <c r="E2884" s="2">
        <v>0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>
        <f t="shared" si="271"/>
        <v>0</v>
      </c>
      <c r="O2884" s="2">
        <f t="shared" si="272"/>
        <v>0</v>
      </c>
      <c r="P2884" s="2">
        <f t="shared" si="273"/>
        <v>0</v>
      </c>
      <c r="Q2884" s="2">
        <f t="shared" si="274"/>
        <v>0</v>
      </c>
      <c r="R2884" s="2">
        <f t="shared" si="275"/>
        <v>0</v>
      </c>
    </row>
    <row r="2885" spans="1:18" x14ac:dyDescent="0.35">
      <c r="A2885" s="2" t="s">
        <v>328</v>
      </c>
      <c r="B2885" s="2" t="str">
        <f t="shared" si="270"/>
        <v>SPA21XXX</v>
      </c>
      <c r="C2885" s="2" t="s">
        <v>16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f t="shared" si="271"/>
        <v>0</v>
      </c>
      <c r="O2885" s="2">
        <f t="shared" si="272"/>
        <v>0</v>
      </c>
      <c r="P2885" s="2">
        <f t="shared" si="273"/>
        <v>0</v>
      </c>
      <c r="Q2885" s="2">
        <f t="shared" si="274"/>
        <v>0</v>
      </c>
      <c r="R2885" s="2">
        <f t="shared" si="275"/>
        <v>0</v>
      </c>
    </row>
    <row r="2886" spans="1:18" x14ac:dyDescent="0.35">
      <c r="A2886" s="2" t="s">
        <v>328</v>
      </c>
      <c r="B2886" s="2" t="str">
        <f t="shared" si="270"/>
        <v>SPA21XXX</v>
      </c>
      <c r="C2886" s="2" t="s">
        <v>747</v>
      </c>
      <c r="D2886" s="2">
        <v>0</v>
      </c>
      <c r="E2886" s="2">
        <v>0</v>
      </c>
      <c r="F2886" s="2">
        <v>0</v>
      </c>
      <c r="G2886" s="2">
        <v>0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2">
        <f t="shared" si="271"/>
        <v>0</v>
      </c>
      <c r="O2886" s="2">
        <f t="shared" si="272"/>
        <v>0</v>
      </c>
      <c r="P2886" s="2">
        <f t="shared" si="273"/>
        <v>0</v>
      </c>
      <c r="Q2886" s="2">
        <f t="shared" si="274"/>
        <v>0</v>
      </c>
      <c r="R2886" s="2">
        <f t="shared" si="275"/>
        <v>0</v>
      </c>
    </row>
    <row r="2887" spans="1:18" x14ac:dyDescent="0.35">
      <c r="A2887" s="2" t="s">
        <v>328</v>
      </c>
      <c r="B2887" s="2" t="str">
        <f t="shared" si="270"/>
        <v>SPA21XXX</v>
      </c>
      <c r="C2887" s="2" t="s">
        <v>17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f t="shared" si="271"/>
        <v>0</v>
      </c>
      <c r="O2887" s="2">
        <f t="shared" si="272"/>
        <v>0</v>
      </c>
      <c r="P2887" s="2">
        <f t="shared" si="273"/>
        <v>0</v>
      </c>
      <c r="Q2887" s="2">
        <f t="shared" si="274"/>
        <v>0</v>
      </c>
      <c r="R2887" s="2">
        <f t="shared" si="275"/>
        <v>0</v>
      </c>
    </row>
    <row r="2888" spans="1:18" x14ac:dyDescent="0.35">
      <c r="A2888" s="2" t="s">
        <v>328</v>
      </c>
      <c r="B2888" s="2" t="str">
        <f t="shared" si="270"/>
        <v>SPA21XXX</v>
      </c>
      <c r="C2888" s="2" t="s">
        <v>18</v>
      </c>
      <c r="D2888" s="2">
        <v>5298</v>
      </c>
      <c r="E2888" s="2">
        <v>1</v>
      </c>
      <c r="F2888" s="2">
        <v>11.12</v>
      </c>
      <c r="G2888" s="2">
        <v>0</v>
      </c>
      <c r="H2888" s="2">
        <v>1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2">
        <f t="shared" si="271"/>
        <v>5298</v>
      </c>
      <c r="O2888" s="2">
        <f t="shared" si="272"/>
        <v>5298</v>
      </c>
      <c r="P2888" s="2">
        <f t="shared" si="273"/>
        <v>0</v>
      </c>
      <c r="Q2888" s="2">
        <f t="shared" si="274"/>
        <v>0</v>
      </c>
      <c r="R2888" s="2">
        <f t="shared" si="275"/>
        <v>0</v>
      </c>
    </row>
    <row r="2889" spans="1:18" x14ac:dyDescent="0.35">
      <c r="A2889" s="2" t="s">
        <v>328</v>
      </c>
      <c r="B2889" s="2" t="str">
        <f t="shared" si="270"/>
        <v>SPA21XXX</v>
      </c>
      <c r="C2889" s="2" t="s">
        <v>19</v>
      </c>
      <c r="D2889" s="2">
        <v>16097</v>
      </c>
      <c r="E2889" s="2">
        <v>5</v>
      </c>
      <c r="F2889" s="2">
        <v>55.55</v>
      </c>
      <c r="G2889" s="2">
        <v>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2">
        <f t="shared" si="271"/>
        <v>80485</v>
      </c>
      <c r="O2889" s="2">
        <f t="shared" si="272"/>
        <v>0</v>
      </c>
      <c r="P2889" s="2">
        <f t="shared" si="273"/>
        <v>0</v>
      </c>
      <c r="Q2889" s="2">
        <f t="shared" si="274"/>
        <v>0</v>
      </c>
      <c r="R2889" s="2">
        <f t="shared" si="275"/>
        <v>0</v>
      </c>
    </row>
    <row r="2890" spans="1:18" x14ac:dyDescent="0.35">
      <c r="A2890" s="2" t="s">
        <v>328</v>
      </c>
      <c r="B2890" s="2" t="str">
        <f t="shared" si="270"/>
        <v>SPA21XXX</v>
      </c>
      <c r="C2890" s="2" t="s">
        <v>20</v>
      </c>
      <c r="D2890" s="2">
        <v>3963</v>
      </c>
      <c r="E2890" s="2">
        <v>3</v>
      </c>
      <c r="F2890" s="2">
        <v>33.33</v>
      </c>
      <c r="G2890" s="2">
        <v>0</v>
      </c>
      <c r="H2890" s="2">
        <v>0</v>
      </c>
      <c r="I2890" s="2">
        <v>0</v>
      </c>
      <c r="J2890" s="2">
        <v>0</v>
      </c>
      <c r="K2890" s="2">
        <v>3</v>
      </c>
      <c r="L2890" s="2">
        <v>0</v>
      </c>
      <c r="M2890" s="2">
        <v>0</v>
      </c>
      <c r="N2890" s="2">
        <f t="shared" si="271"/>
        <v>11889</v>
      </c>
      <c r="O2890" s="2">
        <f t="shared" si="272"/>
        <v>0</v>
      </c>
      <c r="P2890" s="2">
        <f t="shared" si="273"/>
        <v>11889</v>
      </c>
      <c r="Q2890" s="2">
        <f t="shared" si="274"/>
        <v>0</v>
      </c>
      <c r="R2890" s="2">
        <f t="shared" si="275"/>
        <v>0</v>
      </c>
    </row>
    <row r="2891" spans="1:18" x14ac:dyDescent="0.35">
      <c r="A2891" s="2" t="s">
        <v>383</v>
      </c>
      <c r="B2891" s="2" t="str">
        <f t="shared" si="270"/>
        <v>SPA21XXX</v>
      </c>
      <c r="C2891" s="2" t="s">
        <v>13</v>
      </c>
      <c r="D2891" s="2">
        <v>16600</v>
      </c>
      <c r="E2891" s="2">
        <v>5</v>
      </c>
      <c r="F2891" s="2">
        <v>100</v>
      </c>
      <c r="G2891" s="2">
        <v>5</v>
      </c>
      <c r="H2891" s="2">
        <v>0</v>
      </c>
      <c r="I2891" s="2">
        <v>0</v>
      </c>
      <c r="J2891" s="2">
        <v>0</v>
      </c>
      <c r="K2891" s="2">
        <v>1</v>
      </c>
      <c r="L2891" s="2">
        <v>3</v>
      </c>
      <c r="M2891" s="2">
        <v>0</v>
      </c>
      <c r="N2891" s="2">
        <f t="shared" si="271"/>
        <v>83000</v>
      </c>
      <c r="O2891" s="2">
        <f t="shared" si="272"/>
        <v>83000</v>
      </c>
      <c r="P2891" s="2">
        <f t="shared" si="273"/>
        <v>16600</v>
      </c>
      <c r="Q2891" s="2">
        <f t="shared" si="274"/>
        <v>49800</v>
      </c>
      <c r="R2891" s="2">
        <f t="shared" si="275"/>
        <v>0</v>
      </c>
    </row>
    <row r="2892" spans="1:18" x14ac:dyDescent="0.35">
      <c r="A2892" s="2" t="s">
        <v>383</v>
      </c>
      <c r="B2892" s="2" t="str">
        <f t="shared" si="270"/>
        <v>SPA21XXX</v>
      </c>
      <c r="C2892" s="2" t="s">
        <v>14</v>
      </c>
      <c r="N2892" s="2">
        <f t="shared" si="271"/>
        <v>0</v>
      </c>
      <c r="O2892" s="2">
        <f t="shared" si="272"/>
        <v>0</v>
      </c>
      <c r="P2892" s="2">
        <f t="shared" si="273"/>
        <v>0</v>
      </c>
      <c r="Q2892" s="2">
        <f t="shared" si="274"/>
        <v>0</v>
      </c>
      <c r="R2892" s="2">
        <f t="shared" si="275"/>
        <v>0</v>
      </c>
    </row>
    <row r="2893" spans="1:18" x14ac:dyDescent="0.35">
      <c r="A2893" s="2" t="s">
        <v>383</v>
      </c>
      <c r="B2893" s="2" t="str">
        <f t="shared" si="270"/>
        <v>SPA21XXX</v>
      </c>
      <c r="C2893" s="2" t="s">
        <v>15</v>
      </c>
      <c r="N2893" s="2">
        <f t="shared" si="271"/>
        <v>0</v>
      </c>
      <c r="O2893" s="2">
        <f t="shared" si="272"/>
        <v>0</v>
      </c>
      <c r="P2893" s="2">
        <f t="shared" si="273"/>
        <v>0</v>
      </c>
      <c r="Q2893" s="2">
        <f t="shared" si="274"/>
        <v>0</v>
      </c>
      <c r="R2893" s="2">
        <f t="shared" si="275"/>
        <v>0</v>
      </c>
    </row>
    <row r="2894" spans="1:18" x14ac:dyDescent="0.35">
      <c r="A2894" s="2" t="s">
        <v>383</v>
      </c>
      <c r="B2894" s="2" t="str">
        <f t="shared" si="270"/>
        <v>SPA21XXX</v>
      </c>
      <c r="C2894" s="2" t="s">
        <v>16</v>
      </c>
      <c r="N2894" s="2">
        <f t="shared" si="271"/>
        <v>0</v>
      </c>
      <c r="O2894" s="2">
        <f t="shared" si="272"/>
        <v>0</v>
      </c>
      <c r="P2894" s="2">
        <f t="shared" si="273"/>
        <v>0</v>
      </c>
      <c r="Q2894" s="2">
        <f t="shared" si="274"/>
        <v>0</v>
      </c>
      <c r="R2894" s="2">
        <f t="shared" si="275"/>
        <v>0</v>
      </c>
    </row>
    <row r="2895" spans="1:18" x14ac:dyDescent="0.35">
      <c r="A2895" s="2" t="s">
        <v>383</v>
      </c>
      <c r="B2895" s="2" t="str">
        <f t="shared" si="270"/>
        <v>SPA21XXX</v>
      </c>
      <c r="C2895" s="2" t="s">
        <v>747</v>
      </c>
      <c r="N2895" s="2">
        <f t="shared" si="271"/>
        <v>0</v>
      </c>
      <c r="O2895" s="2">
        <f t="shared" si="272"/>
        <v>0</v>
      </c>
      <c r="P2895" s="2">
        <f t="shared" si="273"/>
        <v>0</v>
      </c>
      <c r="Q2895" s="2">
        <f t="shared" si="274"/>
        <v>0</v>
      </c>
      <c r="R2895" s="2">
        <f t="shared" si="275"/>
        <v>0</v>
      </c>
    </row>
    <row r="2896" spans="1:18" x14ac:dyDescent="0.35">
      <c r="A2896" s="2" t="s">
        <v>383</v>
      </c>
      <c r="B2896" s="2" t="str">
        <f t="shared" si="270"/>
        <v>SPA21XXX</v>
      </c>
      <c r="C2896" s="2" t="s">
        <v>17</v>
      </c>
      <c r="N2896" s="2">
        <f t="shared" si="271"/>
        <v>0</v>
      </c>
      <c r="O2896" s="2">
        <f t="shared" si="272"/>
        <v>0</v>
      </c>
      <c r="P2896" s="2">
        <f t="shared" si="273"/>
        <v>0</v>
      </c>
      <c r="Q2896" s="2">
        <f t="shared" si="274"/>
        <v>0</v>
      </c>
      <c r="R2896" s="2">
        <f t="shared" si="275"/>
        <v>0</v>
      </c>
    </row>
    <row r="2897" spans="1:18" x14ac:dyDescent="0.35">
      <c r="A2897" s="2" t="s">
        <v>383</v>
      </c>
      <c r="B2897" s="2" t="str">
        <f t="shared" si="270"/>
        <v>SPA21XXX</v>
      </c>
      <c r="C2897" s="2" t="s">
        <v>18</v>
      </c>
      <c r="N2897" s="2">
        <f t="shared" si="271"/>
        <v>0</v>
      </c>
      <c r="O2897" s="2">
        <f t="shared" si="272"/>
        <v>0</v>
      </c>
      <c r="P2897" s="2">
        <f t="shared" si="273"/>
        <v>0</v>
      </c>
      <c r="Q2897" s="2">
        <f t="shared" si="274"/>
        <v>0</v>
      </c>
      <c r="R2897" s="2">
        <f t="shared" si="275"/>
        <v>0</v>
      </c>
    </row>
    <row r="2898" spans="1:18" x14ac:dyDescent="0.35">
      <c r="A2898" s="2" t="s">
        <v>383</v>
      </c>
      <c r="B2898" s="2" t="str">
        <f t="shared" si="270"/>
        <v>SPA21XXX</v>
      </c>
      <c r="C2898" s="2" t="s">
        <v>19</v>
      </c>
      <c r="N2898" s="2">
        <f t="shared" si="271"/>
        <v>0</v>
      </c>
      <c r="O2898" s="2">
        <f t="shared" si="272"/>
        <v>0</v>
      </c>
      <c r="P2898" s="2">
        <f t="shared" si="273"/>
        <v>0</v>
      </c>
      <c r="Q2898" s="2">
        <f t="shared" si="274"/>
        <v>0</v>
      </c>
      <c r="R2898" s="2">
        <f t="shared" si="275"/>
        <v>0</v>
      </c>
    </row>
    <row r="2899" spans="1:18" x14ac:dyDescent="0.35">
      <c r="A2899" s="2" t="s">
        <v>383</v>
      </c>
      <c r="B2899" s="2" t="str">
        <f t="shared" si="270"/>
        <v>SPA21XXX</v>
      </c>
      <c r="C2899" s="2" t="s">
        <v>20</v>
      </c>
      <c r="N2899" s="2">
        <f t="shared" si="271"/>
        <v>0</v>
      </c>
      <c r="O2899" s="2">
        <f t="shared" si="272"/>
        <v>0</v>
      </c>
      <c r="P2899" s="2">
        <f t="shared" si="273"/>
        <v>0</v>
      </c>
      <c r="Q2899" s="2">
        <f t="shared" si="274"/>
        <v>0</v>
      </c>
      <c r="R2899" s="2">
        <f t="shared" si="275"/>
        <v>0</v>
      </c>
    </row>
    <row r="2900" spans="1:18" x14ac:dyDescent="0.35">
      <c r="A2900" s="2" t="s">
        <v>329</v>
      </c>
      <c r="B2900" s="2" t="str">
        <f t="shared" si="270"/>
        <v>SPA21XXX</v>
      </c>
      <c r="C2900" s="2" t="s">
        <v>13</v>
      </c>
      <c r="D2900" s="2">
        <v>124</v>
      </c>
      <c r="E2900" s="2">
        <v>5</v>
      </c>
      <c r="F2900" s="2">
        <v>16.7</v>
      </c>
      <c r="G2900" s="2">
        <v>1</v>
      </c>
      <c r="H2900" s="2">
        <v>1</v>
      </c>
      <c r="I2900" s="2">
        <v>2</v>
      </c>
      <c r="K2900" s="2">
        <v>3</v>
      </c>
      <c r="N2900" s="2">
        <f t="shared" si="271"/>
        <v>620</v>
      </c>
      <c r="O2900" s="2">
        <f t="shared" si="272"/>
        <v>496</v>
      </c>
      <c r="P2900" s="2">
        <f t="shared" si="273"/>
        <v>372</v>
      </c>
      <c r="Q2900" s="2">
        <f t="shared" si="274"/>
        <v>0</v>
      </c>
      <c r="R2900" s="2">
        <f t="shared" si="275"/>
        <v>0</v>
      </c>
    </row>
    <row r="2901" spans="1:18" x14ac:dyDescent="0.35">
      <c r="A2901" s="2" t="s">
        <v>329</v>
      </c>
      <c r="B2901" s="2" t="str">
        <f t="shared" si="270"/>
        <v>SPA21XXX</v>
      </c>
      <c r="C2901" s="2" t="s">
        <v>14</v>
      </c>
      <c r="D2901" s="2">
        <v>62850</v>
      </c>
      <c r="E2901" s="2">
        <v>8</v>
      </c>
      <c r="F2901" s="2">
        <v>26.7</v>
      </c>
      <c r="G2901" s="2">
        <v>1</v>
      </c>
      <c r="H2901" s="2">
        <v>7</v>
      </c>
      <c r="K2901" s="2">
        <v>7</v>
      </c>
      <c r="N2901" s="2">
        <f t="shared" si="271"/>
        <v>502800</v>
      </c>
      <c r="O2901" s="2">
        <f t="shared" si="272"/>
        <v>502800</v>
      </c>
      <c r="P2901" s="2">
        <f t="shared" si="273"/>
        <v>439950</v>
      </c>
      <c r="Q2901" s="2">
        <f t="shared" si="274"/>
        <v>0</v>
      </c>
      <c r="R2901" s="2">
        <f t="shared" si="275"/>
        <v>0</v>
      </c>
    </row>
    <row r="2902" spans="1:18" x14ac:dyDescent="0.35">
      <c r="A2902" s="2" t="s">
        <v>329</v>
      </c>
      <c r="B2902" s="2" t="str">
        <f t="shared" si="270"/>
        <v>SPA21XXX</v>
      </c>
      <c r="C2902" s="2" t="s">
        <v>15</v>
      </c>
      <c r="D2902" s="2">
        <v>49411</v>
      </c>
      <c r="E2902" s="2">
        <v>17</v>
      </c>
      <c r="F2902" s="2">
        <v>57</v>
      </c>
      <c r="G2902" s="2">
        <v>4</v>
      </c>
      <c r="H2902" s="2">
        <v>13</v>
      </c>
      <c r="K2902" s="2">
        <v>11</v>
      </c>
      <c r="M2902" s="2">
        <v>1</v>
      </c>
      <c r="N2902" s="2">
        <f t="shared" si="271"/>
        <v>839987</v>
      </c>
      <c r="O2902" s="2">
        <f t="shared" si="272"/>
        <v>839987</v>
      </c>
      <c r="P2902" s="2">
        <f t="shared" si="273"/>
        <v>543521</v>
      </c>
      <c r="Q2902" s="2">
        <f t="shared" si="274"/>
        <v>0</v>
      </c>
      <c r="R2902" s="2">
        <f t="shared" si="275"/>
        <v>49411</v>
      </c>
    </row>
    <row r="2903" spans="1:18" x14ac:dyDescent="0.35">
      <c r="A2903" s="2" t="s">
        <v>329</v>
      </c>
      <c r="B2903" s="2" t="str">
        <f t="shared" si="270"/>
        <v>SPA21XXX</v>
      </c>
      <c r="C2903" s="2" t="s">
        <v>16</v>
      </c>
      <c r="N2903" s="2">
        <f t="shared" si="271"/>
        <v>0</v>
      </c>
      <c r="O2903" s="2">
        <f t="shared" si="272"/>
        <v>0</v>
      </c>
      <c r="P2903" s="2">
        <f t="shared" si="273"/>
        <v>0</v>
      </c>
      <c r="Q2903" s="2">
        <f t="shared" si="274"/>
        <v>0</v>
      </c>
      <c r="R2903" s="2">
        <f t="shared" si="275"/>
        <v>0</v>
      </c>
    </row>
    <row r="2904" spans="1:18" x14ac:dyDescent="0.35">
      <c r="A2904" s="2" t="s">
        <v>329</v>
      </c>
      <c r="B2904" s="2" t="str">
        <f t="shared" si="270"/>
        <v>SPA21XXX</v>
      </c>
      <c r="C2904" s="2" t="s">
        <v>747</v>
      </c>
      <c r="N2904" s="2">
        <f t="shared" si="271"/>
        <v>0</v>
      </c>
      <c r="O2904" s="2">
        <f t="shared" si="272"/>
        <v>0</v>
      </c>
      <c r="P2904" s="2">
        <f t="shared" si="273"/>
        <v>0</v>
      </c>
      <c r="Q2904" s="2">
        <f t="shared" si="274"/>
        <v>0</v>
      </c>
      <c r="R2904" s="2">
        <f t="shared" si="275"/>
        <v>0</v>
      </c>
    </row>
    <row r="2905" spans="1:18" x14ac:dyDescent="0.35">
      <c r="A2905" s="2" t="s">
        <v>329</v>
      </c>
      <c r="B2905" s="2" t="str">
        <f t="shared" si="270"/>
        <v>SPA21XXX</v>
      </c>
      <c r="C2905" s="2" t="s">
        <v>17</v>
      </c>
      <c r="N2905" s="2">
        <f t="shared" si="271"/>
        <v>0</v>
      </c>
      <c r="O2905" s="2">
        <f t="shared" si="272"/>
        <v>0</v>
      </c>
      <c r="P2905" s="2">
        <f t="shared" si="273"/>
        <v>0</v>
      </c>
      <c r="Q2905" s="2">
        <f t="shared" si="274"/>
        <v>0</v>
      </c>
      <c r="R2905" s="2">
        <f t="shared" si="275"/>
        <v>0</v>
      </c>
    </row>
    <row r="2906" spans="1:18" x14ac:dyDescent="0.35">
      <c r="A2906" s="2" t="s">
        <v>329</v>
      </c>
      <c r="B2906" s="2" t="str">
        <f t="shared" si="270"/>
        <v>SPA21XXX</v>
      </c>
      <c r="C2906" s="2" t="s">
        <v>18</v>
      </c>
      <c r="N2906" s="2">
        <f t="shared" si="271"/>
        <v>0</v>
      </c>
      <c r="O2906" s="2">
        <f t="shared" si="272"/>
        <v>0</v>
      </c>
      <c r="P2906" s="2">
        <f t="shared" si="273"/>
        <v>0</v>
      </c>
      <c r="Q2906" s="2">
        <f t="shared" si="274"/>
        <v>0</v>
      </c>
      <c r="R2906" s="2">
        <f t="shared" si="275"/>
        <v>0</v>
      </c>
    </row>
    <row r="2907" spans="1:18" x14ac:dyDescent="0.35">
      <c r="A2907" s="2" t="s">
        <v>329</v>
      </c>
      <c r="B2907" s="2" t="str">
        <f t="shared" si="270"/>
        <v>SPA21XXX</v>
      </c>
      <c r="C2907" s="2" t="s">
        <v>19</v>
      </c>
      <c r="N2907" s="2">
        <f t="shared" si="271"/>
        <v>0</v>
      </c>
      <c r="O2907" s="2">
        <f t="shared" si="272"/>
        <v>0</v>
      </c>
      <c r="P2907" s="2">
        <f t="shared" si="273"/>
        <v>0</v>
      </c>
      <c r="Q2907" s="2">
        <f t="shared" si="274"/>
        <v>0</v>
      </c>
      <c r="R2907" s="2">
        <f t="shared" si="275"/>
        <v>0</v>
      </c>
    </row>
    <row r="2908" spans="1:18" x14ac:dyDescent="0.35">
      <c r="A2908" s="2" t="s">
        <v>329</v>
      </c>
      <c r="B2908" s="2" t="str">
        <f t="shared" si="270"/>
        <v>SPA21XXX</v>
      </c>
      <c r="C2908" s="2" t="s">
        <v>20</v>
      </c>
      <c r="N2908" s="2">
        <f t="shared" si="271"/>
        <v>0</v>
      </c>
      <c r="O2908" s="2">
        <f t="shared" si="272"/>
        <v>0</v>
      </c>
      <c r="P2908" s="2">
        <f t="shared" si="273"/>
        <v>0</v>
      </c>
      <c r="Q2908" s="2">
        <f t="shared" si="274"/>
        <v>0</v>
      </c>
      <c r="R2908" s="2">
        <f t="shared" si="275"/>
        <v>0</v>
      </c>
    </row>
    <row r="2909" spans="1:18" x14ac:dyDescent="0.35">
      <c r="A2909" s="2" t="s">
        <v>330</v>
      </c>
      <c r="B2909" s="2" t="str">
        <f t="shared" si="270"/>
        <v>SPA21XXX</v>
      </c>
      <c r="C2909" s="2" t="s">
        <v>13</v>
      </c>
      <c r="N2909" s="2">
        <f t="shared" si="271"/>
        <v>0</v>
      </c>
      <c r="O2909" s="2">
        <f t="shared" si="272"/>
        <v>0</v>
      </c>
      <c r="P2909" s="2">
        <f t="shared" si="273"/>
        <v>0</v>
      </c>
      <c r="Q2909" s="2">
        <f t="shared" si="274"/>
        <v>0</v>
      </c>
      <c r="R2909" s="2">
        <f t="shared" si="275"/>
        <v>0</v>
      </c>
    </row>
    <row r="2910" spans="1:18" x14ac:dyDescent="0.35">
      <c r="A2910" s="2" t="s">
        <v>330</v>
      </c>
      <c r="B2910" s="2" t="str">
        <f t="shared" si="270"/>
        <v>SPA21XXX</v>
      </c>
      <c r="C2910" s="2" t="s">
        <v>14</v>
      </c>
      <c r="N2910" s="2">
        <f t="shared" si="271"/>
        <v>0</v>
      </c>
      <c r="O2910" s="2">
        <f t="shared" si="272"/>
        <v>0</v>
      </c>
      <c r="P2910" s="2">
        <f t="shared" si="273"/>
        <v>0</v>
      </c>
      <c r="Q2910" s="2">
        <f t="shared" si="274"/>
        <v>0</v>
      </c>
      <c r="R2910" s="2">
        <f t="shared" si="275"/>
        <v>0</v>
      </c>
    </row>
    <row r="2911" spans="1:18" x14ac:dyDescent="0.35">
      <c r="A2911" s="2" t="s">
        <v>330</v>
      </c>
      <c r="B2911" s="2" t="str">
        <f t="shared" si="270"/>
        <v>SPA21XXX</v>
      </c>
      <c r="C2911" s="2" t="s">
        <v>15</v>
      </c>
      <c r="N2911" s="2">
        <f t="shared" si="271"/>
        <v>0</v>
      </c>
      <c r="O2911" s="2">
        <f t="shared" si="272"/>
        <v>0</v>
      </c>
      <c r="P2911" s="2">
        <f t="shared" si="273"/>
        <v>0</v>
      </c>
      <c r="Q2911" s="2">
        <f t="shared" si="274"/>
        <v>0</v>
      </c>
      <c r="R2911" s="2">
        <f t="shared" si="275"/>
        <v>0</v>
      </c>
    </row>
    <row r="2912" spans="1:18" x14ac:dyDescent="0.35">
      <c r="A2912" s="2" t="s">
        <v>330</v>
      </c>
      <c r="B2912" s="2" t="str">
        <f t="shared" si="270"/>
        <v>SPA21XXX</v>
      </c>
      <c r="C2912" s="2" t="s">
        <v>16</v>
      </c>
      <c r="N2912" s="2">
        <f t="shared" si="271"/>
        <v>0</v>
      </c>
      <c r="O2912" s="2">
        <f t="shared" si="272"/>
        <v>0</v>
      </c>
      <c r="P2912" s="2">
        <f t="shared" si="273"/>
        <v>0</v>
      </c>
      <c r="Q2912" s="2">
        <f t="shared" si="274"/>
        <v>0</v>
      </c>
      <c r="R2912" s="2">
        <f t="shared" si="275"/>
        <v>0</v>
      </c>
    </row>
    <row r="2913" spans="1:18" x14ac:dyDescent="0.35">
      <c r="A2913" s="2" t="s">
        <v>330</v>
      </c>
      <c r="B2913" s="2" t="str">
        <f t="shared" si="270"/>
        <v>SPA21XXX</v>
      </c>
      <c r="C2913" s="2" t="s">
        <v>747</v>
      </c>
      <c r="N2913" s="2">
        <f t="shared" si="271"/>
        <v>0</v>
      </c>
      <c r="O2913" s="2">
        <f t="shared" si="272"/>
        <v>0</v>
      </c>
      <c r="P2913" s="2">
        <f t="shared" si="273"/>
        <v>0</v>
      </c>
      <c r="Q2913" s="2">
        <f t="shared" si="274"/>
        <v>0</v>
      </c>
      <c r="R2913" s="2">
        <f t="shared" si="275"/>
        <v>0</v>
      </c>
    </row>
    <row r="2914" spans="1:18" x14ac:dyDescent="0.35">
      <c r="A2914" s="2" t="s">
        <v>330</v>
      </c>
      <c r="B2914" s="2" t="str">
        <f t="shared" si="270"/>
        <v>SPA21XXX</v>
      </c>
      <c r="C2914" s="2" t="s">
        <v>17</v>
      </c>
      <c r="N2914" s="2">
        <f t="shared" si="271"/>
        <v>0</v>
      </c>
      <c r="O2914" s="2">
        <f t="shared" si="272"/>
        <v>0</v>
      </c>
      <c r="P2914" s="2">
        <f t="shared" si="273"/>
        <v>0</v>
      </c>
      <c r="Q2914" s="2">
        <f t="shared" si="274"/>
        <v>0</v>
      </c>
      <c r="R2914" s="2">
        <f t="shared" si="275"/>
        <v>0</v>
      </c>
    </row>
    <row r="2915" spans="1:18" x14ac:dyDescent="0.35">
      <c r="A2915" s="2" t="s">
        <v>330</v>
      </c>
      <c r="B2915" s="2" t="str">
        <f t="shared" si="270"/>
        <v>SPA21XXX</v>
      </c>
      <c r="C2915" s="2" t="s">
        <v>18</v>
      </c>
      <c r="N2915" s="2">
        <f t="shared" si="271"/>
        <v>0</v>
      </c>
      <c r="O2915" s="2">
        <f t="shared" si="272"/>
        <v>0</v>
      </c>
      <c r="P2915" s="2">
        <f t="shared" si="273"/>
        <v>0</v>
      </c>
      <c r="Q2915" s="2">
        <f t="shared" si="274"/>
        <v>0</v>
      </c>
      <c r="R2915" s="2">
        <f t="shared" si="275"/>
        <v>0</v>
      </c>
    </row>
    <row r="2916" spans="1:18" x14ac:dyDescent="0.35">
      <c r="A2916" s="2" t="s">
        <v>330</v>
      </c>
      <c r="B2916" s="2" t="str">
        <f t="shared" si="270"/>
        <v>SPA21XXX</v>
      </c>
      <c r="C2916" s="2" t="s">
        <v>19</v>
      </c>
      <c r="N2916" s="2">
        <f t="shared" si="271"/>
        <v>0</v>
      </c>
      <c r="O2916" s="2">
        <f t="shared" si="272"/>
        <v>0</v>
      </c>
      <c r="P2916" s="2">
        <f t="shared" si="273"/>
        <v>0</v>
      </c>
      <c r="Q2916" s="2">
        <f t="shared" si="274"/>
        <v>0</v>
      </c>
      <c r="R2916" s="2">
        <f t="shared" si="275"/>
        <v>0</v>
      </c>
    </row>
    <row r="2917" spans="1:18" x14ac:dyDescent="0.35">
      <c r="A2917" s="2" t="s">
        <v>330</v>
      </c>
      <c r="B2917" s="2" t="str">
        <f t="shared" si="270"/>
        <v>SPA21XXX</v>
      </c>
      <c r="C2917" s="2" t="s">
        <v>20</v>
      </c>
      <c r="N2917" s="2">
        <f t="shared" si="271"/>
        <v>0</v>
      </c>
      <c r="O2917" s="2">
        <f t="shared" si="272"/>
        <v>0</v>
      </c>
      <c r="P2917" s="2">
        <f t="shared" si="273"/>
        <v>0</v>
      </c>
      <c r="Q2917" s="2">
        <f t="shared" si="274"/>
        <v>0</v>
      </c>
      <c r="R2917" s="2">
        <f t="shared" si="275"/>
        <v>0</v>
      </c>
    </row>
    <row r="2918" spans="1:18" x14ac:dyDescent="0.35">
      <c r="A2918" s="2" t="s">
        <v>331</v>
      </c>
      <c r="B2918" s="2" t="str">
        <f t="shared" si="270"/>
        <v>SPA21XXX</v>
      </c>
      <c r="C2918" s="2" t="s">
        <v>13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2">
        <f t="shared" si="271"/>
        <v>0</v>
      </c>
      <c r="O2918" s="2">
        <f t="shared" si="272"/>
        <v>0</v>
      </c>
      <c r="P2918" s="2">
        <f t="shared" si="273"/>
        <v>0</v>
      </c>
      <c r="Q2918" s="2">
        <f t="shared" si="274"/>
        <v>0</v>
      </c>
      <c r="R2918" s="2">
        <f t="shared" si="275"/>
        <v>0</v>
      </c>
    </row>
    <row r="2919" spans="1:18" x14ac:dyDescent="0.35">
      <c r="A2919" s="2" t="s">
        <v>331</v>
      </c>
      <c r="B2919" s="2" t="str">
        <f t="shared" si="270"/>
        <v>SPA21XXX</v>
      </c>
      <c r="C2919" s="2" t="s">
        <v>14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2">
        <f t="shared" si="271"/>
        <v>0</v>
      </c>
      <c r="O2919" s="2">
        <f t="shared" si="272"/>
        <v>0</v>
      </c>
      <c r="P2919" s="2">
        <f t="shared" si="273"/>
        <v>0</v>
      </c>
      <c r="Q2919" s="2">
        <f t="shared" si="274"/>
        <v>0</v>
      </c>
      <c r="R2919" s="2">
        <f t="shared" si="275"/>
        <v>0</v>
      </c>
    </row>
    <row r="2920" spans="1:18" x14ac:dyDescent="0.35">
      <c r="A2920" s="2" t="s">
        <v>331</v>
      </c>
      <c r="B2920" s="2" t="str">
        <f t="shared" si="270"/>
        <v>SPA21XXX</v>
      </c>
      <c r="C2920" s="2" t="s">
        <v>15</v>
      </c>
      <c r="D2920" s="2">
        <v>0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f t="shared" si="271"/>
        <v>0</v>
      </c>
      <c r="O2920" s="2">
        <f t="shared" si="272"/>
        <v>0</v>
      </c>
      <c r="P2920" s="2">
        <f t="shared" si="273"/>
        <v>0</v>
      </c>
      <c r="Q2920" s="2">
        <f t="shared" si="274"/>
        <v>0</v>
      </c>
      <c r="R2920" s="2">
        <f t="shared" si="275"/>
        <v>0</v>
      </c>
    </row>
    <row r="2921" spans="1:18" x14ac:dyDescent="0.35">
      <c r="A2921" s="2" t="s">
        <v>331</v>
      </c>
      <c r="B2921" s="2" t="str">
        <f t="shared" si="270"/>
        <v>SPA21XXX</v>
      </c>
      <c r="C2921" s="2" t="s">
        <v>16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0</v>
      </c>
      <c r="K2921" s="2">
        <v>0</v>
      </c>
      <c r="L2921" s="2">
        <v>0</v>
      </c>
      <c r="M2921" s="2">
        <v>0</v>
      </c>
      <c r="N2921" s="2">
        <f t="shared" si="271"/>
        <v>0</v>
      </c>
      <c r="O2921" s="2">
        <f t="shared" si="272"/>
        <v>0</v>
      </c>
      <c r="P2921" s="2">
        <f t="shared" si="273"/>
        <v>0</v>
      </c>
      <c r="Q2921" s="2">
        <f t="shared" si="274"/>
        <v>0</v>
      </c>
      <c r="R2921" s="2">
        <f t="shared" si="275"/>
        <v>0</v>
      </c>
    </row>
    <row r="2922" spans="1:18" x14ac:dyDescent="0.35">
      <c r="A2922" s="2" t="s">
        <v>331</v>
      </c>
      <c r="B2922" s="2" t="str">
        <f t="shared" si="270"/>
        <v>SPA21XXX</v>
      </c>
      <c r="C2922" s="2" t="s">
        <v>747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2">
        <f t="shared" si="271"/>
        <v>0</v>
      </c>
      <c r="O2922" s="2">
        <f t="shared" si="272"/>
        <v>0</v>
      </c>
      <c r="P2922" s="2">
        <f t="shared" si="273"/>
        <v>0</v>
      </c>
      <c r="Q2922" s="2">
        <f t="shared" si="274"/>
        <v>0</v>
      </c>
      <c r="R2922" s="2">
        <f t="shared" si="275"/>
        <v>0</v>
      </c>
    </row>
    <row r="2923" spans="1:18" x14ac:dyDescent="0.35">
      <c r="A2923" s="2" t="s">
        <v>331</v>
      </c>
      <c r="B2923" s="2" t="str">
        <f t="shared" si="270"/>
        <v>SPA21XXX</v>
      </c>
      <c r="C2923" s="2" t="s">
        <v>17</v>
      </c>
      <c r="D2923" s="2">
        <v>0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>
        <f t="shared" si="271"/>
        <v>0</v>
      </c>
      <c r="O2923" s="2">
        <f t="shared" si="272"/>
        <v>0</v>
      </c>
      <c r="P2923" s="2">
        <f t="shared" si="273"/>
        <v>0</v>
      </c>
      <c r="Q2923" s="2">
        <f t="shared" si="274"/>
        <v>0</v>
      </c>
      <c r="R2923" s="2">
        <f t="shared" si="275"/>
        <v>0</v>
      </c>
    </row>
    <row r="2924" spans="1:18" x14ac:dyDescent="0.35">
      <c r="A2924" s="2" t="s">
        <v>331</v>
      </c>
      <c r="B2924" s="2" t="str">
        <f t="shared" si="270"/>
        <v>SPA21XXX</v>
      </c>
      <c r="C2924" s="2" t="s">
        <v>18</v>
      </c>
      <c r="D2924" s="2">
        <v>0</v>
      </c>
      <c r="E2924" s="2">
        <v>0</v>
      </c>
      <c r="F2924" s="2">
        <v>0</v>
      </c>
      <c r="G2924" s="2">
        <v>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2">
        <f t="shared" si="271"/>
        <v>0</v>
      </c>
      <c r="O2924" s="2">
        <f t="shared" si="272"/>
        <v>0</v>
      </c>
      <c r="P2924" s="2">
        <f t="shared" si="273"/>
        <v>0</v>
      </c>
      <c r="Q2924" s="2">
        <f t="shared" si="274"/>
        <v>0</v>
      </c>
      <c r="R2924" s="2">
        <f t="shared" si="275"/>
        <v>0</v>
      </c>
    </row>
    <row r="2925" spans="1:18" x14ac:dyDescent="0.35">
      <c r="A2925" s="2" t="s">
        <v>331</v>
      </c>
      <c r="B2925" s="2" t="str">
        <f t="shared" si="270"/>
        <v>SPA21XXX</v>
      </c>
      <c r="C2925" s="2" t="s">
        <v>19</v>
      </c>
      <c r="D2925" s="2">
        <v>0</v>
      </c>
      <c r="E2925" s="2">
        <v>1</v>
      </c>
      <c r="F2925" s="2">
        <v>1</v>
      </c>
      <c r="G2925" s="2">
        <v>0</v>
      </c>
      <c r="H2925" s="2">
        <v>2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2">
        <f t="shared" si="271"/>
        <v>0</v>
      </c>
      <c r="O2925" s="2">
        <f t="shared" si="272"/>
        <v>0</v>
      </c>
      <c r="P2925" s="2">
        <f t="shared" si="273"/>
        <v>0</v>
      </c>
      <c r="Q2925" s="2">
        <f t="shared" si="274"/>
        <v>0</v>
      </c>
      <c r="R2925" s="2">
        <f t="shared" si="275"/>
        <v>0</v>
      </c>
    </row>
    <row r="2926" spans="1:18" x14ac:dyDescent="0.35">
      <c r="A2926" s="2" t="s">
        <v>331</v>
      </c>
      <c r="B2926" s="2" t="str">
        <f t="shared" si="270"/>
        <v>SPA21XXX</v>
      </c>
      <c r="C2926" s="2" t="s">
        <v>20</v>
      </c>
      <c r="D2926" s="2">
        <v>0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>
        <f t="shared" si="271"/>
        <v>0</v>
      </c>
      <c r="O2926" s="2">
        <f t="shared" si="272"/>
        <v>0</v>
      </c>
      <c r="P2926" s="2">
        <f t="shared" si="273"/>
        <v>0</v>
      </c>
      <c r="Q2926" s="2">
        <f t="shared" si="274"/>
        <v>0</v>
      </c>
      <c r="R2926" s="2">
        <f t="shared" si="275"/>
        <v>0</v>
      </c>
    </row>
    <row r="2927" spans="1:18" x14ac:dyDescent="0.35">
      <c r="A2927" s="2" t="s">
        <v>384</v>
      </c>
      <c r="B2927" s="2" t="str">
        <f t="shared" si="270"/>
        <v>SPA21XXX</v>
      </c>
      <c r="C2927" s="2" t="s">
        <v>13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2">
        <f t="shared" si="271"/>
        <v>0</v>
      </c>
      <c r="O2927" s="2">
        <f t="shared" si="272"/>
        <v>0</v>
      </c>
      <c r="P2927" s="2">
        <f t="shared" si="273"/>
        <v>0</v>
      </c>
      <c r="Q2927" s="2">
        <f t="shared" si="274"/>
        <v>0</v>
      </c>
      <c r="R2927" s="2">
        <f t="shared" si="275"/>
        <v>0</v>
      </c>
    </row>
    <row r="2928" spans="1:18" x14ac:dyDescent="0.35">
      <c r="A2928" s="2" t="s">
        <v>384</v>
      </c>
      <c r="B2928" s="2" t="str">
        <f t="shared" si="270"/>
        <v>SPA21XXX</v>
      </c>
      <c r="C2928" s="2" t="s">
        <v>14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f t="shared" si="271"/>
        <v>0</v>
      </c>
      <c r="O2928" s="2">
        <f t="shared" si="272"/>
        <v>0</v>
      </c>
      <c r="P2928" s="2">
        <f t="shared" si="273"/>
        <v>0</v>
      </c>
      <c r="Q2928" s="2">
        <f t="shared" si="274"/>
        <v>0</v>
      </c>
      <c r="R2928" s="2">
        <f t="shared" si="275"/>
        <v>0</v>
      </c>
    </row>
    <row r="2929" spans="1:18" x14ac:dyDescent="0.35">
      <c r="A2929" s="2" t="s">
        <v>384</v>
      </c>
      <c r="B2929" s="2" t="str">
        <f t="shared" si="270"/>
        <v>SPA21XXX</v>
      </c>
      <c r="C2929" s="2" t="s">
        <v>15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f t="shared" si="271"/>
        <v>0</v>
      </c>
      <c r="O2929" s="2">
        <f t="shared" si="272"/>
        <v>0</v>
      </c>
      <c r="P2929" s="2">
        <f t="shared" si="273"/>
        <v>0</v>
      </c>
      <c r="Q2929" s="2">
        <f t="shared" si="274"/>
        <v>0</v>
      </c>
      <c r="R2929" s="2">
        <f t="shared" si="275"/>
        <v>0</v>
      </c>
    </row>
    <row r="2930" spans="1:18" x14ac:dyDescent="0.35">
      <c r="A2930" s="2" t="s">
        <v>384</v>
      </c>
      <c r="B2930" s="2" t="str">
        <f t="shared" si="270"/>
        <v>SPA21XXX</v>
      </c>
      <c r="C2930" s="2" t="s">
        <v>16</v>
      </c>
      <c r="D2930" s="2">
        <v>0</v>
      </c>
      <c r="E2930" s="2">
        <v>0</v>
      </c>
      <c r="F2930" s="2">
        <v>0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>
        <f t="shared" si="271"/>
        <v>0</v>
      </c>
      <c r="O2930" s="2">
        <f t="shared" si="272"/>
        <v>0</v>
      </c>
      <c r="P2930" s="2">
        <f t="shared" si="273"/>
        <v>0</v>
      </c>
      <c r="Q2930" s="2">
        <f t="shared" si="274"/>
        <v>0</v>
      </c>
      <c r="R2930" s="2">
        <f t="shared" si="275"/>
        <v>0</v>
      </c>
    </row>
    <row r="2931" spans="1:18" x14ac:dyDescent="0.35">
      <c r="A2931" s="2" t="s">
        <v>384</v>
      </c>
      <c r="B2931" s="2" t="str">
        <f t="shared" si="270"/>
        <v>SPA21XXX</v>
      </c>
      <c r="C2931" s="2" t="s">
        <v>747</v>
      </c>
      <c r="D2931" s="2">
        <v>0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2">
        <f t="shared" si="271"/>
        <v>0</v>
      </c>
      <c r="O2931" s="2">
        <f t="shared" si="272"/>
        <v>0</v>
      </c>
      <c r="P2931" s="2">
        <f t="shared" si="273"/>
        <v>0</v>
      </c>
      <c r="Q2931" s="2">
        <f t="shared" si="274"/>
        <v>0</v>
      </c>
      <c r="R2931" s="2">
        <f t="shared" si="275"/>
        <v>0</v>
      </c>
    </row>
    <row r="2932" spans="1:18" x14ac:dyDescent="0.35">
      <c r="A2932" s="2" t="s">
        <v>384</v>
      </c>
      <c r="B2932" s="2" t="str">
        <f t="shared" si="270"/>
        <v>SPA21XXX</v>
      </c>
      <c r="C2932" s="2" t="s">
        <v>17</v>
      </c>
      <c r="D2932" s="2">
        <v>0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2">
        <f t="shared" si="271"/>
        <v>0</v>
      </c>
      <c r="O2932" s="2">
        <f t="shared" si="272"/>
        <v>0</v>
      </c>
      <c r="P2932" s="2">
        <f t="shared" si="273"/>
        <v>0</v>
      </c>
      <c r="Q2932" s="2">
        <f t="shared" si="274"/>
        <v>0</v>
      </c>
      <c r="R2932" s="2">
        <f t="shared" si="275"/>
        <v>0</v>
      </c>
    </row>
    <row r="2933" spans="1:18" x14ac:dyDescent="0.35">
      <c r="A2933" s="2" t="s">
        <v>384</v>
      </c>
      <c r="B2933" s="2" t="str">
        <f t="shared" si="270"/>
        <v>SPA21XXX</v>
      </c>
      <c r="C2933" s="2" t="s">
        <v>18</v>
      </c>
      <c r="D2933" s="2">
        <v>0</v>
      </c>
      <c r="E2933" s="2">
        <v>0</v>
      </c>
      <c r="F2933" s="2">
        <v>0</v>
      </c>
      <c r="G2933" s="2">
        <v>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2">
        <f t="shared" si="271"/>
        <v>0</v>
      </c>
      <c r="O2933" s="2">
        <f t="shared" si="272"/>
        <v>0</v>
      </c>
      <c r="P2933" s="2">
        <f t="shared" si="273"/>
        <v>0</v>
      </c>
      <c r="Q2933" s="2">
        <f t="shared" si="274"/>
        <v>0</v>
      </c>
      <c r="R2933" s="2">
        <f t="shared" si="275"/>
        <v>0</v>
      </c>
    </row>
    <row r="2934" spans="1:18" x14ac:dyDescent="0.35">
      <c r="A2934" s="2" t="s">
        <v>384</v>
      </c>
      <c r="B2934" s="2" t="str">
        <f t="shared" si="270"/>
        <v>SPA21XXX</v>
      </c>
      <c r="C2934" s="2" t="s">
        <v>19</v>
      </c>
      <c r="D2934" s="2">
        <v>0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f t="shared" si="271"/>
        <v>0</v>
      </c>
      <c r="O2934" s="2">
        <f t="shared" si="272"/>
        <v>0</v>
      </c>
      <c r="P2934" s="2">
        <f t="shared" si="273"/>
        <v>0</v>
      </c>
      <c r="Q2934" s="2">
        <f t="shared" si="274"/>
        <v>0</v>
      </c>
      <c r="R2934" s="2">
        <f t="shared" si="275"/>
        <v>0</v>
      </c>
    </row>
    <row r="2935" spans="1:18" x14ac:dyDescent="0.35">
      <c r="A2935" s="2" t="s">
        <v>384</v>
      </c>
      <c r="B2935" s="2" t="str">
        <f t="shared" si="270"/>
        <v>SPA21XXX</v>
      </c>
      <c r="C2935" s="2" t="s">
        <v>20</v>
      </c>
      <c r="D2935" s="2">
        <v>0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f t="shared" si="271"/>
        <v>0</v>
      </c>
      <c r="O2935" s="2">
        <f t="shared" si="272"/>
        <v>0</v>
      </c>
      <c r="P2935" s="2">
        <f t="shared" si="273"/>
        <v>0</v>
      </c>
      <c r="Q2935" s="2">
        <f t="shared" si="274"/>
        <v>0</v>
      </c>
      <c r="R2935" s="2">
        <f t="shared" si="275"/>
        <v>0</v>
      </c>
    </row>
    <row r="2936" spans="1:18" x14ac:dyDescent="0.35">
      <c r="A2936" s="2" t="s">
        <v>332</v>
      </c>
      <c r="B2936" s="2" t="str">
        <f t="shared" si="270"/>
        <v>SPA21XXX</v>
      </c>
      <c r="C2936" s="2" t="s">
        <v>13</v>
      </c>
      <c r="N2936" s="2">
        <f t="shared" si="271"/>
        <v>0</v>
      </c>
      <c r="O2936" s="2">
        <f t="shared" si="272"/>
        <v>0</v>
      </c>
      <c r="P2936" s="2">
        <f t="shared" si="273"/>
        <v>0</v>
      </c>
      <c r="Q2936" s="2">
        <f t="shared" si="274"/>
        <v>0</v>
      </c>
      <c r="R2936" s="2">
        <f t="shared" si="275"/>
        <v>0</v>
      </c>
    </row>
    <row r="2937" spans="1:18" x14ac:dyDescent="0.35">
      <c r="A2937" s="2" t="s">
        <v>332</v>
      </c>
      <c r="B2937" s="2" t="str">
        <f t="shared" si="270"/>
        <v>SPA21XXX</v>
      </c>
      <c r="C2937" s="2" t="s">
        <v>14</v>
      </c>
      <c r="N2937" s="2">
        <f t="shared" si="271"/>
        <v>0</v>
      </c>
      <c r="O2937" s="2">
        <f t="shared" si="272"/>
        <v>0</v>
      </c>
      <c r="P2937" s="2">
        <f t="shared" si="273"/>
        <v>0</v>
      </c>
      <c r="Q2937" s="2">
        <f t="shared" si="274"/>
        <v>0</v>
      </c>
      <c r="R2937" s="2">
        <f t="shared" si="275"/>
        <v>0</v>
      </c>
    </row>
    <row r="2938" spans="1:18" x14ac:dyDescent="0.35">
      <c r="A2938" s="2" t="s">
        <v>332</v>
      </c>
      <c r="B2938" s="2" t="str">
        <f t="shared" si="270"/>
        <v>SPA21XXX</v>
      </c>
      <c r="C2938" s="2" t="s">
        <v>15</v>
      </c>
      <c r="N2938" s="2">
        <f t="shared" si="271"/>
        <v>0</v>
      </c>
      <c r="O2938" s="2">
        <f t="shared" si="272"/>
        <v>0</v>
      </c>
      <c r="P2938" s="2">
        <f t="shared" si="273"/>
        <v>0</v>
      </c>
      <c r="Q2938" s="2">
        <f t="shared" si="274"/>
        <v>0</v>
      </c>
      <c r="R2938" s="2">
        <f t="shared" si="275"/>
        <v>0</v>
      </c>
    </row>
    <row r="2939" spans="1:18" x14ac:dyDescent="0.35">
      <c r="A2939" s="2" t="s">
        <v>332</v>
      </c>
      <c r="B2939" s="2" t="str">
        <f t="shared" si="270"/>
        <v>SPA21XXX</v>
      </c>
      <c r="C2939" s="2" t="s">
        <v>16</v>
      </c>
      <c r="N2939" s="2">
        <f t="shared" si="271"/>
        <v>0</v>
      </c>
      <c r="O2939" s="2">
        <f t="shared" si="272"/>
        <v>0</v>
      </c>
      <c r="P2939" s="2">
        <f t="shared" si="273"/>
        <v>0</v>
      </c>
      <c r="Q2939" s="2">
        <f t="shared" si="274"/>
        <v>0</v>
      </c>
      <c r="R2939" s="2">
        <f t="shared" si="275"/>
        <v>0</v>
      </c>
    </row>
    <row r="2940" spans="1:18" x14ac:dyDescent="0.35">
      <c r="A2940" s="2" t="s">
        <v>332</v>
      </c>
      <c r="B2940" s="2" t="str">
        <f t="shared" si="270"/>
        <v>SPA21XXX</v>
      </c>
      <c r="C2940" s="2" t="s">
        <v>747</v>
      </c>
      <c r="N2940" s="2">
        <f t="shared" si="271"/>
        <v>0</v>
      </c>
      <c r="O2940" s="2">
        <f t="shared" si="272"/>
        <v>0</v>
      </c>
      <c r="P2940" s="2">
        <f t="shared" si="273"/>
        <v>0</v>
      </c>
      <c r="Q2940" s="2">
        <f t="shared" si="274"/>
        <v>0</v>
      </c>
      <c r="R2940" s="2">
        <f t="shared" si="275"/>
        <v>0</v>
      </c>
    </row>
    <row r="2941" spans="1:18" x14ac:dyDescent="0.35">
      <c r="A2941" s="2" t="s">
        <v>332</v>
      </c>
      <c r="B2941" s="2" t="str">
        <f t="shared" si="270"/>
        <v>SPA21XXX</v>
      </c>
      <c r="C2941" s="2" t="s">
        <v>17</v>
      </c>
      <c r="N2941" s="2">
        <f t="shared" si="271"/>
        <v>0</v>
      </c>
      <c r="O2941" s="2">
        <f t="shared" si="272"/>
        <v>0</v>
      </c>
      <c r="P2941" s="2">
        <f t="shared" si="273"/>
        <v>0</v>
      </c>
      <c r="Q2941" s="2">
        <f t="shared" si="274"/>
        <v>0</v>
      </c>
      <c r="R2941" s="2">
        <f t="shared" si="275"/>
        <v>0</v>
      </c>
    </row>
    <row r="2942" spans="1:18" x14ac:dyDescent="0.35">
      <c r="A2942" s="2" t="s">
        <v>332</v>
      </c>
      <c r="B2942" s="2" t="str">
        <f t="shared" si="270"/>
        <v>SPA21XXX</v>
      </c>
      <c r="C2942" s="2" t="s">
        <v>18</v>
      </c>
      <c r="N2942" s="2">
        <f t="shared" si="271"/>
        <v>0</v>
      </c>
      <c r="O2942" s="2">
        <f t="shared" si="272"/>
        <v>0</v>
      </c>
      <c r="P2942" s="2">
        <f t="shared" si="273"/>
        <v>0</v>
      </c>
      <c r="Q2942" s="2">
        <f t="shared" si="274"/>
        <v>0</v>
      </c>
      <c r="R2942" s="2">
        <f t="shared" si="275"/>
        <v>0</v>
      </c>
    </row>
    <row r="2943" spans="1:18" x14ac:dyDescent="0.35">
      <c r="A2943" s="2" t="s">
        <v>332</v>
      </c>
      <c r="B2943" s="2" t="str">
        <f t="shared" si="270"/>
        <v>SPA21XXX</v>
      </c>
      <c r="C2943" s="2" t="s">
        <v>19</v>
      </c>
      <c r="N2943" s="2">
        <f t="shared" si="271"/>
        <v>0</v>
      </c>
      <c r="O2943" s="2">
        <f t="shared" si="272"/>
        <v>0</v>
      </c>
      <c r="P2943" s="2">
        <f t="shared" si="273"/>
        <v>0</v>
      </c>
      <c r="Q2943" s="2">
        <f t="shared" si="274"/>
        <v>0</v>
      </c>
      <c r="R2943" s="2">
        <f t="shared" si="275"/>
        <v>0</v>
      </c>
    </row>
    <row r="2944" spans="1:18" x14ac:dyDescent="0.35">
      <c r="A2944" s="2" t="s">
        <v>332</v>
      </c>
      <c r="B2944" s="2" t="str">
        <f t="shared" si="270"/>
        <v>SPA21XXX</v>
      </c>
      <c r="C2944" s="2" t="s">
        <v>20</v>
      </c>
      <c r="N2944" s="2">
        <f t="shared" si="271"/>
        <v>0</v>
      </c>
      <c r="O2944" s="2">
        <f t="shared" si="272"/>
        <v>0</v>
      </c>
      <c r="P2944" s="2">
        <f t="shared" si="273"/>
        <v>0</v>
      </c>
      <c r="Q2944" s="2">
        <f t="shared" si="274"/>
        <v>0</v>
      </c>
      <c r="R2944" s="2">
        <f t="shared" si="275"/>
        <v>0</v>
      </c>
    </row>
    <row r="2945" spans="1:18" x14ac:dyDescent="0.35">
      <c r="A2945" s="2" t="s">
        <v>333</v>
      </c>
      <c r="B2945" s="2" t="str">
        <f t="shared" si="270"/>
        <v>SPA21XXX</v>
      </c>
      <c r="C2945" s="2" t="s">
        <v>13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0</v>
      </c>
      <c r="K2945" s="2">
        <v>0</v>
      </c>
      <c r="L2945" s="2">
        <v>0</v>
      </c>
      <c r="M2945" s="2">
        <v>0</v>
      </c>
      <c r="N2945" s="2">
        <f t="shared" si="271"/>
        <v>0</v>
      </c>
      <c r="O2945" s="2">
        <f t="shared" si="272"/>
        <v>0</v>
      </c>
      <c r="P2945" s="2">
        <f t="shared" si="273"/>
        <v>0</v>
      </c>
      <c r="Q2945" s="2">
        <f t="shared" si="274"/>
        <v>0</v>
      </c>
      <c r="R2945" s="2">
        <f t="shared" si="275"/>
        <v>0</v>
      </c>
    </row>
    <row r="2946" spans="1:18" x14ac:dyDescent="0.35">
      <c r="A2946" s="2" t="s">
        <v>333</v>
      </c>
      <c r="B2946" s="2" t="str">
        <f t="shared" ref="B2946:B3009" si="276">REPLACE(A2946,6,3,"XXX")</f>
        <v>SPA21XXX</v>
      </c>
      <c r="C2946" s="2" t="s">
        <v>14</v>
      </c>
      <c r="D2946" s="2">
        <v>0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2">
        <f t="shared" ref="N2946:N3009" si="277">E2946*$D2946</f>
        <v>0</v>
      </c>
      <c r="O2946" s="2">
        <f t="shared" ref="O2946:O3009" si="278">SUM(G2946:J2946)*$D2946</f>
        <v>0</v>
      </c>
      <c r="P2946" s="2">
        <f t="shared" ref="P2946:P3009" si="279">K2946*$D2946</f>
        <v>0</v>
      </c>
      <c r="Q2946" s="2">
        <f t="shared" ref="Q2946:Q3009" si="280">L2946*$D2946</f>
        <v>0</v>
      </c>
      <c r="R2946" s="2">
        <f t="shared" ref="R2946:R3009" si="281">M2946*$D2946</f>
        <v>0</v>
      </c>
    </row>
    <row r="2947" spans="1:18" x14ac:dyDescent="0.35">
      <c r="A2947" s="2" t="s">
        <v>333</v>
      </c>
      <c r="B2947" s="2" t="str">
        <f t="shared" si="276"/>
        <v>SPA21XXX</v>
      </c>
      <c r="C2947" s="2" t="s">
        <v>15</v>
      </c>
      <c r="D2947" s="2">
        <v>0</v>
      </c>
      <c r="E2947" s="2">
        <v>0</v>
      </c>
      <c r="F2947" s="2">
        <v>0</v>
      </c>
      <c r="G2947" s="2">
        <v>0</v>
      </c>
      <c r="H2947" s="2">
        <v>0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2">
        <f t="shared" si="277"/>
        <v>0</v>
      </c>
      <c r="O2947" s="2">
        <f t="shared" si="278"/>
        <v>0</v>
      </c>
      <c r="P2947" s="2">
        <f t="shared" si="279"/>
        <v>0</v>
      </c>
      <c r="Q2947" s="2">
        <f t="shared" si="280"/>
        <v>0</v>
      </c>
      <c r="R2947" s="2">
        <f t="shared" si="281"/>
        <v>0</v>
      </c>
    </row>
    <row r="2948" spans="1:18" x14ac:dyDescent="0.35">
      <c r="A2948" s="2" t="s">
        <v>333</v>
      </c>
      <c r="B2948" s="2" t="str">
        <f t="shared" si="276"/>
        <v>SPA21XXX</v>
      </c>
      <c r="C2948" s="2" t="s">
        <v>16</v>
      </c>
      <c r="D2948" s="2">
        <v>0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>
        <f t="shared" si="277"/>
        <v>0</v>
      </c>
      <c r="O2948" s="2">
        <f t="shared" si="278"/>
        <v>0</v>
      </c>
      <c r="P2948" s="2">
        <f t="shared" si="279"/>
        <v>0</v>
      </c>
      <c r="Q2948" s="2">
        <f t="shared" si="280"/>
        <v>0</v>
      </c>
      <c r="R2948" s="2">
        <f t="shared" si="281"/>
        <v>0</v>
      </c>
    </row>
    <row r="2949" spans="1:18" x14ac:dyDescent="0.35">
      <c r="A2949" s="2" t="s">
        <v>333</v>
      </c>
      <c r="B2949" s="2" t="str">
        <f t="shared" si="276"/>
        <v>SPA21XXX</v>
      </c>
      <c r="C2949" s="2" t="s">
        <v>747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2">
        <f t="shared" si="277"/>
        <v>0</v>
      </c>
      <c r="O2949" s="2">
        <f t="shared" si="278"/>
        <v>0</v>
      </c>
      <c r="P2949" s="2">
        <f t="shared" si="279"/>
        <v>0</v>
      </c>
      <c r="Q2949" s="2">
        <f t="shared" si="280"/>
        <v>0</v>
      </c>
      <c r="R2949" s="2">
        <f t="shared" si="281"/>
        <v>0</v>
      </c>
    </row>
    <row r="2950" spans="1:18" x14ac:dyDescent="0.35">
      <c r="A2950" s="2" t="s">
        <v>333</v>
      </c>
      <c r="B2950" s="2" t="str">
        <f t="shared" si="276"/>
        <v>SPA21XXX</v>
      </c>
      <c r="C2950" s="2" t="s">
        <v>17</v>
      </c>
      <c r="D2950" s="2">
        <v>0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2">
        <f t="shared" si="277"/>
        <v>0</v>
      </c>
      <c r="O2950" s="2">
        <f t="shared" si="278"/>
        <v>0</v>
      </c>
      <c r="P2950" s="2">
        <f t="shared" si="279"/>
        <v>0</v>
      </c>
      <c r="Q2950" s="2">
        <f t="shared" si="280"/>
        <v>0</v>
      </c>
      <c r="R2950" s="2">
        <f t="shared" si="281"/>
        <v>0</v>
      </c>
    </row>
    <row r="2951" spans="1:18" x14ac:dyDescent="0.35">
      <c r="A2951" s="2" t="s">
        <v>333</v>
      </c>
      <c r="B2951" s="2" t="str">
        <f t="shared" si="276"/>
        <v>SPA21XXX</v>
      </c>
      <c r="C2951" s="2" t="s">
        <v>18</v>
      </c>
      <c r="D2951" s="2">
        <v>0</v>
      </c>
      <c r="E2951" s="2">
        <v>0</v>
      </c>
      <c r="F2951" s="2">
        <v>0</v>
      </c>
      <c r="G2951" s="2">
        <v>0</v>
      </c>
      <c r="H2951" s="2">
        <v>0</v>
      </c>
      <c r="I2951" s="2">
        <v>0</v>
      </c>
      <c r="J2951" s="2">
        <v>0</v>
      </c>
      <c r="K2951" s="2">
        <v>0</v>
      </c>
      <c r="L2951" s="2">
        <v>0</v>
      </c>
      <c r="M2951" s="2">
        <v>0</v>
      </c>
      <c r="N2951" s="2">
        <f t="shared" si="277"/>
        <v>0</v>
      </c>
      <c r="O2951" s="2">
        <f t="shared" si="278"/>
        <v>0</v>
      </c>
      <c r="P2951" s="2">
        <f t="shared" si="279"/>
        <v>0</v>
      </c>
      <c r="Q2951" s="2">
        <f t="shared" si="280"/>
        <v>0</v>
      </c>
      <c r="R2951" s="2">
        <f t="shared" si="281"/>
        <v>0</v>
      </c>
    </row>
    <row r="2952" spans="1:18" x14ac:dyDescent="0.35">
      <c r="A2952" s="2" t="s">
        <v>333</v>
      </c>
      <c r="B2952" s="2" t="str">
        <f t="shared" si="276"/>
        <v>SPA21XXX</v>
      </c>
      <c r="C2952" s="2" t="s">
        <v>19</v>
      </c>
      <c r="D2952" s="2">
        <v>0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2">
        <f t="shared" si="277"/>
        <v>0</v>
      </c>
      <c r="O2952" s="2">
        <f t="shared" si="278"/>
        <v>0</v>
      </c>
      <c r="P2952" s="2">
        <f t="shared" si="279"/>
        <v>0</v>
      </c>
      <c r="Q2952" s="2">
        <f t="shared" si="280"/>
        <v>0</v>
      </c>
      <c r="R2952" s="2">
        <f t="shared" si="281"/>
        <v>0</v>
      </c>
    </row>
    <row r="2953" spans="1:18" x14ac:dyDescent="0.35">
      <c r="A2953" s="2" t="s">
        <v>333</v>
      </c>
      <c r="B2953" s="2" t="str">
        <f t="shared" si="276"/>
        <v>SPA21XXX</v>
      </c>
      <c r="C2953" s="2" t="s">
        <v>20</v>
      </c>
      <c r="D2953" s="2">
        <v>0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2">
        <f t="shared" si="277"/>
        <v>0</v>
      </c>
      <c r="O2953" s="2">
        <f t="shared" si="278"/>
        <v>0</v>
      </c>
      <c r="P2953" s="2">
        <f t="shared" si="279"/>
        <v>0</v>
      </c>
      <c r="Q2953" s="2">
        <f t="shared" si="280"/>
        <v>0</v>
      </c>
      <c r="R2953" s="2">
        <f t="shared" si="281"/>
        <v>0</v>
      </c>
    </row>
    <row r="2954" spans="1:18" x14ac:dyDescent="0.35">
      <c r="A2954" s="2" t="s">
        <v>334</v>
      </c>
      <c r="B2954" s="2" t="str">
        <f t="shared" si="276"/>
        <v>SPA21XXX</v>
      </c>
      <c r="C2954" s="2" t="s">
        <v>13</v>
      </c>
      <c r="N2954" s="2">
        <f t="shared" si="277"/>
        <v>0</v>
      </c>
      <c r="O2954" s="2">
        <f t="shared" si="278"/>
        <v>0</v>
      </c>
      <c r="P2954" s="2">
        <f t="shared" si="279"/>
        <v>0</v>
      </c>
      <c r="Q2954" s="2">
        <f t="shared" si="280"/>
        <v>0</v>
      </c>
      <c r="R2954" s="2">
        <f t="shared" si="281"/>
        <v>0</v>
      </c>
    </row>
    <row r="2955" spans="1:18" x14ac:dyDescent="0.35">
      <c r="A2955" s="2" t="s">
        <v>334</v>
      </c>
      <c r="B2955" s="2" t="str">
        <f t="shared" si="276"/>
        <v>SPA21XXX</v>
      </c>
      <c r="C2955" s="2" t="s">
        <v>14</v>
      </c>
      <c r="N2955" s="2">
        <f t="shared" si="277"/>
        <v>0</v>
      </c>
      <c r="O2955" s="2">
        <f t="shared" si="278"/>
        <v>0</v>
      </c>
      <c r="P2955" s="2">
        <f t="shared" si="279"/>
        <v>0</v>
      </c>
      <c r="Q2955" s="2">
        <f t="shared" si="280"/>
        <v>0</v>
      </c>
      <c r="R2955" s="2">
        <f t="shared" si="281"/>
        <v>0</v>
      </c>
    </row>
    <row r="2956" spans="1:18" x14ac:dyDescent="0.35">
      <c r="A2956" s="2" t="s">
        <v>334</v>
      </c>
      <c r="B2956" s="2" t="str">
        <f t="shared" si="276"/>
        <v>SPA21XXX</v>
      </c>
      <c r="C2956" s="2" t="s">
        <v>15</v>
      </c>
      <c r="N2956" s="2">
        <f t="shared" si="277"/>
        <v>0</v>
      </c>
      <c r="O2956" s="2">
        <f t="shared" si="278"/>
        <v>0</v>
      </c>
      <c r="P2956" s="2">
        <f t="shared" si="279"/>
        <v>0</v>
      </c>
      <c r="Q2956" s="2">
        <f t="shared" si="280"/>
        <v>0</v>
      </c>
      <c r="R2956" s="2">
        <f t="shared" si="281"/>
        <v>0</v>
      </c>
    </row>
    <row r="2957" spans="1:18" x14ac:dyDescent="0.35">
      <c r="A2957" s="2" t="s">
        <v>334</v>
      </c>
      <c r="B2957" s="2" t="str">
        <f t="shared" si="276"/>
        <v>SPA21XXX</v>
      </c>
      <c r="C2957" s="2" t="s">
        <v>16</v>
      </c>
      <c r="N2957" s="2">
        <f t="shared" si="277"/>
        <v>0</v>
      </c>
      <c r="O2957" s="2">
        <f t="shared" si="278"/>
        <v>0</v>
      </c>
      <c r="P2957" s="2">
        <f t="shared" si="279"/>
        <v>0</v>
      </c>
      <c r="Q2957" s="2">
        <f t="shared" si="280"/>
        <v>0</v>
      </c>
      <c r="R2957" s="2">
        <f t="shared" si="281"/>
        <v>0</v>
      </c>
    </row>
    <row r="2958" spans="1:18" x14ac:dyDescent="0.35">
      <c r="A2958" s="2" t="s">
        <v>334</v>
      </c>
      <c r="B2958" s="2" t="str">
        <f t="shared" si="276"/>
        <v>SPA21XXX</v>
      </c>
      <c r="C2958" s="2" t="s">
        <v>747</v>
      </c>
      <c r="N2958" s="2">
        <f t="shared" si="277"/>
        <v>0</v>
      </c>
      <c r="O2958" s="2">
        <f t="shared" si="278"/>
        <v>0</v>
      </c>
      <c r="P2958" s="2">
        <f t="shared" si="279"/>
        <v>0</v>
      </c>
      <c r="Q2958" s="2">
        <f t="shared" si="280"/>
        <v>0</v>
      </c>
      <c r="R2958" s="2">
        <f t="shared" si="281"/>
        <v>0</v>
      </c>
    </row>
    <row r="2959" spans="1:18" x14ac:dyDescent="0.35">
      <c r="A2959" s="2" t="s">
        <v>334</v>
      </c>
      <c r="B2959" s="2" t="str">
        <f t="shared" si="276"/>
        <v>SPA21XXX</v>
      </c>
      <c r="C2959" s="2" t="s">
        <v>17</v>
      </c>
      <c r="N2959" s="2">
        <f t="shared" si="277"/>
        <v>0</v>
      </c>
      <c r="O2959" s="2">
        <f t="shared" si="278"/>
        <v>0</v>
      </c>
      <c r="P2959" s="2">
        <f t="shared" si="279"/>
        <v>0</v>
      </c>
      <c r="Q2959" s="2">
        <f t="shared" si="280"/>
        <v>0</v>
      </c>
      <c r="R2959" s="2">
        <f t="shared" si="281"/>
        <v>0</v>
      </c>
    </row>
    <row r="2960" spans="1:18" x14ac:dyDescent="0.35">
      <c r="A2960" s="2" t="s">
        <v>334</v>
      </c>
      <c r="B2960" s="2" t="str">
        <f t="shared" si="276"/>
        <v>SPA21XXX</v>
      </c>
      <c r="C2960" s="2" t="s">
        <v>18</v>
      </c>
      <c r="N2960" s="2">
        <f t="shared" si="277"/>
        <v>0</v>
      </c>
      <c r="O2960" s="2">
        <f t="shared" si="278"/>
        <v>0</v>
      </c>
      <c r="P2960" s="2">
        <f t="shared" si="279"/>
        <v>0</v>
      </c>
      <c r="Q2960" s="2">
        <f t="shared" si="280"/>
        <v>0</v>
      </c>
      <c r="R2960" s="2">
        <f t="shared" si="281"/>
        <v>0</v>
      </c>
    </row>
    <row r="2961" spans="1:18" x14ac:dyDescent="0.35">
      <c r="A2961" s="2" t="s">
        <v>334</v>
      </c>
      <c r="B2961" s="2" t="str">
        <f t="shared" si="276"/>
        <v>SPA21XXX</v>
      </c>
      <c r="C2961" s="2" t="s">
        <v>19</v>
      </c>
      <c r="N2961" s="2">
        <f t="shared" si="277"/>
        <v>0</v>
      </c>
      <c r="O2961" s="2">
        <f t="shared" si="278"/>
        <v>0</v>
      </c>
      <c r="P2961" s="2">
        <f t="shared" si="279"/>
        <v>0</v>
      </c>
      <c r="Q2961" s="2">
        <f t="shared" si="280"/>
        <v>0</v>
      </c>
      <c r="R2961" s="2">
        <f t="shared" si="281"/>
        <v>0</v>
      </c>
    </row>
    <row r="2962" spans="1:18" x14ac:dyDescent="0.35">
      <c r="A2962" s="2" t="s">
        <v>334</v>
      </c>
      <c r="B2962" s="2" t="str">
        <f t="shared" si="276"/>
        <v>SPA21XXX</v>
      </c>
      <c r="C2962" s="2" t="s">
        <v>20</v>
      </c>
      <c r="N2962" s="2">
        <f t="shared" si="277"/>
        <v>0</v>
      </c>
      <c r="O2962" s="2">
        <f t="shared" si="278"/>
        <v>0</v>
      </c>
      <c r="P2962" s="2">
        <f t="shared" si="279"/>
        <v>0</v>
      </c>
      <c r="Q2962" s="2">
        <f t="shared" si="280"/>
        <v>0</v>
      </c>
      <c r="R2962" s="2">
        <f t="shared" si="281"/>
        <v>0</v>
      </c>
    </row>
    <row r="2963" spans="1:18" x14ac:dyDescent="0.35">
      <c r="A2963" s="2" t="s">
        <v>335</v>
      </c>
      <c r="B2963" s="2" t="str">
        <f t="shared" si="276"/>
        <v>SPA21XXX</v>
      </c>
      <c r="C2963" s="2" t="s">
        <v>13</v>
      </c>
      <c r="N2963" s="2">
        <f t="shared" si="277"/>
        <v>0</v>
      </c>
      <c r="O2963" s="2">
        <f t="shared" si="278"/>
        <v>0</v>
      </c>
      <c r="P2963" s="2">
        <f t="shared" si="279"/>
        <v>0</v>
      </c>
      <c r="Q2963" s="2">
        <f t="shared" si="280"/>
        <v>0</v>
      </c>
      <c r="R2963" s="2">
        <f t="shared" si="281"/>
        <v>0</v>
      </c>
    </row>
    <row r="2964" spans="1:18" x14ac:dyDescent="0.35">
      <c r="A2964" s="2" t="s">
        <v>335</v>
      </c>
      <c r="B2964" s="2" t="str">
        <f t="shared" si="276"/>
        <v>SPA21XXX</v>
      </c>
      <c r="C2964" s="2" t="s">
        <v>14</v>
      </c>
      <c r="N2964" s="2">
        <f t="shared" si="277"/>
        <v>0</v>
      </c>
      <c r="O2964" s="2">
        <f t="shared" si="278"/>
        <v>0</v>
      </c>
      <c r="P2964" s="2">
        <f t="shared" si="279"/>
        <v>0</v>
      </c>
      <c r="Q2964" s="2">
        <f t="shared" si="280"/>
        <v>0</v>
      </c>
      <c r="R2964" s="2">
        <f t="shared" si="281"/>
        <v>0</v>
      </c>
    </row>
    <row r="2965" spans="1:18" x14ac:dyDescent="0.35">
      <c r="A2965" s="2" t="s">
        <v>335</v>
      </c>
      <c r="B2965" s="2" t="str">
        <f t="shared" si="276"/>
        <v>SPA21XXX</v>
      </c>
      <c r="C2965" s="2" t="s">
        <v>15</v>
      </c>
      <c r="N2965" s="2">
        <f t="shared" si="277"/>
        <v>0</v>
      </c>
      <c r="O2965" s="2">
        <f t="shared" si="278"/>
        <v>0</v>
      </c>
      <c r="P2965" s="2">
        <f t="shared" si="279"/>
        <v>0</v>
      </c>
      <c r="Q2965" s="2">
        <f t="shared" si="280"/>
        <v>0</v>
      </c>
      <c r="R2965" s="2">
        <f t="shared" si="281"/>
        <v>0</v>
      </c>
    </row>
    <row r="2966" spans="1:18" x14ac:dyDescent="0.35">
      <c r="A2966" s="2" t="s">
        <v>335</v>
      </c>
      <c r="B2966" s="2" t="str">
        <f t="shared" si="276"/>
        <v>SPA21XXX</v>
      </c>
      <c r="C2966" s="2" t="s">
        <v>16</v>
      </c>
      <c r="N2966" s="2">
        <f t="shared" si="277"/>
        <v>0</v>
      </c>
      <c r="O2966" s="2">
        <f t="shared" si="278"/>
        <v>0</v>
      </c>
      <c r="P2966" s="2">
        <f t="shared" si="279"/>
        <v>0</v>
      </c>
      <c r="Q2966" s="2">
        <f t="shared" si="280"/>
        <v>0</v>
      </c>
      <c r="R2966" s="2">
        <f t="shared" si="281"/>
        <v>0</v>
      </c>
    </row>
    <row r="2967" spans="1:18" x14ac:dyDescent="0.35">
      <c r="A2967" s="2" t="s">
        <v>335</v>
      </c>
      <c r="B2967" s="2" t="str">
        <f t="shared" si="276"/>
        <v>SPA21XXX</v>
      </c>
      <c r="C2967" s="2" t="s">
        <v>747</v>
      </c>
      <c r="N2967" s="2">
        <f t="shared" si="277"/>
        <v>0</v>
      </c>
      <c r="O2967" s="2">
        <f t="shared" si="278"/>
        <v>0</v>
      </c>
      <c r="P2967" s="2">
        <f t="shared" si="279"/>
        <v>0</v>
      </c>
      <c r="Q2967" s="2">
        <f t="shared" si="280"/>
        <v>0</v>
      </c>
      <c r="R2967" s="2">
        <f t="shared" si="281"/>
        <v>0</v>
      </c>
    </row>
    <row r="2968" spans="1:18" x14ac:dyDescent="0.35">
      <c r="A2968" s="2" t="s">
        <v>335</v>
      </c>
      <c r="B2968" s="2" t="str">
        <f t="shared" si="276"/>
        <v>SPA21XXX</v>
      </c>
      <c r="C2968" s="2" t="s">
        <v>17</v>
      </c>
      <c r="N2968" s="2">
        <f t="shared" si="277"/>
        <v>0</v>
      </c>
      <c r="O2968" s="2">
        <f t="shared" si="278"/>
        <v>0</v>
      </c>
      <c r="P2968" s="2">
        <f t="shared" si="279"/>
        <v>0</v>
      </c>
      <c r="Q2968" s="2">
        <f t="shared" si="280"/>
        <v>0</v>
      </c>
      <c r="R2968" s="2">
        <f t="shared" si="281"/>
        <v>0</v>
      </c>
    </row>
    <row r="2969" spans="1:18" x14ac:dyDescent="0.35">
      <c r="A2969" s="2" t="s">
        <v>335</v>
      </c>
      <c r="B2969" s="2" t="str">
        <f t="shared" si="276"/>
        <v>SPA21XXX</v>
      </c>
      <c r="C2969" s="2" t="s">
        <v>18</v>
      </c>
      <c r="N2969" s="2">
        <f t="shared" si="277"/>
        <v>0</v>
      </c>
      <c r="O2969" s="2">
        <f t="shared" si="278"/>
        <v>0</v>
      </c>
      <c r="P2969" s="2">
        <f t="shared" si="279"/>
        <v>0</v>
      </c>
      <c r="Q2969" s="2">
        <f t="shared" si="280"/>
        <v>0</v>
      </c>
      <c r="R2969" s="2">
        <f t="shared" si="281"/>
        <v>0</v>
      </c>
    </row>
    <row r="2970" spans="1:18" x14ac:dyDescent="0.35">
      <c r="A2970" s="2" t="s">
        <v>335</v>
      </c>
      <c r="B2970" s="2" t="str">
        <f t="shared" si="276"/>
        <v>SPA21XXX</v>
      </c>
      <c r="C2970" s="2" t="s">
        <v>19</v>
      </c>
      <c r="N2970" s="2">
        <f t="shared" si="277"/>
        <v>0</v>
      </c>
      <c r="O2970" s="2">
        <f t="shared" si="278"/>
        <v>0</v>
      </c>
      <c r="P2970" s="2">
        <f t="shared" si="279"/>
        <v>0</v>
      </c>
      <c r="Q2970" s="2">
        <f t="shared" si="280"/>
        <v>0</v>
      </c>
      <c r="R2970" s="2">
        <f t="shared" si="281"/>
        <v>0</v>
      </c>
    </row>
    <row r="2971" spans="1:18" x14ac:dyDescent="0.35">
      <c r="A2971" s="2" t="s">
        <v>335</v>
      </c>
      <c r="B2971" s="2" t="str">
        <f t="shared" si="276"/>
        <v>SPA21XXX</v>
      </c>
      <c r="C2971" s="2" t="s">
        <v>20</v>
      </c>
      <c r="N2971" s="2">
        <f t="shared" si="277"/>
        <v>0</v>
      </c>
      <c r="O2971" s="2">
        <f t="shared" si="278"/>
        <v>0</v>
      </c>
      <c r="P2971" s="2">
        <f t="shared" si="279"/>
        <v>0</v>
      </c>
      <c r="Q2971" s="2">
        <f t="shared" si="280"/>
        <v>0</v>
      </c>
      <c r="R2971" s="2">
        <f t="shared" si="281"/>
        <v>0</v>
      </c>
    </row>
    <row r="2972" spans="1:18" x14ac:dyDescent="0.35">
      <c r="A2972" s="2" t="s">
        <v>336</v>
      </c>
      <c r="B2972" s="2" t="str">
        <f t="shared" si="276"/>
        <v>SPA21XXX</v>
      </c>
      <c r="C2972" s="2" t="s">
        <v>13</v>
      </c>
      <c r="N2972" s="2">
        <f t="shared" si="277"/>
        <v>0</v>
      </c>
      <c r="O2972" s="2">
        <f t="shared" si="278"/>
        <v>0</v>
      </c>
      <c r="P2972" s="2">
        <f t="shared" si="279"/>
        <v>0</v>
      </c>
      <c r="Q2972" s="2">
        <f t="shared" si="280"/>
        <v>0</v>
      </c>
      <c r="R2972" s="2">
        <f t="shared" si="281"/>
        <v>0</v>
      </c>
    </row>
    <row r="2973" spans="1:18" x14ac:dyDescent="0.35">
      <c r="A2973" s="2" t="s">
        <v>336</v>
      </c>
      <c r="B2973" s="2" t="str">
        <f t="shared" si="276"/>
        <v>SPA21XXX</v>
      </c>
      <c r="C2973" s="2" t="s">
        <v>14</v>
      </c>
      <c r="N2973" s="2">
        <f t="shared" si="277"/>
        <v>0</v>
      </c>
      <c r="O2973" s="2">
        <f t="shared" si="278"/>
        <v>0</v>
      </c>
      <c r="P2973" s="2">
        <f t="shared" si="279"/>
        <v>0</v>
      </c>
      <c r="Q2973" s="2">
        <f t="shared" si="280"/>
        <v>0</v>
      </c>
      <c r="R2973" s="2">
        <f t="shared" si="281"/>
        <v>0</v>
      </c>
    </row>
    <row r="2974" spans="1:18" x14ac:dyDescent="0.35">
      <c r="A2974" s="2" t="s">
        <v>336</v>
      </c>
      <c r="B2974" s="2" t="str">
        <f t="shared" si="276"/>
        <v>SPA21XXX</v>
      </c>
      <c r="C2974" s="2" t="s">
        <v>15</v>
      </c>
      <c r="N2974" s="2">
        <f t="shared" si="277"/>
        <v>0</v>
      </c>
      <c r="O2974" s="2">
        <f t="shared" si="278"/>
        <v>0</v>
      </c>
      <c r="P2974" s="2">
        <f t="shared" si="279"/>
        <v>0</v>
      </c>
      <c r="Q2974" s="2">
        <f t="shared" si="280"/>
        <v>0</v>
      </c>
      <c r="R2974" s="2">
        <f t="shared" si="281"/>
        <v>0</v>
      </c>
    </row>
    <row r="2975" spans="1:18" x14ac:dyDescent="0.35">
      <c r="A2975" s="2" t="s">
        <v>336</v>
      </c>
      <c r="B2975" s="2" t="str">
        <f t="shared" si="276"/>
        <v>SPA21XXX</v>
      </c>
      <c r="C2975" s="2" t="s">
        <v>16</v>
      </c>
      <c r="N2975" s="2">
        <f t="shared" si="277"/>
        <v>0</v>
      </c>
      <c r="O2975" s="2">
        <f t="shared" si="278"/>
        <v>0</v>
      </c>
      <c r="P2975" s="2">
        <f t="shared" si="279"/>
        <v>0</v>
      </c>
      <c r="Q2975" s="2">
        <f t="shared" si="280"/>
        <v>0</v>
      </c>
      <c r="R2975" s="2">
        <f t="shared" si="281"/>
        <v>0</v>
      </c>
    </row>
    <row r="2976" spans="1:18" x14ac:dyDescent="0.35">
      <c r="A2976" s="2" t="s">
        <v>336</v>
      </c>
      <c r="B2976" s="2" t="str">
        <f t="shared" si="276"/>
        <v>SPA21XXX</v>
      </c>
      <c r="C2976" s="2" t="s">
        <v>747</v>
      </c>
      <c r="N2976" s="2">
        <f t="shared" si="277"/>
        <v>0</v>
      </c>
      <c r="O2976" s="2">
        <f t="shared" si="278"/>
        <v>0</v>
      </c>
      <c r="P2976" s="2">
        <f t="shared" si="279"/>
        <v>0</v>
      </c>
      <c r="Q2976" s="2">
        <f t="shared" si="280"/>
        <v>0</v>
      </c>
      <c r="R2976" s="2">
        <f t="shared" si="281"/>
        <v>0</v>
      </c>
    </row>
    <row r="2977" spans="1:18" x14ac:dyDescent="0.35">
      <c r="A2977" s="2" t="s">
        <v>336</v>
      </c>
      <c r="B2977" s="2" t="str">
        <f t="shared" si="276"/>
        <v>SPA21XXX</v>
      </c>
      <c r="C2977" s="2" t="s">
        <v>17</v>
      </c>
      <c r="N2977" s="2">
        <f t="shared" si="277"/>
        <v>0</v>
      </c>
      <c r="O2977" s="2">
        <f t="shared" si="278"/>
        <v>0</v>
      </c>
      <c r="P2977" s="2">
        <f t="shared" si="279"/>
        <v>0</v>
      </c>
      <c r="Q2977" s="2">
        <f t="shared" si="280"/>
        <v>0</v>
      </c>
      <c r="R2977" s="2">
        <f t="shared" si="281"/>
        <v>0</v>
      </c>
    </row>
    <row r="2978" spans="1:18" x14ac:dyDescent="0.35">
      <c r="A2978" s="2" t="s">
        <v>336</v>
      </c>
      <c r="B2978" s="2" t="str">
        <f t="shared" si="276"/>
        <v>SPA21XXX</v>
      </c>
      <c r="C2978" s="2" t="s">
        <v>18</v>
      </c>
      <c r="N2978" s="2">
        <f t="shared" si="277"/>
        <v>0</v>
      </c>
      <c r="O2978" s="2">
        <f t="shared" si="278"/>
        <v>0</v>
      </c>
      <c r="P2978" s="2">
        <f t="shared" si="279"/>
        <v>0</v>
      </c>
      <c r="Q2978" s="2">
        <f t="shared" si="280"/>
        <v>0</v>
      </c>
      <c r="R2978" s="2">
        <f t="shared" si="281"/>
        <v>0</v>
      </c>
    </row>
    <row r="2979" spans="1:18" x14ac:dyDescent="0.35">
      <c r="A2979" s="2" t="s">
        <v>336</v>
      </c>
      <c r="B2979" s="2" t="str">
        <f t="shared" si="276"/>
        <v>SPA21XXX</v>
      </c>
      <c r="C2979" s="2" t="s">
        <v>19</v>
      </c>
      <c r="D2979" s="2">
        <v>3000</v>
      </c>
      <c r="E2979" s="2">
        <v>9</v>
      </c>
      <c r="F2979" s="2">
        <v>100</v>
      </c>
      <c r="G2979" s="2">
        <v>9</v>
      </c>
      <c r="K2979" s="2">
        <v>8</v>
      </c>
      <c r="L2979" s="2">
        <v>4</v>
      </c>
      <c r="N2979" s="2">
        <f t="shared" si="277"/>
        <v>27000</v>
      </c>
      <c r="O2979" s="2">
        <f t="shared" si="278"/>
        <v>27000</v>
      </c>
      <c r="P2979" s="2">
        <f t="shared" si="279"/>
        <v>24000</v>
      </c>
      <c r="Q2979" s="2">
        <f t="shared" si="280"/>
        <v>12000</v>
      </c>
      <c r="R2979" s="2">
        <f t="shared" si="281"/>
        <v>0</v>
      </c>
    </row>
    <row r="2980" spans="1:18" x14ac:dyDescent="0.35">
      <c r="A2980" s="2" t="s">
        <v>336</v>
      </c>
      <c r="B2980" s="2" t="str">
        <f t="shared" si="276"/>
        <v>SPA21XXX</v>
      </c>
      <c r="C2980" s="2" t="s">
        <v>20</v>
      </c>
      <c r="N2980" s="2">
        <f t="shared" si="277"/>
        <v>0</v>
      </c>
      <c r="O2980" s="2">
        <f t="shared" si="278"/>
        <v>0</v>
      </c>
      <c r="P2980" s="2">
        <f t="shared" si="279"/>
        <v>0</v>
      </c>
      <c r="Q2980" s="2">
        <f t="shared" si="280"/>
        <v>0</v>
      </c>
      <c r="R2980" s="2">
        <f t="shared" si="281"/>
        <v>0</v>
      </c>
    </row>
    <row r="2981" spans="1:18" x14ac:dyDescent="0.35">
      <c r="A2981" s="2" t="s">
        <v>385</v>
      </c>
      <c r="B2981" s="2" t="str">
        <f t="shared" si="276"/>
        <v>SPA21XXX</v>
      </c>
      <c r="C2981" s="2" t="s">
        <v>13</v>
      </c>
      <c r="N2981" s="2">
        <f t="shared" si="277"/>
        <v>0</v>
      </c>
      <c r="O2981" s="2">
        <f t="shared" si="278"/>
        <v>0</v>
      </c>
      <c r="P2981" s="2">
        <f t="shared" si="279"/>
        <v>0</v>
      </c>
      <c r="Q2981" s="2">
        <f t="shared" si="280"/>
        <v>0</v>
      </c>
      <c r="R2981" s="2">
        <f t="shared" si="281"/>
        <v>0</v>
      </c>
    </row>
    <row r="2982" spans="1:18" x14ac:dyDescent="0.35">
      <c r="A2982" s="2" t="s">
        <v>385</v>
      </c>
      <c r="B2982" s="2" t="str">
        <f t="shared" si="276"/>
        <v>SPA21XXX</v>
      </c>
      <c r="C2982" s="2" t="s">
        <v>14</v>
      </c>
      <c r="N2982" s="2">
        <f t="shared" si="277"/>
        <v>0</v>
      </c>
      <c r="O2982" s="2">
        <f t="shared" si="278"/>
        <v>0</v>
      </c>
      <c r="P2982" s="2">
        <f t="shared" si="279"/>
        <v>0</v>
      </c>
      <c r="Q2982" s="2">
        <f t="shared" si="280"/>
        <v>0</v>
      </c>
      <c r="R2982" s="2">
        <f t="shared" si="281"/>
        <v>0</v>
      </c>
    </row>
    <row r="2983" spans="1:18" x14ac:dyDescent="0.35">
      <c r="A2983" s="2" t="s">
        <v>385</v>
      </c>
      <c r="B2983" s="2" t="str">
        <f t="shared" si="276"/>
        <v>SPA21XXX</v>
      </c>
      <c r="C2983" s="2" t="s">
        <v>15</v>
      </c>
      <c r="N2983" s="2">
        <f t="shared" si="277"/>
        <v>0</v>
      </c>
      <c r="O2983" s="2">
        <f t="shared" si="278"/>
        <v>0</v>
      </c>
      <c r="P2983" s="2">
        <f t="shared" si="279"/>
        <v>0</v>
      </c>
      <c r="Q2983" s="2">
        <f t="shared" si="280"/>
        <v>0</v>
      </c>
      <c r="R2983" s="2">
        <f t="shared" si="281"/>
        <v>0</v>
      </c>
    </row>
    <row r="2984" spans="1:18" x14ac:dyDescent="0.35">
      <c r="A2984" s="2" t="s">
        <v>385</v>
      </c>
      <c r="B2984" s="2" t="str">
        <f t="shared" si="276"/>
        <v>SPA21XXX</v>
      </c>
      <c r="C2984" s="2" t="s">
        <v>16</v>
      </c>
      <c r="N2984" s="2">
        <f t="shared" si="277"/>
        <v>0</v>
      </c>
      <c r="O2984" s="2">
        <f t="shared" si="278"/>
        <v>0</v>
      </c>
      <c r="P2984" s="2">
        <f t="shared" si="279"/>
        <v>0</v>
      </c>
      <c r="Q2984" s="2">
        <f t="shared" si="280"/>
        <v>0</v>
      </c>
      <c r="R2984" s="2">
        <f t="shared" si="281"/>
        <v>0</v>
      </c>
    </row>
    <row r="2985" spans="1:18" x14ac:dyDescent="0.35">
      <c r="A2985" s="2" t="s">
        <v>385</v>
      </c>
      <c r="B2985" s="2" t="str">
        <f t="shared" si="276"/>
        <v>SPA21XXX</v>
      </c>
      <c r="C2985" s="2" t="s">
        <v>747</v>
      </c>
      <c r="N2985" s="2">
        <f t="shared" si="277"/>
        <v>0</v>
      </c>
      <c r="O2985" s="2">
        <f t="shared" si="278"/>
        <v>0</v>
      </c>
      <c r="P2985" s="2">
        <f t="shared" si="279"/>
        <v>0</v>
      </c>
      <c r="Q2985" s="2">
        <f t="shared" si="280"/>
        <v>0</v>
      </c>
      <c r="R2985" s="2">
        <f t="shared" si="281"/>
        <v>0</v>
      </c>
    </row>
    <row r="2986" spans="1:18" x14ac:dyDescent="0.35">
      <c r="A2986" s="2" t="s">
        <v>385</v>
      </c>
      <c r="B2986" s="2" t="str">
        <f t="shared" si="276"/>
        <v>SPA21XXX</v>
      </c>
      <c r="C2986" s="2" t="s">
        <v>17</v>
      </c>
      <c r="N2986" s="2">
        <f t="shared" si="277"/>
        <v>0</v>
      </c>
      <c r="O2986" s="2">
        <f t="shared" si="278"/>
        <v>0</v>
      </c>
      <c r="P2986" s="2">
        <f t="shared" si="279"/>
        <v>0</v>
      </c>
      <c r="Q2986" s="2">
        <f t="shared" si="280"/>
        <v>0</v>
      </c>
      <c r="R2986" s="2">
        <f t="shared" si="281"/>
        <v>0</v>
      </c>
    </row>
    <row r="2987" spans="1:18" x14ac:dyDescent="0.35">
      <c r="A2987" s="2" t="s">
        <v>385</v>
      </c>
      <c r="B2987" s="2" t="str">
        <f t="shared" si="276"/>
        <v>SPA21XXX</v>
      </c>
      <c r="C2987" s="2" t="s">
        <v>18</v>
      </c>
      <c r="N2987" s="2">
        <f t="shared" si="277"/>
        <v>0</v>
      </c>
      <c r="O2987" s="2">
        <f t="shared" si="278"/>
        <v>0</v>
      </c>
      <c r="P2987" s="2">
        <f t="shared" si="279"/>
        <v>0</v>
      </c>
      <c r="Q2987" s="2">
        <f t="shared" si="280"/>
        <v>0</v>
      </c>
      <c r="R2987" s="2">
        <f t="shared" si="281"/>
        <v>0</v>
      </c>
    </row>
    <row r="2988" spans="1:18" x14ac:dyDescent="0.35">
      <c r="A2988" s="2" t="s">
        <v>385</v>
      </c>
      <c r="B2988" s="2" t="str">
        <f t="shared" si="276"/>
        <v>SPA21XXX</v>
      </c>
      <c r="C2988" s="2" t="s">
        <v>19</v>
      </c>
      <c r="N2988" s="2">
        <f t="shared" si="277"/>
        <v>0</v>
      </c>
      <c r="O2988" s="2">
        <f t="shared" si="278"/>
        <v>0</v>
      </c>
      <c r="P2988" s="2">
        <f t="shared" si="279"/>
        <v>0</v>
      </c>
      <c r="Q2988" s="2">
        <f t="shared" si="280"/>
        <v>0</v>
      </c>
      <c r="R2988" s="2">
        <f t="shared" si="281"/>
        <v>0</v>
      </c>
    </row>
    <row r="2989" spans="1:18" x14ac:dyDescent="0.35">
      <c r="A2989" s="2" t="s">
        <v>385</v>
      </c>
      <c r="B2989" s="2" t="str">
        <f t="shared" si="276"/>
        <v>SPA21XXX</v>
      </c>
      <c r="C2989" s="2" t="s">
        <v>20</v>
      </c>
      <c r="N2989" s="2">
        <f t="shared" si="277"/>
        <v>0</v>
      </c>
      <c r="O2989" s="2">
        <f t="shared" si="278"/>
        <v>0</v>
      </c>
      <c r="P2989" s="2">
        <f t="shared" si="279"/>
        <v>0</v>
      </c>
      <c r="Q2989" s="2">
        <f t="shared" si="280"/>
        <v>0</v>
      </c>
      <c r="R2989" s="2">
        <f t="shared" si="281"/>
        <v>0</v>
      </c>
    </row>
    <row r="2990" spans="1:18" x14ac:dyDescent="0.35">
      <c r="A2990" s="2" t="s">
        <v>386</v>
      </c>
      <c r="B2990" s="2" t="str">
        <f t="shared" si="276"/>
        <v>SPA21XXX</v>
      </c>
      <c r="C2990" s="2" t="s">
        <v>13</v>
      </c>
      <c r="N2990" s="2">
        <f t="shared" si="277"/>
        <v>0</v>
      </c>
      <c r="O2990" s="2">
        <f t="shared" si="278"/>
        <v>0</v>
      </c>
      <c r="P2990" s="2">
        <f t="shared" si="279"/>
        <v>0</v>
      </c>
      <c r="Q2990" s="2">
        <f t="shared" si="280"/>
        <v>0</v>
      </c>
      <c r="R2990" s="2">
        <f t="shared" si="281"/>
        <v>0</v>
      </c>
    </row>
    <row r="2991" spans="1:18" x14ac:dyDescent="0.35">
      <c r="A2991" s="2" t="s">
        <v>386</v>
      </c>
      <c r="B2991" s="2" t="str">
        <f t="shared" si="276"/>
        <v>SPA21XXX</v>
      </c>
      <c r="C2991" s="2" t="s">
        <v>14</v>
      </c>
      <c r="N2991" s="2">
        <f t="shared" si="277"/>
        <v>0</v>
      </c>
      <c r="O2991" s="2">
        <f t="shared" si="278"/>
        <v>0</v>
      </c>
      <c r="P2991" s="2">
        <f t="shared" si="279"/>
        <v>0</v>
      </c>
      <c r="Q2991" s="2">
        <f t="shared" si="280"/>
        <v>0</v>
      </c>
      <c r="R2991" s="2">
        <f t="shared" si="281"/>
        <v>0</v>
      </c>
    </row>
    <row r="2992" spans="1:18" x14ac:dyDescent="0.35">
      <c r="A2992" s="2" t="s">
        <v>386</v>
      </c>
      <c r="B2992" s="2" t="str">
        <f t="shared" si="276"/>
        <v>SPA21XXX</v>
      </c>
      <c r="C2992" s="2" t="s">
        <v>15</v>
      </c>
      <c r="N2992" s="2">
        <f t="shared" si="277"/>
        <v>0</v>
      </c>
      <c r="O2992" s="2">
        <f t="shared" si="278"/>
        <v>0</v>
      </c>
      <c r="P2992" s="2">
        <f t="shared" si="279"/>
        <v>0</v>
      </c>
      <c r="Q2992" s="2">
        <f t="shared" si="280"/>
        <v>0</v>
      </c>
      <c r="R2992" s="2">
        <f t="shared" si="281"/>
        <v>0</v>
      </c>
    </row>
    <row r="2993" spans="1:18" x14ac:dyDescent="0.35">
      <c r="A2993" s="2" t="s">
        <v>386</v>
      </c>
      <c r="B2993" s="2" t="str">
        <f t="shared" si="276"/>
        <v>SPA21XXX</v>
      </c>
      <c r="C2993" s="2" t="s">
        <v>16</v>
      </c>
      <c r="N2993" s="2">
        <f t="shared" si="277"/>
        <v>0</v>
      </c>
      <c r="O2993" s="2">
        <f t="shared" si="278"/>
        <v>0</v>
      </c>
      <c r="P2993" s="2">
        <f t="shared" si="279"/>
        <v>0</v>
      </c>
      <c r="Q2993" s="2">
        <f t="shared" si="280"/>
        <v>0</v>
      </c>
      <c r="R2993" s="2">
        <f t="shared" si="281"/>
        <v>0</v>
      </c>
    </row>
    <row r="2994" spans="1:18" x14ac:dyDescent="0.35">
      <c r="A2994" s="2" t="s">
        <v>386</v>
      </c>
      <c r="B2994" s="2" t="str">
        <f t="shared" si="276"/>
        <v>SPA21XXX</v>
      </c>
      <c r="C2994" s="2" t="s">
        <v>747</v>
      </c>
      <c r="N2994" s="2">
        <f t="shared" si="277"/>
        <v>0</v>
      </c>
      <c r="O2994" s="2">
        <f t="shared" si="278"/>
        <v>0</v>
      </c>
      <c r="P2994" s="2">
        <f t="shared" si="279"/>
        <v>0</v>
      </c>
      <c r="Q2994" s="2">
        <f t="shared" si="280"/>
        <v>0</v>
      </c>
      <c r="R2994" s="2">
        <f t="shared" si="281"/>
        <v>0</v>
      </c>
    </row>
    <row r="2995" spans="1:18" x14ac:dyDescent="0.35">
      <c r="A2995" s="2" t="s">
        <v>386</v>
      </c>
      <c r="B2995" s="2" t="str">
        <f t="shared" si="276"/>
        <v>SPA21XXX</v>
      </c>
      <c r="C2995" s="2" t="s">
        <v>17</v>
      </c>
      <c r="N2995" s="2">
        <f t="shared" si="277"/>
        <v>0</v>
      </c>
      <c r="O2995" s="2">
        <f t="shared" si="278"/>
        <v>0</v>
      </c>
      <c r="P2995" s="2">
        <f t="shared" si="279"/>
        <v>0</v>
      </c>
      <c r="Q2995" s="2">
        <f t="shared" si="280"/>
        <v>0</v>
      </c>
      <c r="R2995" s="2">
        <f t="shared" si="281"/>
        <v>0</v>
      </c>
    </row>
    <row r="2996" spans="1:18" x14ac:dyDescent="0.35">
      <c r="A2996" s="2" t="s">
        <v>386</v>
      </c>
      <c r="B2996" s="2" t="str">
        <f t="shared" si="276"/>
        <v>SPA21XXX</v>
      </c>
      <c r="C2996" s="2" t="s">
        <v>18</v>
      </c>
      <c r="N2996" s="2">
        <f t="shared" si="277"/>
        <v>0</v>
      </c>
      <c r="O2996" s="2">
        <f t="shared" si="278"/>
        <v>0</v>
      </c>
      <c r="P2996" s="2">
        <f t="shared" si="279"/>
        <v>0</v>
      </c>
      <c r="Q2996" s="2">
        <f t="shared" si="280"/>
        <v>0</v>
      </c>
      <c r="R2996" s="2">
        <f t="shared" si="281"/>
        <v>0</v>
      </c>
    </row>
    <row r="2997" spans="1:18" x14ac:dyDescent="0.35">
      <c r="A2997" s="2" t="s">
        <v>386</v>
      </c>
      <c r="B2997" s="2" t="str">
        <f t="shared" si="276"/>
        <v>SPA21XXX</v>
      </c>
      <c r="C2997" s="2" t="s">
        <v>19</v>
      </c>
      <c r="N2997" s="2">
        <f t="shared" si="277"/>
        <v>0</v>
      </c>
      <c r="O2997" s="2">
        <f t="shared" si="278"/>
        <v>0</v>
      </c>
      <c r="P2997" s="2">
        <f t="shared" si="279"/>
        <v>0</v>
      </c>
      <c r="Q2997" s="2">
        <f t="shared" si="280"/>
        <v>0</v>
      </c>
      <c r="R2997" s="2">
        <f t="shared" si="281"/>
        <v>0</v>
      </c>
    </row>
    <row r="2998" spans="1:18" x14ac:dyDescent="0.35">
      <c r="A2998" s="2" t="s">
        <v>386</v>
      </c>
      <c r="B2998" s="2" t="str">
        <f t="shared" si="276"/>
        <v>SPA21XXX</v>
      </c>
      <c r="C2998" s="2" t="s">
        <v>20</v>
      </c>
      <c r="N2998" s="2">
        <f t="shared" si="277"/>
        <v>0</v>
      </c>
      <c r="O2998" s="2">
        <f t="shared" si="278"/>
        <v>0</v>
      </c>
      <c r="P2998" s="2">
        <f t="shared" si="279"/>
        <v>0</v>
      </c>
      <c r="Q2998" s="2">
        <f t="shared" si="280"/>
        <v>0</v>
      </c>
      <c r="R2998" s="2">
        <f t="shared" si="281"/>
        <v>0</v>
      </c>
    </row>
    <row r="2999" spans="1:18" x14ac:dyDescent="0.35">
      <c r="A2999" s="2" t="s">
        <v>337</v>
      </c>
      <c r="B2999" s="2" t="str">
        <f t="shared" si="276"/>
        <v>SPA21XXX</v>
      </c>
      <c r="C2999" s="2" t="s">
        <v>13</v>
      </c>
      <c r="N2999" s="2">
        <f t="shared" si="277"/>
        <v>0</v>
      </c>
      <c r="O2999" s="2">
        <f t="shared" si="278"/>
        <v>0</v>
      </c>
      <c r="P2999" s="2">
        <f t="shared" si="279"/>
        <v>0</v>
      </c>
      <c r="Q2999" s="2">
        <f t="shared" si="280"/>
        <v>0</v>
      </c>
      <c r="R2999" s="2">
        <f t="shared" si="281"/>
        <v>0</v>
      </c>
    </row>
    <row r="3000" spans="1:18" x14ac:dyDescent="0.35">
      <c r="A3000" s="2" t="s">
        <v>337</v>
      </c>
      <c r="B3000" s="2" t="str">
        <f t="shared" si="276"/>
        <v>SPA21XXX</v>
      </c>
      <c r="C3000" s="2" t="s">
        <v>14</v>
      </c>
      <c r="N3000" s="2">
        <f t="shared" si="277"/>
        <v>0</v>
      </c>
      <c r="O3000" s="2">
        <f t="shared" si="278"/>
        <v>0</v>
      </c>
      <c r="P3000" s="2">
        <f t="shared" si="279"/>
        <v>0</v>
      </c>
      <c r="Q3000" s="2">
        <f t="shared" si="280"/>
        <v>0</v>
      </c>
      <c r="R3000" s="2">
        <f t="shared" si="281"/>
        <v>0</v>
      </c>
    </row>
    <row r="3001" spans="1:18" x14ac:dyDescent="0.35">
      <c r="A3001" s="2" t="s">
        <v>337</v>
      </c>
      <c r="B3001" s="2" t="str">
        <f t="shared" si="276"/>
        <v>SPA21XXX</v>
      </c>
      <c r="C3001" s="2" t="s">
        <v>15</v>
      </c>
      <c r="N3001" s="2">
        <f t="shared" si="277"/>
        <v>0</v>
      </c>
      <c r="O3001" s="2">
        <f t="shared" si="278"/>
        <v>0</v>
      </c>
      <c r="P3001" s="2">
        <f t="shared" si="279"/>
        <v>0</v>
      </c>
      <c r="Q3001" s="2">
        <f t="shared" si="280"/>
        <v>0</v>
      </c>
      <c r="R3001" s="2">
        <f t="shared" si="281"/>
        <v>0</v>
      </c>
    </row>
    <row r="3002" spans="1:18" x14ac:dyDescent="0.35">
      <c r="A3002" s="2" t="s">
        <v>337</v>
      </c>
      <c r="B3002" s="2" t="str">
        <f t="shared" si="276"/>
        <v>SPA21XXX</v>
      </c>
      <c r="C3002" s="2" t="s">
        <v>16</v>
      </c>
      <c r="N3002" s="2">
        <f t="shared" si="277"/>
        <v>0</v>
      </c>
      <c r="O3002" s="2">
        <f t="shared" si="278"/>
        <v>0</v>
      </c>
      <c r="P3002" s="2">
        <f t="shared" si="279"/>
        <v>0</v>
      </c>
      <c r="Q3002" s="2">
        <f t="shared" si="280"/>
        <v>0</v>
      </c>
      <c r="R3002" s="2">
        <f t="shared" si="281"/>
        <v>0</v>
      </c>
    </row>
    <row r="3003" spans="1:18" x14ac:dyDescent="0.35">
      <c r="A3003" s="2" t="s">
        <v>337</v>
      </c>
      <c r="B3003" s="2" t="str">
        <f t="shared" si="276"/>
        <v>SPA21XXX</v>
      </c>
      <c r="C3003" s="2" t="s">
        <v>747</v>
      </c>
      <c r="N3003" s="2">
        <f t="shared" si="277"/>
        <v>0</v>
      </c>
      <c r="O3003" s="2">
        <f t="shared" si="278"/>
        <v>0</v>
      </c>
      <c r="P3003" s="2">
        <f t="shared" si="279"/>
        <v>0</v>
      </c>
      <c r="Q3003" s="2">
        <f t="shared" si="280"/>
        <v>0</v>
      </c>
      <c r="R3003" s="2">
        <f t="shared" si="281"/>
        <v>0</v>
      </c>
    </row>
    <row r="3004" spans="1:18" x14ac:dyDescent="0.35">
      <c r="A3004" s="2" t="s">
        <v>337</v>
      </c>
      <c r="B3004" s="2" t="str">
        <f t="shared" si="276"/>
        <v>SPA21XXX</v>
      </c>
      <c r="C3004" s="2" t="s">
        <v>17</v>
      </c>
      <c r="N3004" s="2">
        <f t="shared" si="277"/>
        <v>0</v>
      </c>
      <c r="O3004" s="2">
        <f t="shared" si="278"/>
        <v>0</v>
      </c>
      <c r="P3004" s="2">
        <f t="shared" si="279"/>
        <v>0</v>
      </c>
      <c r="Q3004" s="2">
        <f t="shared" si="280"/>
        <v>0</v>
      </c>
      <c r="R3004" s="2">
        <f t="shared" si="281"/>
        <v>0</v>
      </c>
    </row>
    <row r="3005" spans="1:18" x14ac:dyDescent="0.35">
      <c r="A3005" s="2" t="s">
        <v>337</v>
      </c>
      <c r="B3005" s="2" t="str">
        <f t="shared" si="276"/>
        <v>SPA21XXX</v>
      </c>
      <c r="C3005" s="2" t="s">
        <v>18</v>
      </c>
      <c r="N3005" s="2">
        <f t="shared" si="277"/>
        <v>0</v>
      </c>
      <c r="O3005" s="2">
        <f t="shared" si="278"/>
        <v>0</v>
      </c>
      <c r="P3005" s="2">
        <f t="shared" si="279"/>
        <v>0</v>
      </c>
      <c r="Q3005" s="2">
        <f t="shared" si="280"/>
        <v>0</v>
      </c>
      <c r="R3005" s="2">
        <f t="shared" si="281"/>
        <v>0</v>
      </c>
    </row>
    <row r="3006" spans="1:18" x14ac:dyDescent="0.35">
      <c r="A3006" s="2" t="s">
        <v>337</v>
      </c>
      <c r="B3006" s="2" t="str">
        <f t="shared" si="276"/>
        <v>SPA21XXX</v>
      </c>
      <c r="C3006" s="2" t="s">
        <v>19</v>
      </c>
      <c r="N3006" s="2">
        <f t="shared" si="277"/>
        <v>0</v>
      </c>
      <c r="O3006" s="2">
        <f t="shared" si="278"/>
        <v>0</v>
      </c>
      <c r="P3006" s="2">
        <f t="shared" si="279"/>
        <v>0</v>
      </c>
      <c r="Q3006" s="2">
        <f t="shared" si="280"/>
        <v>0</v>
      </c>
      <c r="R3006" s="2">
        <f t="shared" si="281"/>
        <v>0</v>
      </c>
    </row>
    <row r="3007" spans="1:18" x14ac:dyDescent="0.35">
      <c r="A3007" s="2" t="s">
        <v>337</v>
      </c>
      <c r="B3007" s="2" t="str">
        <f t="shared" si="276"/>
        <v>SPA21XXX</v>
      </c>
      <c r="C3007" s="2" t="s">
        <v>20</v>
      </c>
      <c r="N3007" s="2">
        <f t="shared" si="277"/>
        <v>0</v>
      </c>
      <c r="O3007" s="2">
        <f t="shared" si="278"/>
        <v>0</v>
      </c>
      <c r="P3007" s="2">
        <f t="shared" si="279"/>
        <v>0</v>
      </c>
      <c r="Q3007" s="2">
        <f t="shared" si="280"/>
        <v>0</v>
      </c>
      <c r="R3007" s="2">
        <f t="shared" si="281"/>
        <v>0</v>
      </c>
    </row>
    <row r="3008" spans="1:18" x14ac:dyDescent="0.35">
      <c r="A3008" s="2" t="s">
        <v>387</v>
      </c>
      <c r="B3008" s="2" t="str">
        <f t="shared" si="276"/>
        <v>SPA21XXX</v>
      </c>
      <c r="C3008" s="2" t="s">
        <v>13</v>
      </c>
      <c r="N3008" s="2">
        <f t="shared" si="277"/>
        <v>0</v>
      </c>
      <c r="O3008" s="2">
        <f t="shared" si="278"/>
        <v>0</v>
      </c>
      <c r="P3008" s="2">
        <f t="shared" si="279"/>
        <v>0</v>
      </c>
      <c r="Q3008" s="2">
        <f t="shared" si="280"/>
        <v>0</v>
      </c>
      <c r="R3008" s="2">
        <f t="shared" si="281"/>
        <v>0</v>
      </c>
    </row>
    <row r="3009" spans="1:18" x14ac:dyDescent="0.35">
      <c r="A3009" s="2" t="s">
        <v>387</v>
      </c>
      <c r="B3009" s="2" t="str">
        <f t="shared" si="276"/>
        <v>SPA21XXX</v>
      </c>
      <c r="C3009" s="2" t="s">
        <v>14</v>
      </c>
      <c r="N3009" s="2">
        <f t="shared" si="277"/>
        <v>0</v>
      </c>
      <c r="O3009" s="2">
        <f t="shared" si="278"/>
        <v>0</v>
      </c>
      <c r="P3009" s="2">
        <f t="shared" si="279"/>
        <v>0</v>
      </c>
      <c r="Q3009" s="2">
        <f t="shared" si="280"/>
        <v>0</v>
      </c>
      <c r="R3009" s="2">
        <f t="shared" si="281"/>
        <v>0</v>
      </c>
    </row>
    <row r="3010" spans="1:18" x14ac:dyDescent="0.35">
      <c r="A3010" s="2" t="s">
        <v>387</v>
      </c>
      <c r="B3010" s="2" t="str">
        <f t="shared" ref="B3010:B3073" si="282">REPLACE(A3010,6,3,"XXX")</f>
        <v>SPA21XXX</v>
      </c>
      <c r="C3010" s="2" t="s">
        <v>15</v>
      </c>
      <c r="N3010" s="2">
        <f t="shared" ref="N3010:N3073" si="283">E3010*$D3010</f>
        <v>0</v>
      </c>
      <c r="O3010" s="2">
        <f t="shared" ref="O3010:O3073" si="284">SUM(G3010:J3010)*$D3010</f>
        <v>0</v>
      </c>
      <c r="P3010" s="2">
        <f t="shared" ref="P3010:P3073" si="285">K3010*$D3010</f>
        <v>0</v>
      </c>
      <c r="Q3010" s="2">
        <f t="shared" ref="Q3010:Q3073" si="286">L3010*$D3010</f>
        <v>0</v>
      </c>
      <c r="R3010" s="2">
        <f t="shared" ref="R3010:R3073" si="287">M3010*$D3010</f>
        <v>0</v>
      </c>
    </row>
    <row r="3011" spans="1:18" x14ac:dyDescent="0.35">
      <c r="A3011" s="2" t="s">
        <v>387</v>
      </c>
      <c r="B3011" s="2" t="str">
        <f t="shared" si="282"/>
        <v>SPA21XXX</v>
      </c>
      <c r="C3011" s="2" t="s">
        <v>16</v>
      </c>
      <c r="N3011" s="2">
        <f t="shared" si="283"/>
        <v>0</v>
      </c>
      <c r="O3011" s="2">
        <f t="shared" si="284"/>
        <v>0</v>
      </c>
      <c r="P3011" s="2">
        <f t="shared" si="285"/>
        <v>0</v>
      </c>
      <c r="Q3011" s="2">
        <f t="shared" si="286"/>
        <v>0</v>
      </c>
      <c r="R3011" s="2">
        <f t="shared" si="287"/>
        <v>0</v>
      </c>
    </row>
    <row r="3012" spans="1:18" x14ac:dyDescent="0.35">
      <c r="A3012" s="2" t="s">
        <v>387</v>
      </c>
      <c r="B3012" s="2" t="str">
        <f t="shared" si="282"/>
        <v>SPA21XXX</v>
      </c>
      <c r="C3012" s="2" t="s">
        <v>747</v>
      </c>
      <c r="N3012" s="2">
        <f t="shared" si="283"/>
        <v>0</v>
      </c>
      <c r="O3012" s="2">
        <f t="shared" si="284"/>
        <v>0</v>
      </c>
      <c r="P3012" s="2">
        <f t="shared" si="285"/>
        <v>0</v>
      </c>
      <c r="Q3012" s="2">
        <f t="shared" si="286"/>
        <v>0</v>
      </c>
      <c r="R3012" s="2">
        <f t="shared" si="287"/>
        <v>0</v>
      </c>
    </row>
    <row r="3013" spans="1:18" x14ac:dyDescent="0.35">
      <c r="A3013" s="2" t="s">
        <v>387</v>
      </c>
      <c r="B3013" s="2" t="str">
        <f t="shared" si="282"/>
        <v>SPA21XXX</v>
      </c>
      <c r="C3013" s="2" t="s">
        <v>17</v>
      </c>
      <c r="N3013" s="2">
        <f t="shared" si="283"/>
        <v>0</v>
      </c>
      <c r="O3013" s="2">
        <f t="shared" si="284"/>
        <v>0</v>
      </c>
      <c r="P3013" s="2">
        <f t="shared" si="285"/>
        <v>0</v>
      </c>
      <c r="Q3013" s="2">
        <f t="shared" si="286"/>
        <v>0</v>
      </c>
      <c r="R3013" s="2">
        <f t="shared" si="287"/>
        <v>0</v>
      </c>
    </row>
    <row r="3014" spans="1:18" x14ac:dyDescent="0.35">
      <c r="A3014" s="2" t="s">
        <v>387</v>
      </c>
      <c r="B3014" s="2" t="str">
        <f t="shared" si="282"/>
        <v>SPA21XXX</v>
      </c>
      <c r="C3014" s="2" t="s">
        <v>18</v>
      </c>
      <c r="N3014" s="2">
        <f t="shared" si="283"/>
        <v>0</v>
      </c>
      <c r="O3014" s="2">
        <f t="shared" si="284"/>
        <v>0</v>
      </c>
      <c r="P3014" s="2">
        <f t="shared" si="285"/>
        <v>0</v>
      </c>
      <c r="Q3014" s="2">
        <f t="shared" si="286"/>
        <v>0</v>
      </c>
      <c r="R3014" s="2">
        <f t="shared" si="287"/>
        <v>0</v>
      </c>
    </row>
    <row r="3015" spans="1:18" x14ac:dyDescent="0.35">
      <c r="A3015" s="2" t="s">
        <v>387</v>
      </c>
      <c r="B3015" s="2" t="str">
        <f t="shared" si="282"/>
        <v>SPA21XXX</v>
      </c>
      <c r="C3015" s="2" t="s">
        <v>19</v>
      </c>
      <c r="N3015" s="2">
        <f t="shared" si="283"/>
        <v>0</v>
      </c>
      <c r="O3015" s="2">
        <f t="shared" si="284"/>
        <v>0</v>
      </c>
      <c r="P3015" s="2">
        <f t="shared" si="285"/>
        <v>0</v>
      </c>
      <c r="Q3015" s="2">
        <f t="shared" si="286"/>
        <v>0</v>
      </c>
      <c r="R3015" s="2">
        <f t="shared" si="287"/>
        <v>0</v>
      </c>
    </row>
    <row r="3016" spans="1:18" x14ac:dyDescent="0.35">
      <c r="A3016" s="2" t="s">
        <v>387</v>
      </c>
      <c r="B3016" s="2" t="str">
        <f t="shared" si="282"/>
        <v>SPA21XXX</v>
      </c>
      <c r="C3016" s="2" t="s">
        <v>20</v>
      </c>
      <c r="N3016" s="2">
        <f t="shared" si="283"/>
        <v>0</v>
      </c>
      <c r="O3016" s="2">
        <f t="shared" si="284"/>
        <v>0</v>
      </c>
      <c r="P3016" s="2">
        <f t="shared" si="285"/>
        <v>0</v>
      </c>
      <c r="Q3016" s="2">
        <f t="shared" si="286"/>
        <v>0</v>
      </c>
      <c r="R3016" s="2">
        <f t="shared" si="287"/>
        <v>0</v>
      </c>
    </row>
    <row r="3017" spans="1:18" x14ac:dyDescent="0.35">
      <c r="A3017" s="2" t="s">
        <v>388</v>
      </c>
      <c r="B3017" s="2" t="str">
        <f t="shared" si="282"/>
        <v>SPA21XXX</v>
      </c>
      <c r="C3017" s="2" t="s">
        <v>13</v>
      </c>
      <c r="N3017" s="2">
        <f t="shared" si="283"/>
        <v>0</v>
      </c>
      <c r="O3017" s="2">
        <f t="shared" si="284"/>
        <v>0</v>
      </c>
      <c r="P3017" s="2">
        <f t="shared" si="285"/>
        <v>0</v>
      </c>
      <c r="Q3017" s="2">
        <f t="shared" si="286"/>
        <v>0</v>
      </c>
      <c r="R3017" s="2">
        <f t="shared" si="287"/>
        <v>0</v>
      </c>
    </row>
    <row r="3018" spans="1:18" x14ac:dyDescent="0.35">
      <c r="A3018" s="2" t="s">
        <v>388</v>
      </c>
      <c r="B3018" s="2" t="str">
        <f t="shared" si="282"/>
        <v>SPA21XXX</v>
      </c>
      <c r="C3018" s="2" t="s">
        <v>14</v>
      </c>
      <c r="N3018" s="2">
        <f t="shared" si="283"/>
        <v>0</v>
      </c>
      <c r="O3018" s="2">
        <f t="shared" si="284"/>
        <v>0</v>
      </c>
      <c r="P3018" s="2">
        <f t="shared" si="285"/>
        <v>0</v>
      </c>
      <c r="Q3018" s="2">
        <f t="shared" si="286"/>
        <v>0</v>
      </c>
      <c r="R3018" s="2">
        <f t="shared" si="287"/>
        <v>0</v>
      </c>
    </row>
    <row r="3019" spans="1:18" x14ac:dyDescent="0.35">
      <c r="A3019" s="2" t="s">
        <v>388</v>
      </c>
      <c r="B3019" s="2" t="str">
        <f t="shared" si="282"/>
        <v>SPA21XXX</v>
      </c>
      <c r="C3019" s="2" t="s">
        <v>15</v>
      </c>
      <c r="N3019" s="2">
        <f t="shared" si="283"/>
        <v>0</v>
      </c>
      <c r="O3019" s="2">
        <f t="shared" si="284"/>
        <v>0</v>
      </c>
      <c r="P3019" s="2">
        <f t="shared" si="285"/>
        <v>0</v>
      </c>
      <c r="Q3019" s="2">
        <f t="shared" si="286"/>
        <v>0</v>
      </c>
      <c r="R3019" s="2">
        <f t="shared" si="287"/>
        <v>0</v>
      </c>
    </row>
    <row r="3020" spans="1:18" x14ac:dyDescent="0.35">
      <c r="A3020" s="2" t="s">
        <v>388</v>
      </c>
      <c r="B3020" s="2" t="str">
        <f t="shared" si="282"/>
        <v>SPA21XXX</v>
      </c>
      <c r="C3020" s="2" t="s">
        <v>16</v>
      </c>
      <c r="N3020" s="2">
        <f t="shared" si="283"/>
        <v>0</v>
      </c>
      <c r="O3020" s="2">
        <f t="shared" si="284"/>
        <v>0</v>
      </c>
      <c r="P3020" s="2">
        <f t="shared" si="285"/>
        <v>0</v>
      </c>
      <c r="Q3020" s="2">
        <f t="shared" si="286"/>
        <v>0</v>
      </c>
      <c r="R3020" s="2">
        <f t="shared" si="287"/>
        <v>0</v>
      </c>
    </row>
    <row r="3021" spans="1:18" x14ac:dyDescent="0.35">
      <c r="A3021" s="2" t="s">
        <v>388</v>
      </c>
      <c r="B3021" s="2" t="str">
        <f t="shared" si="282"/>
        <v>SPA21XXX</v>
      </c>
      <c r="C3021" s="2" t="s">
        <v>747</v>
      </c>
      <c r="N3021" s="2">
        <f t="shared" si="283"/>
        <v>0</v>
      </c>
      <c r="O3021" s="2">
        <f t="shared" si="284"/>
        <v>0</v>
      </c>
      <c r="P3021" s="2">
        <f t="shared" si="285"/>
        <v>0</v>
      </c>
      <c r="Q3021" s="2">
        <f t="shared" si="286"/>
        <v>0</v>
      </c>
      <c r="R3021" s="2">
        <f t="shared" si="287"/>
        <v>0</v>
      </c>
    </row>
    <row r="3022" spans="1:18" x14ac:dyDescent="0.35">
      <c r="A3022" s="2" t="s">
        <v>388</v>
      </c>
      <c r="B3022" s="2" t="str">
        <f t="shared" si="282"/>
        <v>SPA21XXX</v>
      </c>
      <c r="C3022" s="2" t="s">
        <v>17</v>
      </c>
      <c r="N3022" s="2">
        <f t="shared" si="283"/>
        <v>0</v>
      </c>
      <c r="O3022" s="2">
        <f t="shared" si="284"/>
        <v>0</v>
      </c>
      <c r="P3022" s="2">
        <f t="shared" si="285"/>
        <v>0</v>
      </c>
      <c r="Q3022" s="2">
        <f t="shared" si="286"/>
        <v>0</v>
      </c>
      <c r="R3022" s="2">
        <f t="shared" si="287"/>
        <v>0</v>
      </c>
    </row>
    <row r="3023" spans="1:18" x14ac:dyDescent="0.35">
      <c r="A3023" s="2" t="s">
        <v>388</v>
      </c>
      <c r="B3023" s="2" t="str">
        <f t="shared" si="282"/>
        <v>SPA21XXX</v>
      </c>
      <c r="C3023" s="2" t="s">
        <v>18</v>
      </c>
      <c r="N3023" s="2">
        <f t="shared" si="283"/>
        <v>0</v>
      </c>
      <c r="O3023" s="2">
        <f t="shared" si="284"/>
        <v>0</v>
      </c>
      <c r="P3023" s="2">
        <f t="shared" si="285"/>
        <v>0</v>
      </c>
      <c r="Q3023" s="2">
        <f t="shared" si="286"/>
        <v>0</v>
      </c>
      <c r="R3023" s="2">
        <f t="shared" si="287"/>
        <v>0</v>
      </c>
    </row>
    <row r="3024" spans="1:18" x14ac:dyDescent="0.35">
      <c r="A3024" s="2" t="s">
        <v>388</v>
      </c>
      <c r="B3024" s="2" t="str">
        <f t="shared" si="282"/>
        <v>SPA21XXX</v>
      </c>
      <c r="C3024" s="2" t="s">
        <v>19</v>
      </c>
      <c r="N3024" s="2">
        <f t="shared" si="283"/>
        <v>0</v>
      </c>
      <c r="O3024" s="2">
        <f t="shared" si="284"/>
        <v>0</v>
      </c>
      <c r="P3024" s="2">
        <f t="shared" si="285"/>
        <v>0</v>
      </c>
      <c r="Q3024" s="2">
        <f t="shared" si="286"/>
        <v>0</v>
      </c>
      <c r="R3024" s="2">
        <f t="shared" si="287"/>
        <v>0</v>
      </c>
    </row>
    <row r="3025" spans="1:18" x14ac:dyDescent="0.35">
      <c r="A3025" s="2" t="s">
        <v>388</v>
      </c>
      <c r="B3025" s="2" t="str">
        <f t="shared" si="282"/>
        <v>SPA21XXX</v>
      </c>
      <c r="C3025" s="2" t="s">
        <v>20</v>
      </c>
      <c r="N3025" s="2">
        <f t="shared" si="283"/>
        <v>0</v>
      </c>
      <c r="O3025" s="2">
        <f t="shared" si="284"/>
        <v>0</v>
      </c>
      <c r="P3025" s="2">
        <f t="shared" si="285"/>
        <v>0</v>
      </c>
      <c r="Q3025" s="2">
        <f t="shared" si="286"/>
        <v>0</v>
      </c>
      <c r="R3025" s="2">
        <f t="shared" si="287"/>
        <v>0</v>
      </c>
    </row>
    <row r="3026" spans="1:18" x14ac:dyDescent="0.35">
      <c r="A3026" s="2" t="s">
        <v>338</v>
      </c>
      <c r="B3026" s="2" t="str">
        <f t="shared" si="282"/>
        <v>SPA21XXX</v>
      </c>
      <c r="C3026" s="2" t="s">
        <v>13</v>
      </c>
      <c r="D3026" s="2">
        <v>0</v>
      </c>
      <c r="E3026" s="2">
        <v>0</v>
      </c>
      <c r="F3026" s="2">
        <v>0</v>
      </c>
      <c r="G3026" s="2">
        <v>0</v>
      </c>
      <c r="H3026" s="2">
        <v>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2">
        <f t="shared" si="283"/>
        <v>0</v>
      </c>
      <c r="O3026" s="2">
        <f t="shared" si="284"/>
        <v>0</v>
      </c>
      <c r="P3026" s="2">
        <f t="shared" si="285"/>
        <v>0</v>
      </c>
      <c r="Q3026" s="2">
        <f t="shared" si="286"/>
        <v>0</v>
      </c>
      <c r="R3026" s="2">
        <f t="shared" si="287"/>
        <v>0</v>
      </c>
    </row>
    <row r="3027" spans="1:18" x14ac:dyDescent="0.35">
      <c r="A3027" s="2" t="s">
        <v>338</v>
      </c>
      <c r="B3027" s="2" t="str">
        <f t="shared" si="282"/>
        <v>SPA21XXX</v>
      </c>
      <c r="C3027" s="2" t="s">
        <v>14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f t="shared" si="283"/>
        <v>0</v>
      </c>
      <c r="O3027" s="2">
        <f t="shared" si="284"/>
        <v>0</v>
      </c>
      <c r="P3027" s="2">
        <f t="shared" si="285"/>
        <v>0</v>
      </c>
      <c r="Q3027" s="2">
        <f t="shared" si="286"/>
        <v>0</v>
      </c>
      <c r="R3027" s="2">
        <f t="shared" si="287"/>
        <v>0</v>
      </c>
    </row>
    <row r="3028" spans="1:18" x14ac:dyDescent="0.35">
      <c r="A3028" s="2" t="s">
        <v>338</v>
      </c>
      <c r="B3028" s="2" t="str">
        <f t="shared" si="282"/>
        <v>SPA21XXX</v>
      </c>
      <c r="C3028" s="2" t="s">
        <v>15</v>
      </c>
      <c r="D3028" s="2">
        <v>0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f t="shared" si="283"/>
        <v>0</v>
      </c>
      <c r="O3028" s="2">
        <f t="shared" si="284"/>
        <v>0</v>
      </c>
      <c r="P3028" s="2">
        <f t="shared" si="285"/>
        <v>0</v>
      </c>
      <c r="Q3028" s="2">
        <f t="shared" si="286"/>
        <v>0</v>
      </c>
      <c r="R3028" s="2">
        <f t="shared" si="287"/>
        <v>0</v>
      </c>
    </row>
    <row r="3029" spans="1:18" x14ac:dyDescent="0.35">
      <c r="A3029" s="2" t="s">
        <v>338</v>
      </c>
      <c r="B3029" s="2" t="str">
        <f t="shared" si="282"/>
        <v>SPA21XXX</v>
      </c>
      <c r="C3029" s="2" t="s">
        <v>16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2">
        <f t="shared" si="283"/>
        <v>0</v>
      </c>
      <c r="O3029" s="2">
        <f t="shared" si="284"/>
        <v>0</v>
      </c>
      <c r="P3029" s="2">
        <f t="shared" si="285"/>
        <v>0</v>
      </c>
      <c r="Q3029" s="2">
        <f t="shared" si="286"/>
        <v>0</v>
      </c>
      <c r="R3029" s="2">
        <f t="shared" si="287"/>
        <v>0</v>
      </c>
    </row>
    <row r="3030" spans="1:18" x14ac:dyDescent="0.35">
      <c r="A3030" s="2" t="s">
        <v>338</v>
      </c>
      <c r="B3030" s="2" t="str">
        <f t="shared" si="282"/>
        <v>SPA21XXX</v>
      </c>
      <c r="C3030" s="2" t="s">
        <v>747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f t="shared" si="283"/>
        <v>0</v>
      </c>
      <c r="O3030" s="2">
        <f t="shared" si="284"/>
        <v>0</v>
      </c>
      <c r="P3030" s="2">
        <f t="shared" si="285"/>
        <v>0</v>
      </c>
      <c r="Q3030" s="2">
        <f t="shared" si="286"/>
        <v>0</v>
      </c>
      <c r="R3030" s="2">
        <f t="shared" si="287"/>
        <v>0</v>
      </c>
    </row>
    <row r="3031" spans="1:18" x14ac:dyDescent="0.35">
      <c r="A3031" s="2" t="s">
        <v>338</v>
      </c>
      <c r="B3031" s="2" t="str">
        <f t="shared" si="282"/>
        <v>SPA21XXX</v>
      </c>
      <c r="C3031" s="2" t="s">
        <v>17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f t="shared" si="283"/>
        <v>0</v>
      </c>
      <c r="O3031" s="2">
        <f t="shared" si="284"/>
        <v>0</v>
      </c>
      <c r="P3031" s="2">
        <f t="shared" si="285"/>
        <v>0</v>
      </c>
      <c r="Q3031" s="2">
        <f t="shared" si="286"/>
        <v>0</v>
      </c>
      <c r="R3031" s="2">
        <f t="shared" si="287"/>
        <v>0</v>
      </c>
    </row>
    <row r="3032" spans="1:18" x14ac:dyDescent="0.35">
      <c r="A3032" s="2" t="s">
        <v>338</v>
      </c>
      <c r="B3032" s="2" t="str">
        <f t="shared" si="282"/>
        <v>SPA21XXX</v>
      </c>
      <c r="C3032" s="2" t="s">
        <v>18</v>
      </c>
      <c r="D3032" s="2">
        <v>0</v>
      </c>
      <c r="E3032" s="2">
        <v>0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f t="shared" si="283"/>
        <v>0</v>
      </c>
      <c r="O3032" s="2">
        <f t="shared" si="284"/>
        <v>0</v>
      </c>
      <c r="P3032" s="2">
        <f t="shared" si="285"/>
        <v>0</v>
      </c>
      <c r="Q3032" s="2">
        <f t="shared" si="286"/>
        <v>0</v>
      </c>
      <c r="R3032" s="2">
        <f t="shared" si="287"/>
        <v>0</v>
      </c>
    </row>
    <row r="3033" spans="1:18" x14ac:dyDescent="0.35">
      <c r="A3033" s="2" t="s">
        <v>338</v>
      </c>
      <c r="B3033" s="2" t="str">
        <f t="shared" si="282"/>
        <v>SPA21XXX</v>
      </c>
      <c r="C3033" s="2" t="s">
        <v>19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>
        <f t="shared" si="283"/>
        <v>0</v>
      </c>
      <c r="O3033" s="2">
        <f t="shared" si="284"/>
        <v>0</v>
      </c>
      <c r="P3033" s="2">
        <f t="shared" si="285"/>
        <v>0</v>
      </c>
      <c r="Q3033" s="2">
        <f t="shared" si="286"/>
        <v>0</v>
      </c>
      <c r="R3033" s="2">
        <f t="shared" si="287"/>
        <v>0</v>
      </c>
    </row>
    <row r="3034" spans="1:18" x14ac:dyDescent="0.35">
      <c r="A3034" s="2" t="s">
        <v>338</v>
      </c>
      <c r="B3034" s="2" t="str">
        <f t="shared" si="282"/>
        <v>SPA21XXX</v>
      </c>
      <c r="C3034" s="2" t="s">
        <v>20</v>
      </c>
      <c r="D3034" s="2">
        <v>0</v>
      </c>
      <c r="E3034" s="2">
        <v>0</v>
      </c>
      <c r="F3034" s="2">
        <v>0</v>
      </c>
      <c r="G3034" s="2">
        <v>0</v>
      </c>
      <c r="H3034" s="2">
        <v>0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2">
        <f t="shared" si="283"/>
        <v>0</v>
      </c>
      <c r="O3034" s="2">
        <f t="shared" si="284"/>
        <v>0</v>
      </c>
      <c r="P3034" s="2">
        <f t="shared" si="285"/>
        <v>0</v>
      </c>
      <c r="Q3034" s="2">
        <f t="shared" si="286"/>
        <v>0</v>
      </c>
      <c r="R3034" s="2">
        <f t="shared" si="287"/>
        <v>0</v>
      </c>
    </row>
    <row r="3035" spans="1:18" x14ac:dyDescent="0.35">
      <c r="A3035" s="2" t="s">
        <v>389</v>
      </c>
      <c r="B3035" s="2" t="str">
        <f t="shared" si="282"/>
        <v>SPA21XXX</v>
      </c>
      <c r="C3035" s="2" t="s">
        <v>13</v>
      </c>
      <c r="N3035" s="2">
        <f t="shared" si="283"/>
        <v>0</v>
      </c>
      <c r="O3035" s="2">
        <f t="shared" si="284"/>
        <v>0</v>
      </c>
      <c r="P3035" s="2">
        <f t="shared" si="285"/>
        <v>0</v>
      </c>
      <c r="Q3035" s="2">
        <f t="shared" si="286"/>
        <v>0</v>
      </c>
      <c r="R3035" s="2">
        <f t="shared" si="287"/>
        <v>0</v>
      </c>
    </row>
    <row r="3036" spans="1:18" x14ac:dyDescent="0.35">
      <c r="A3036" s="2" t="s">
        <v>389</v>
      </c>
      <c r="B3036" s="2" t="str">
        <f t="shared" si="282"/>
        <v>SPA21XXX</v>
      </c>
      <c r="C3036" s="2" t="s">
        <v>14</v>
      </c>
      <c r="N3036" s="2">
        <f t="shared" si="283"/>
        <v>0</v>
      </c>
      <c r="O3036" s="2">
        <f t="shared" si="284"/>
        <v>0</v>
      </c>
      <c r="P3036" s="2">
        <f t="shared" si="285"/>
        <v>0</v>
      </c>
      <c r="Q3036" s="2">
        <f t="shared" si="286"/>
        <v>0</v>
      </c>
      <c r="R3036" s="2">
        <f t="shared" si="287"/>
        <v>0</v>
      </c>
    </row>
    <row r="3037" spans="1:18" x14ac:dyDescent="0.35">
      <c r="A3037" s="2" t="s">
        <v>389</v>
      </c>
      <c r="B3037" s="2" t="str">
        <f t="shared" si="282"/>
        <v>SPA21XXX</v>
      </c>
      <c r="C3037" s="2" t="s">
        <v>15</v>
      </c>
      <c r="N3037" s="2">
        <f t="shared" si="283"/>
        <v>0</v>
      </c>
      <c r="O3037" s="2">
        <f t="shared" si="284"/>
        <v>0</v>
      </c>
      <c r="P3037" s="2">
        <f t="shared" si="285"/>
        <v>0</v>
      </c>
      <c r="Q3037" s="2">
        <f t="shared" si="286"/>
        <v>0</v>
      </c>
      <c r="R3037" s="2">
        <f t="shared" si="287"/>
        <v>0</v>
      </c>
    </row>
    <row r="3038" spans="1:18" x14ac:dyDescent="0.35">
      <c r="A3038" s="2" t="s">
        <v>389</v>
      </c>
      <c r="B3038" s="2" t="str">
        <f t="shared" si="282"/>
        <v>SPA21XXX</v>
      </c>
      <c r="C3038" s="2" t="s">
        <v>16</v>
      </c>
      <c r="N3038" s="2">
        <f t="shared" si="283"/>
        <v>0</v>
      </c>
      <c r="O3038" s="2">
        <f t="shared" si="284"/>
        <v>0</v>
      </c>
      <c r="P3038" s="2">
        <f t="shared" si="285"/>
        <v>0</v>
      </c>
      <c r="Q3038" s="2">
        <f t="shared" si="286"/>
        <v>0</v>
      </c>
      <c r="R3038" s="2">
        <f t="shared" si="287"/>
        <v>0</v>
      </c>
    </row>
    <row r="3039" spans="1:18" x14ac:dyDescent="0.35">
      <c r="A3039" s="2" t="s">
        <v>389</v>
      </c>
      <c r="B3039" s="2" t="str">
        <f t="shared" si="282"/>
        <v>SPA21XXX</v>
      </c>
      <c r="C3039" s="2" t="s">
        <v>747</v>
      </c>
      <c r="N3039" s="2">
        <f t="shared" si="283"/>
        <v>0</v>
      </c>
      <c r="O3039" s="2">
        <f t="shared" si="284"/>
        <v>0</v>
      </c>
      <c r="P3039" s="2">
        <f t="shared" si="285"/>
        <v>0</v>
      </c>
      <c r="Q3039" s="2">
        <f t="shared" si="286"/>
        <v>0</v>
      </c>
      <c r="R3039" s="2">
        <f t="shared" si="287"/>
        <v>0</v>
      </c>
    </row>
    <row r="3040" spans="1:18" x14ac:dyDescent="0.35">
      <c r="A3040" s="2" t="s">
        <v>389</v>
      </c>
      <c r="B3040" s="2" t="str">
        <f t="shared" si="282"/>
        <v>SPA21XXX</v>
      </c>
      <c r="C3040" s="2" t="s">
        <v>17</v>
      </c>
      <c r="N3040" s="2">
        <f t="shared" si="283"/>
        <v>0</v>
      </c>
      <c r="O3040" s="2">
        <f t="shared" si="284"/>
        <v>0</v>
      </c>
      <c r="P3040" s="2">
        <f t="shared" si="285"/>
        <v>0</v>
      </c>
      <c r="Q3040" s="2">
        <f t="shared" si="286"/>
        <v>0</v>
      </c>
      <c r="R3040" s="2">
        <f t="shared" si="287"/>
        <v>0</v>
      </c>
    </row>
    <row r="3041" spans="1:18" x14ac:dyDescent="0.35">
      <c r="A3041" s="2" t="s">
        <v>389</v>
      </c>
      <c r="B3041" s="2" t="str">
        <f t="shared" si="282"/>
        <v>SPA21XXX</v>
      </c>
      <c r="C3041" s="2" t="s">
        <v>18</v>
      </c>
      <c r="N3041" s="2">
        <f t="shared" si="283"/>
        <v>0</v>
      </c>
      <c r="O3041" s="2">
        <f t="shared" si="284"/>
        <v>0</v>
      </c>
      <c r="P3041" s="2">
        <f t="shared" si="285"/>
        <v>0</v>
      </c>
      <c r="Q3041" s="2">
        <f t="shared" si="286"/>
        <v>0</v>
      </c>
      <c r="R3041" s="2">
        <f t="shared" si="287"/>
        <v>0</v>
      </c>
    </row>
    <row r="3042" spans="1:18" x14ac:dyDescent="0.35">
      <c r="A3042" s="2" t="s">
        <v>389</v>
      </c>
      <c r="B3042" s="2" t="str">
        <f t="shared" si="282"/>
        <v>SPA21XXX</v>
      </c>
      <c r="C3042" s="2" t="s">
        <v>19</v>
      </c>
      <c r="N3042" s="2">
        <f t="shared" si="283"/>
        <v>0</v>
      </c>
      <c r="O3042" s="2">
        <f t="shared" si="284"/>
        <v>0</v>
      </c>
      <c r="P3042" s="2">
        <f t="shared" si="285"/>
        <v>0</v>
      </c>
      <c r="Q3042" s="2">
        <f t="shared" si="286"/>
        <v>0</v>
      </c>
      <c r="R3042" s="2">
        <f t="shared" si="287"/>
        <v>0</v>
      </c>
    </row>
    <row r="3043" spans="1:18" x14ac:dyDescent="0.35">
      <c r="A3043" s="2" t="s">
        <v>389</v>
      </c>
      <c r="B3043" s="2" t="str">
        <f t="shared" si="282"/>
        <v>SPA21XXX</v>
      </c>
      <c r="C3043" s="2" t="s">
        <v>20</v>
      </c>
      <c r="N3043" s="2">
        <f t="shared" si="283"/>
        <v>0</v>
      </c>
      <c r="O3043" s="2">
        <f t="shared" si="284"/>
        <v>0</v>
      </c>
      <c r="P3043" s="2">
        <f t="shared" si="285"/>
        <v>0</v>
      </c>
      <c r="Q3043" s="2">
        <f t="shared" si="286"/>
        <v>0</v>
      </c>
      <c r="R3043" s="2">
        <f t="shared" si="287"/>
        <v>0</v>
      </c>
    </row>
    <row r="3044" spans="1:18" x14ac:dyDescent="0.35">
      <c r="A3044" s="2" t="s">
        <v>390</v>
      </c>
      <c r="B3044" s="2" t="str">
        <f t="shared" si="282"/>
        <v>SPA21XXX</v>
      </c>
      <c r="C3044" s="2" t="s">
        <v>13</v>
      </c>
      <c r="N3044" s="2">
        <f t="shared" si="283"/>
        <v>0</v>
      </c>
      <c r="O3044" s="2">
        <f t="shared" si="284"/>
        <v>0</v>
      </c>
      <c r="P3044" s="2">
        <f t="shared" si="285"/>
        <v>0</v>
      </c>
      <c r="Q3044" s="2">
        <f t="shared" si="286"/>
        <v>0</v>
      </c>
      <c r="R3044" s="2">
        <f t="shared" si="287"/>
        <v>0</v>
      </c>
    </row>
    <row r="3045" spans="1:18" x14ac:dyDescent="0.35">
      <c r="A3045" s="2" t="s">
        <v>390</v>
      </c>
      <c r="B3045" s="2" t="str">
        <f t="shared" si="282"/>
        <v>SPA21XXX</v>
      </c>
      <c r="C3045" s="2" t="s">
        <v>14</v>
      </c>
      <c r="N3045" s="2">
        <f t="shared" si="283"/>
        <v>0</v>
      </c>
      <c r="O3045" s="2">
        <f t="shared" si="284"/>
        <v>0</v>
      </c>
      <c r="P3045" s="2">
        <f t="shared" si="285"/>
        <v>0</v>
      </c>
      <c r="Q3045" s="2">
        <f t="shared" si="286"/>
        <v>0</v>
      </c>
      <c r="R3045" s="2">
        <f t="shared" si="287"/>
        <v>0</v>
      </c>
    </row>
    <row r="3046" spans="1:18" x14ac:dyDescent="0.35">
      <c r="A3046" s="2" t="s">
        <v>390</v>
      </c>
      <c r="B3046" s="2" t="str">
        <f t="shared" si="282"/>
        <v>SPA21XXX</v>
      </c>
      <c r="C3046" s="2" t="s">
        <v>15</v>
      </c>
      <c r="D3046" s="2">
        <v>33000</v>
      </c>
      <c r="E3046" s="2">
        <v>1</v>
      </c>
      <c r="F3046" s="2">
        <v>4</v>
      </c>
      <c r="N3046" s="2">
        <f t="shared" si="283"/>
        <v>33000</v>
      </c>
      <c r="O3046" s="2">
        <f t="shared" si="284"/>
        <v>0</v>
      </c>
      <c r="P3046" s="2">
        <f t="shared" si="285"/>
        <v>0</v>
      </c>
      <c r="Q3046" s="2">
        <f t="shared" si="286"/>
        <v>0</v>
      </c>
      <c r="R3046" s="2">
        <f t="shared" si="287"/>
        <v>0</v>
      </c>
    </row>
    <row r="3047" spans="1:18" x14ac:dyDescent="0.35">
      <c r="A3047" s="2" t="s">
        <v>390</v>
      </c>
      <c r="B3047" s="2" t="str">
        <f t="shared" si="282"/>
        <v>SPA21XXX</v>
      </c>
      <c r="C3047" s="2" t="s">
        <v>16</v>
      </c>
      <c r="D3047" s="2">
        <v>23000</v>
      </c>
      <c r="E3047" s="2">
        <v>1</v>
      </c>
      <c r="F3047" s="2">
        <v>4</v>
      </c>
      <c r="N3047" s="2">
        <f t="shared" si="283"/>
        <v>23000</v>
      </c>
      <c r="O3047" s="2">
        <f t="shared" si="284"/>
        <v>0</v>
      </c>
      <c r="P3047" s="2">
        <f t="shared" si="285"/>
        <v>0</v>
      </c>
      <c r="Q3047" s="2">
        <f t="shared" si="286"/>
        <v>0</v>
      </c>
      <c r="R3047" s="2">
        <f t="shared" si="287"/>
        <v>0</v>
      </c>
    </row>
    <row r="3048" spans="1:18" x14ac:dyDescent="0.35">
      <c r="A3048" s="2" t="s">
        <v>390</v>
      </c>
      <c r="B3048" s="2" t="str">
        <f t="shared" si="282"/>
        <v>SPA21XXX</v>
      </c>
      <c r="C3048" s="2" t="s">
        <v>747</v>
      </c>
      <c r="N3048" s="2">
        <f t="shared" si="283"/>
        <v>0</v>
      </c>
      <c r="O3048" s="2">
        <f t="shared" si="284"/>
        <v>0</v>
      </c>
      <c r="P3048" s="2">
        <f t="shared" si="285"/>
        <v>0</v>
      </c>
      <c r="Q3048" s="2">
        <f t="shared" si="286"/>
        <v>0</v>
      </c>
      <c r="R3048" s="2">
        <f t="shared" si="287"/>
        <v>0</v>
      </c>
    </row>
    <row r="3049" spans="1:18" x14ac:dyDescent="0.35">
      <c r="A3049" s="2" t="s">
        <v>390</v>
      </c>
      <c r="B3049" s="2" t="str">
        <f t="shared" si="282"/>
        <v>SPA21XXX</v>
      </c>
      <c r="C3049" s="2" t="s">
        <v>17</v>
      </c>
      <c r="D3049" s="2">
        <v>13500</v>
      </c>
      <c r="E3049" s="2">
        <v>3</v>
      </c>
      <c r="F3049" s="2">
        <v>12</v>
      </c>
      <c r="H3049" s="2">
        <v>3</v>
      </c>
      <c r="N3049" s="2">
        <f t="shared" si="283"/>
        <v>40500</v>
      </c>
      <c r="O3049" s="2">
        <f t="shared" si="284"/>
        <v>40500</v>
      </c>
      <c r="P3049" s="2">
        <f t="shared" si="285"/>
        <v>0</v>
      </c>
      <c r="Q3049" s="2">
        <f t="shared" si="286"/>
        <v>0</v>
      </c>
      <c r="R3049" s="2">
        <f t="shared" si="287"/>
        <v>0</v>
      </c>
    </row>
    <row r="3050" spans="1:18" x14ac:dyDescent="0.35">
      <c r="A3050" s="2" t="s">
        <v>390</v>
      </c>
      <c r="B3050" s="2" t="str">
        <f t="shared" si="282"/>
        <v>SPA21XXX</v>
      </c>
      <c r="C3050" s="2" t="s">
        <v>18</v>
      </c>
      <c r="D3050" s="2">
        <v>6000</v>
      </c>
      <c r="E3050" s="2">
        <v>7</v>
      </c>
      <c r="F3050" s="2">
        <v>28</v>
      </c>
      <c r="G3050" s="2">
        <v>1</v>
      </c>
      <c r="H3050" s="2">
        <v>4</v>
      </c>
      <c r="K3050" s="2">
        <v>2</v>
      </c>
      <c r="N3050" s="2">
        <f t="shared" si="283"/>
        <v>42000</v>
      </c>
      <c r="O3050" s="2">
        <f t="shared" si="284"/>
        <v>30000</v>
      </c>
      <c r="P3050" s="2">
        <f t="shared" si="285"/>
        <v>12000</v>
      </c>
      <c r="Q3050" s="2">
        <f t="shared" si="286"/>
        <v>0</v>
      </c>
      <c r="R3050" s="2">
        <f t="shared" si="287"/>
        <v>0</v>
      </c>
    </row>
    <row r="3051" spans="1:18" x14ac:dyDescent="0.35">
      <c r="A3051" s="2" t="s">
        <v>390</v>
      </c>
      <c r="B3051" s="2" t="str">
        <f t="shared" si="282"/>
        <v>SPA21XXX</v>
      </c>
      <c r="C3051" s="2" t="s">
        <v>19</v>
      </c>
      <c r="D3051" s="2">
        <v>4000</v>
      </c>
      <c r="E3051" s="2">
        <v>13</v>
      </c>
      <c r="F3051" s="2">
        <v>42</v>
      </c>
      <c r="G3051" s="2">
        <v>1</v>
      </c>
      <c r="H3051" s="2">
        <v>6</v>
      </c>
      <c r="K3051" s="2">
        <v>3</v>
      </c>
      <c r="N3051" s="2">
        <f t="shared" si="283"/>
        <v>52000</v>
      </c>
      <c r="O3051" s="2">
        <f t="shared" si="284"/>
        <v>28000</v>
      </c>
      <c r="P3051" s="2">
        <f t="shared" si="285"/>
        <v>12000</v>
      </c>
      <c r="Q3051" s="2">
        <f t="shared" si="286"/>
        <v>0</v>
      </c>
      <c r="R3051" s="2">
        <f t="shared" si="287"/>
        <v>0</v>
      </c>
    </row>
    <row r="3052" spans="1:18" x14ac:dyDescent="0.35">
      <c r="A3052" s="2" t="s">
        <v>390</v>
      </c>
      <c r="B3052" s="2" t="str">
        <f t="shared" si="282"/>
        <v>SPA21XXX</v>
      </c>
      <c r="C3052" s="2" t="s">
        <v>20</v>
      </c>
      <c r="N3052" s="2">
        <f t="shared" si="283"/>
        <v>0</v>
      </c>
      <c r="O3052" s="2">
        <f t="shared" si="284"/>
        <v>0</v>
      </c>
      <c r="P3052" s="2">
        <f t="shared" si="285"/>
        <v>0</v>
      </c>
      <c r="Q3052" s="2">
        <f t="shared" si="286"/>
        <v>0</v>
      </c>
      <c r="R3052" s="2">
        <f t="shared" si="287"/>
        <v>0</v>
      </c>
    </row>
    <row r="3053" spans="1:18" x14ac:dyDescent="0.35">
      <c r="A3053" s="2" t="s">
        <v>339</v>
      </c>
      <c r="B3053" s="2" t="str">
        <f t="shared" si="282"/>
        <v>SPA21XXX</v>
      </c>
      <c r="C3053" s="2" t="s">
        <v>13</v>
      </c>
      <c r="N3053" s="2">
        <f t="shared" si="283"/>
        <v>0</v>
      </c>
      <c r="O3053" s="2">
        <f t="shared" si="284"/>
        <v>0</v>
      </c>
      <c r="P3053" s="2">
        <f t="shared" si="285"/>
        <v>0</v>
      </c>
      <c r="Q3053" s="2">
        <f t="shared" si="286"/>
        <v>0</v>
      </c>
      <c r="R3053" s="2">
        <f t="shared" si="287"/>
        <v>0</v>
      </c>
    </row>
    <row r="3054" spans="1:18" x14ac:dyDescent="0.35">
      <c r="A3054" s="2" t="s">
        <v>339</v>
      </c>
      <c r="B3054" s="2" t="str">
        <f t="shared" si="282"/>
        <v>SPA21XXX</v>
      </c>
      <c r="C3054" s="2" t="s">
        <v>14</v>
      </c>
      <c r="N3054" s="2">
        <f t="shared" si="283"/>
        <v>0</v>
      </c>
      <c r="O3054" s="2">
        <f t="shared" si="284"/>
        <v>0</v>
      </c>
      <c r="P3054" s="2">
        <f t="shared" si="285"/>
        <v>0</v>
      </c>
      <c r="Q3054" s="2">
        <f t="shared" si="286"/>
        <v>0</v>
      </c>
      <c r="R3054" s="2">
        <f t="shared" si="287"/>
        <v>0</v>
      </c>
    </row>
    <row r="3055" spans="1:18" x14ac:dyDescent="0.35">
      <c r="A3055" s="2" t="s">
        <v>339</v>
      </c>
      <c r="B3055" s="2" t="str">
        <f t="shared" si="282"/>
        <v>SPA21XXX</v>
      </c>
      <c r="C3055" s="2" t="s">
        <v>15</v>
      </c>
      <c r="N3055" s="2">
        <f t="shared" si="283"/>
        <v>0</v>
      </c>
      <c r="O3055" s="2">
        <f t="shared" si="284"/>
        <v>0</v>
      </c>
      <c r="P3055" s="2">
        <f t="shared" si="285"/>
        <v>0</v>
      </c>
      <c r="Q3055" s="2">
        <f t="shared" si="286"/>
        <v>0</v>
      </c>
      <c r="R3055" s="2">
        <f t="shared" si="287"/>
        <v>0</v>
      </c>
    </row>
    <row r="3056" spans="1:18" x14ac:dyDescent="0.35">
      <c r="A3056" s="2" t="s">
        <v>339</v>
      </c>
      <c r="B3056" s="2" t="str">
        <f t="shared" si="282"/>
        <v>SPA21XXX</v>
      </c>
      <c r="C3056" s="2" t="s">
        <v>16</v>
      </c>
      <c r="N3056" s="2">
        <f t="shared" si="283"/>
        <v>0</v>
      </c>
      <c r="O3056" s="2">
        <f t="shared" si="284"/>
        <v>0</v>
      </c>
      <c r="P3056" s="2">
        <f t="shared" si="285"/>
        <v>0</v>
      </c>
      <c r="Q3056" s="2">
        <f t="shared" si="286"/>
        <v>0</v>
      </c>
      <c r="R3056" s="2">
        <f t="shared" si="287"/>
        <v>0</v>
      </c>
    </row>
    <row r="3057" spans="1:18" x14ac:dyDescent="0.35">
      <c r="A3057" s="2" t="s">
        <v>339</v>
      </c>
      <c r="B3057" s="2" t="str">
        <f t="shared" si="282"/>
        <v>SPA21XXX</v>
      </c>
      <c r="C3057" s="2" t="s">
        <v>747</v>
      </c>
      <c r="N3057" s="2">
        <f t="shared" si="283"/>
        <v>0</v>
      </c>
      <c r="O3057" s="2">
        <f t="shared" si="284"/>
        <v>0</v>
      </c>
      <c r="P3057" s="2">
        <f t="shared" si="285"/>
        <v>0</v>
      </c>
      <c r="Q3057" s="2">
        <f t="shared" si="286"/>
        <v>0</v>
      </c>
      <c r="R3057" s="2">
        <f t="shared" si="287"/>
        <v>0</v>
      </c>
    </row>
    <row r="3058" spans="1:18" x14ac:dyDescent="0.35">
      <c r="A3058" s="2" t="s">
        <v>339</v>
      </c>
      <c r="B3058" s="2" t="str">
        <f t="shared" si="282"/>
        <v>SPA21XXX</v>
      </c>
      <c r="C3058" s="2" t="s">
        <v>17</v>
      </c>
      <c r="N3058" s="2">
        <f t="shared" si="283"/>
        <v>0</v>
      </c>
      <c r="O3058" s="2">
        <f t="shared" si="284"/>
        <v>0</v>
      </c>
      <c r="P3058" s="2">
        <f t="shared" si="285"/>
        <v>0</v>
      </c>
      <c r="Q3058" s="2">
        <f t="shared" si="286"/>
        <v>0</v>
      </c>
      <c r="R3058" s="2">
        <f t="shared" si="287"/>
        <v>0</v>
      </c>
    </row>
    <row r="3059" spans="1:18" x14ac:dyDescent="0.35">
      <c r="A3059" s="2" t="s">
        <v>339</v>
      </c>
      <c r="B3059" s="2" t="str">
        <f t="shared" si="282"/>
        <v>SPA21XXX</v>
      </c>
      <c r="C3059" s="2" t="s">
        <v>18</v>
      </c>
      <c r="N3059" s="2">
        <f t="shared" si="283"/>
        <v>0</v>
      </c>
      <c r="O3059" s="2">
        <f t="shared" si="284"/>
        <v>0</v>
      </c>
      <c r="P3059" s="2">
        <f t="shared" si="285"/>
        <v>0</v>
      </c>
      <c r="Q3059" s="2">
        <f t="shared" si="286"/>
        <v>0</v>
      </c>
      <c r="R3059" s="2">
        <f t="shared" si="287"/>
        <v>0</v>
      </c>
    </row>
    <row r="3060" spans="1:18" x14ac:dyDescent="0.35">
      <c r="A3060" s="2" t="s">
        <v>339</v>
      </c>
      <c r="B3060" s="2" t="str">
        <f t="shared" si="282"/>
        <v>SPA21XXX</v>
      </c>
      <c r="C3060" s="2" t="s">
        <v>19</v>
      </c>
      <c r="N3060" s="2">
        <f t="shared" si="283"/>
        <v>0</v>
      </c>
      <c r="O3060" s="2">
        <f t="shared" si="284"/>
        <v>0</v>
      </c>
      <c r="P3060" s="2">
        <f t="shared" si="285"/>
        <v>0</v>
      </c>
      <c r="Q3060" s="2">
        <f t="shared" si="286"/>
        <v>0</v>
      </c>
      <c r="R3060" s="2">
        <f t="shared" si="287"/>
        <v>0</v>
      </c>
    </row>
    <row r="3061" spans="1:18" x14ac:dyDescent="0.35">
      <c r="A3061" s="2" t="s">
        <v>339</v>
      </c>
      <c r="B3061" s="2" t="str">
        <f t="shared" si="282"/>
        <v>SPA21XXX</v>
      </c>
      <c r="C3061" s="2" t="s">
        <v>20</v>
      </c>
      <c r="N3061" s="2">
        <f t="shared" si="283"/>
        <v>0</v>
      </c>
      <c r="O3061" s="2">
        <f t="shared" si="284"/>
        <v>0</v>
      </c>
      <c r="P3061" s="2">
        <f t="shared" si="285"/>
        <v>0</v>
      </c>
      <c r="Q3061" s="2">
        <f t="shared" si="286"/>
        <v>0</v>
      </c>
      <c r="R3061" s="2">
        <f t="shared" si="287"/>
        <v>0</v>
      </c>
    </row>
    <row r="3062" spans="1:18" x14ac:dyDescent="0.35">
      <c r="A3062" s="2" t="s">
        <v>340</v>
      </c>
      <c r="B3062" s="2" t="str">
        <f t="shared" si="282"/>
        <v>SPA21XXX</v>
      </c>
      <c r="C3062" s="2" t="s">
        <v>13</v>
      </c>
      <c r="N3062" s="2">
        <f t="shared" si="283"/>
        <v>0</v>
      </c>
      <c r="O3062" s="2">
        <f t="shared" si="284"/>
        <v>0</v>
      </c>
      <c r="P3062" s="2">
        <f t="shared" si="285"/>
        <v>0</v>
      </c>
      <c r="Q3062" s="2">
        <f t="shared" si="286"/>
        <v>0</v>
      </c>
      <c r="R3062" s="2">
        <f t="shared" si="287"/>
        <v>0</v>
      </c>
    </row>
    <row r="3063" spans="1:18" x14ac:dyDescent="0.35">
      <c r="A3063" s="2" t="s">
        <v>340</v>
      </c>
      <c r="B3063" s="2" t="str">
        <f t="shared" si="282"/>
        <v>SPA21XXX</v>
      </c>
      <c r="C3063" s="2" t="s">
        <v>14</v>
      </c>
      <c r="N3063" s="2">
        <f t="shared" si="283"/>
        <v>0</v>
      </c>
      <c r="O3063" s="2">
        <f t="shared" si="284"/>
        <v>0</v>
      </c>
      <c r="P3063" s="2">
        <f t="shared" si="285"/>
        <v>0</v>
      </c>
      <c r="Q3063" s="2">
        <f t="shared" si="286"/>
        <v>0</v>
      </c>
      <c r="R3063" s="2">
        <f t="shared" si="287"/>
        <v>0</v>
      </c>
    </row>
    <row r="3064" spans="1:18" x14ac:dyDescent="0.35">
      <c r="A3064" s="2" t="s">
        <v>340</v>
      </c>
      <c r="B3064" s="2" t="str">
        <f t="shared" si="282"/>
        <v>SPA21XXX</v>
      </c>
      <c r="C3064" s="2" t="s">
        <v>15</v>
      </c>
      <c r="N3064" s="2">
        <f t="shared" si="283"/>
        <v>0</v>
      </c>
      <c r="O3064" s="2">
        <f t="shared" si="284"/>
        <v>0</v>
      </c>
      <c r="P3064" s="2">
        <f t="shared" si="285"/>
        <v>0</v>
      </c>
      <c r="Q3064" s="2">
        <f t="shared" si="286"/>
        <v>0</v>
      </c>
      <c r="R3064" s="2">
        <f t="shared" si="287"/>
        <v>0</v>
      </c>
    </row>
    <row r="3065" spans="1:18" x14ac:dyDescent="0.35">
      <c r="A3065" s="2" t="s">
        <v>340</v>
      </c>
      <c r="B3065" s="2" t="str">
        <f t="shared" si="282"/>
        <v>SPA21XXX</v>
      </c>
      <c r="C3065" s="2" t="s">
        <v>16</v>
      </c>
      <c r="N3065" s="2">
        <f t="shared" si="283"/>
        <v>0</v>
      </c>
      <c r="O3065" s="2">
        <f t="shared" si="284"/>
        <v>0</v>
      </c>
      <c r="P3065" s="2">
        <f t="shared" si="285"/>
        <v>0</v>
      </c>
      <c r="Q3065" s="2">
        <f t="shared" si="286"/>
        <v>0</v>
      </c>
      <c r="R3065" s="2">
        <f t="shared" si="287"/>
        <v>0</v>
      </c>
    </row>
    <row r="3066" spans="1:18" x14ac:dyDescent="0.35">
      <c r="A3066" s="2" t="s">
        <v>340</v>
      </c>
      <c r="B3066" s="2" t="str">
        <f t="shared" si="282"/>
        <v>SPA21XXX</v>
      </c>
      <c r="C3066" s="2" t="s">
        <v>747</v>
      </c>
      <c r="N3066" s="2">
        <f t="shared" si="283"/>
        <v>0</v>
      </c>
      <c r="O3066" s="2">
        <f t="shared" si="284"/>
        <v>0</v>
      </c>
      <c r="P3066" s="2">
        <f t="shared" si="285"/>
        <v>0</v>
      </c>
      <c r="Q3066" s="2">
        <f t="shared" si="286"/>
        <v>0</v>
      </c>
      <c r="R3066" s="2">
        <f t="shared" si="287"/>
        <v>0</v>
      </c>
    </row>
    <row r="3067" spans="1:18" x14ac:dyDescent="0.35">
      <c r="A3067" s="2" t="s">
        <v>340</v>
      </c>
      <c r="B3067" s="2" t="str">
        <f t="shared" si="282"/>
        <v>SPA21XXX</v>
      </c>
      <c r="C3067" s="2" t="s">
        <v>17</v>
      </c>
      <c r="N3067" s="2">
        <f t="shared" si="283"/>
        <v>0</v>
      </c>
      <c r="O3067" s="2">
        <f t="shared" si="284"/>
        <v>0</v>
      </c>
      <c r="P3067" s="2">
        <f t="shared" si="285"/>
        <v>0</v>
      </c>
      <c r="Q3067" s="2">
        <f t="shared" si="286"/>
        <v>0</v>
      </c>
      <c r="R3067" s="2">
        <f t="shared" si="287"/>
        <v>0</v>
      </c>
    </row>
    <row r="3068" spans="1:18" x14ac:dyDescent="0.35">
      <c r="A3068" s="2" t="s">
        <v>340</v>
      </c>
      <c r="B3068" s="2" t="str">
        <f t="shared" si="282"/>
        <v>SPA21XXX</v>
      </c>
      <c r="C3068" s="2" t="s">
        <v>18</v>
      </c>
      <c r="N3068" s="2">
        <f t="shared" si="283"/>
        <v>0</v>
      </c>
      <c r="O3068" s="2">
        <f t="shared" si="284"/>
        <v>0</v>
      </c>
      <c r="P3068" s="2">
        <f t="shared" si="285"/>
        <v>0</v>
      </c>
      <c r="Q3068" s="2">
        <f t="shared" si="286"/>
        <v>0</v>
      </c>
      <c r="R3068" s="2">
        <f t="shared" si="287"/>
        <v>0</v>
      </c>
    </row>
    <row r="3069" spans="1:18" x14ac:dyDescent="0.35">
      <c r="A3069" s="2" t="s">
        <v>340</v>
      </c>
      <c r="B3069" s="2" t="str">
        <f t="shared" si="282"/>
        <v>SPA21XXX</v>
      </c>
      <c r="C3069" s="2" t="s">
        <v>19</v>
      </c>
      <c r="N3069" s="2">
        <f t="shared" si="283"/>
        <v>0</v>
      </c>
      <c r="O3069" s="2">
        <f t="shared" si="284"/>
        <v>0</v>
      </c>
      <c r="P3069" s="2">
        <f t="shared" si="285"/>
        <v>0</v>
      </c>
      <c r="Q3069" s="2">
        <f t="shared" si="286"/>
        <v>0</v>
      </c>
      <c r="R3069" s="2">
        <f t="shared" si="287"/>
        <v>0</v>
      </c>
    </row>
    <row r="3070" spans="1:18" x14ac:dyDescent="0.35">
      <c r="A3070" s="2" t="s">
        <v>340</v>
      </c>
      <c r="B3070" s="2" t="str">
        <f t="shared" si="282"/>
        <v>SPA21XXX</v>
      </c>
      <c r="C3070" s="2" t="s">
        <v>20</v>
      </c>
      <c r="N3070" s="2">
        <f t="shared" si="283"/>
        <v>0</v>
      </c>
      <c r="O3070" s="2">
        <f t="shared" si="284"/>
        <v>0</v>
      </c>
      <c r="P3070" s="2">
        <f t="shared" si="285"/>
        <v>0</v>
      </c>
      <c r="Q3070" s="2">
        <f t="shared" si="286"/>
        <v>0</v>
      </c>
      <c r="R3070" s="2">
        <f t="shared" si="287"/>
        <v>0</v>
      </c>
    </row>
    <row r="3071" spans="1:18" x14ac:dyDescent="0.35">
      <c r="A3071" s="2" t="s">
        <v>341</v>
      </c>
      <c r="B3071" s="2" t="str">
        <f t="shared" si="282"/>
        <v>SPA21XXX</v>
      </c>
      <c r="C3071" s="2" t="s">
        <v>13</v>
      </c>
      <c r="N3071" s="2">
        <f t="shared" si="283"/>
        <v>0</v>
      </c>
      <c r="O3071" s="2">
        <f t="shared" si="284"/>
        <v>0</v>
      </c>
      <c r="P3071" s="2">
        <f t="shared" si="285"/>
        <v>0</v>
      </c>
      <c r="Q3071" s="2">
        <f t="shared" si="286"/>
        <v>0</v>
      </c>
      <c r="R3071" s="2">
        <f t="shared" si="287"/>
        <v>0</v>
      </c>
    </row>
    <row r="3072" spans="1:18" x14ac:dyDescent="0.35">
      <c r="A3072" s="2" t="s">
        <v>341</v>
      </c>
      <c r="B3072" s="2" t="str">
        <f t="shared" si="282"/>
        <v>SPA21XXX</v>
      </c>
      <c r="C3072" s="2" t="s">
        <v>14</v>
      </c>
      <c r="N3072" s="2">
        <f t="shared" si="283"/>
        <v>0</v>
      </c>
      <c r="O3072" s="2">
        <f t="shared" si="284"/>
        <v>0</v>
      </c>
      <c r="P3072" s="2">
        <f t="shared" si="285"/>
        <v>0</v>
      </c>
      <c r="Q3072" s="2">
        <f t="shared" si="286"/>
        <v>0</v>
      </c>
      <c r="R3072" s="2">
        <f t="shared" si="287"/>
        <v>0</v>
      </c>
    </row>
    <row r="3073" spans="1:18" x14ac:dyDescent="0.35">
      <c r="A3073" s="2" t="s">
        <v>341</v>
      </c>
      <c r="B3073" s="2" t="str">
        <f t="shared" si="282"/>
        <v>SPA21XXX</v>
      </c>
      <c r="C3073" s="2" t="s">
        <v>15</v>
      </c>
      <c r="N3073" s="2">
        <f t="shared" si="283"/>
        <v>0</v>
      </c>
      <c r="O3073" s="2">
        <f t="shared" si="284"/>
        <v>0</v>
      </c>
      <c r="P3073" s="2">
        <f t="shared" si="285"/>
        <v>0</v>
      </c>
      <c r="Q3073" s="2">
        <f t="shared" si="286"/>
        <v>0</v>
      </c>
      <c r="R3073" s="2">
        <f t="shared" si="287"/>
        <v>0</v>
      </c>
    </row>
    <row r="3074" spans="1:18" x14ac:dyDescent="0.35">
      <c r="A3074" s="2" t="s">
        <v>341</v>
      </c>
      <c r="B3074" s="2" t="str">
        <f t="shared" ref="B3074:B3137" si="288">REPLACE(A3074,6,3,"XXX")</f>
        <v>SPA21XXX</v>
      </c>
      <c r="C3074" s="2" t="s">
        <v>16</v>
      </c>
      <c r="N3074" s="2">
        <f t="shared" ref="N3074:N3115" si="289">E3074*$D3074</f>
        <v>0</v>
      </c>
      <c r="O3074" s="2">
        <f t="shared" ref="O3074:O3115" si="290">SUM(G3074:J3074)*$D3074</f>
        <v>0</v>
      </c>
      <c r="P3074" s="2">
        <f t="shared" ref="P3074:P3115" si="291">K3074*$D3074</f>
        <v>0</v>
      </c>
      <c r="Q3074" s="2">
        <f t="shared" ref="Q3074:Q3115" si="292">L3074*$D3074</f>
        <v>0</v>
      </c>
      <c r="R3074" s="2">
        <f t="shared" ref="R3074:R3115" si="293">M3074*$D3074</f>
        <v>0</v>
      </c>
    </row>
    <row r="3075" spans="1:18" x14ac:dyDescent="0.35">
      <c r="A3075" s="2" t="s">
        <v>341</v>
      </c>
      <c r="B3075" s="2" t="str">
        <f t="shared" si="288"/>
        <v>SPA21XXX</v>
      </c>
      <c r="C3075" s="2" t="s">
        <v>747</v>
      </c>
      <c r="N3075" s="2">
        <f t="shared" si="289"/>
        <v>0</v>
      </c>
      <c r="O3075" s="2">
        <f t="shared" si="290"/>
        <v>0</v>
      </c>
      <c r="P3075" s="2">
        <f t="shared" si="291"/>
        <v>0</v>
      </c>
      <c r="Q3075" s="2">
        <f t="shared" si="292"/>
        <v>0</v>
      </c>
      <c r="R3075" s="2">
        <f t="shared" si="293"/>
        <v>0</v>
      </c>
    </row>
    <row r="3076" spans="1:18" x14ac:dyDescent="0.35">
      <c r="A3076" s="2" t="s">
        <v>341</v>
      </c>
      <c r="B3076" s="2" t="str">
        <f t="shared" si="288"/>
        <v>SPA21XXX</v>
      </c>
      <c r="C3076" s="2" t="s">
        <v>17</v>
      </c>
      <c r="N3076" s="2">
        <f t="shared" si="289"/>
        <v>0</v>
      </c>
      <c r="O3076" s="2">
        <f t="shared" si="290"/>
        <v>0</v>
      </c>
      <c r="P3076" s="2">
        <f t="shared" si="291"/>
        <v>0</v>
      </c>
      <c r="Q3076" s="2">
        <f t="shared" si="292"/>
        <v>0</v>
      </c>
      <c r="R3076" s="2">
        <f t="shared" si="293"/>
        <v>0</v>
      </c>
    </row>
    <row r="3077" spans="1:18" x14ac:dyDescent="0.35">
      <c r="A3077" s="2" t="s">
        <v>341</v>
      </c>
      <c r="B3077" s="2" t="str">
        <f t="shared" si="288"/>
        <v>SPA21XXX</v>
      </c>
      <c r="C3077" s="2" t="s">
        <v>18</v>
      </c>
      <c r="N3077" s="2">
        <f t="shared" si="289"/>
        <v>0</v>
      </c>
      <c r="O3077" s="2">
        <f t="shared" si="290"/>
        <v>0</v>
      </c>
      <c r="P3077" s="2">
        <f t="shared" si="291"/>
        <v>0</v>
      </c>
      <c r="Q3077" s="2">
        <f t="shared" si="292"/>
        <v>0</v>
      </c>
      <c r="R3077" s="2">
        <f t="shared" si="293"/>
        <v>0</v>
      </c>
    </row>
    <row r="3078" spans="1:18" x14ac:dyDescent="0.35">
      <c r="A3078" s="2" t="s">
        <v>341</v>
      </c>
      <c r="B3078" s="2" t="str">
        <f t="shared" si="288"/>
        <v>SPA21XXX</v>
      </c>
      <c r="C3078" s="2" t="s">
        <v>19</v>
      </c>
      <c r="N3078" s="2">
        <f t="shared" si="289"/>
        <v>0</v>
      </c>
      <c r="O3078" s="2">
        <f t="shared" si="290"/>
        <v>0</v>
      </c>
      <c r="P3078" s="2">
        <f t="shared" si="291"/>
        <v>0</v>
      </c>
      <c r="Q3078" s="2">
        <f t="shared" si="292"/>
        <v>0</v>
      </c>
      <c r="R3078" s="2">
        <f t="shared" si="293"/>
        <v>0</v>
      </c>
    </row>
    <row r="3079" spans="1:18" x14ac:dyDescent="0.35">
      <c r="A3079" s="2" t="s">
        <v>341</v>
      </c>
      <c r="B3079" s="2" t="str">
        <f t="shared" si="288"/>
        <v>SPA21XXX</v>
      </c>
      <c r="C3079" s="2" t="s">
        <v>20</v>
      </c>
      <c r="N3079" s="2">
        <f t="shared" si="289"/>
        <v>0</v>
      </c>
      <c r="O3079" s="2">
        <f t="shared" si="290"/>
        <v>0</v>
      </c>
      <c r="P3079" s="2">
        <f t="shared" si="291"/>
        <v>0</v>
      </c>
      <c r="Q3079" s="2">
        <f t="shared" si="292"/>
        <v>0</v>
      </c>
      <c r="R3079" s="2">
        <f t="shared" si="293"/>
        <v>0</v>
      </c>
    </row>
    <row r="3080" spans="1:18" x14ac:dyDescent="0.35">
      <c r="A3080" s="2" t="s">
        <v>342</v>
      </c>
      <c r="B3080" s="2" t="str">
        <f t="shared" si="288"/>
        <v>SPA21XXX</v>
      </c>
      <c r="C3080" s="2" t="s">
        <v>13</v>
      </c>
      <c r="N3080" s="2">
        <f t="shared" si="289"/>
        <v>0</v>
      </c>
      <c r="O3080" s="2">
        <f t="shared" si="290"/>
        <v>0</v>
      </c>
      <c r="P3080" s="2">
        <f t="shared" si="291"/>
        <v>0</v>
      </c>
      <c r="Q3080" s="2">
        <f t="shared" si="292"/>
        <v>0</v>
      </c>
      <c r="R3080" s="2">
        <f t="shared" si="293"/>
        <v>0</v>
      </c>
    </row>
    <row r="3081" spans="1:18" x14ac:dyDescent="0.35">
      <c r="A3081" s="2" t="s">
        <v>342</v>
      </c>
      <c r="B3081" s="2" t="str">
        <f t="shared" si="288"/>
        <v>SPA21XXX</v>
      </c>
      <c r="C3081" s="2" t="s">
        <v>14</v>
      </c>
      <c r="N3081" s="2">
        <f t="shared" si="289"/>
        <v>0</v>
      </c>
      <c r="O3081" s="2">
        <f t="shared" si="290"/>
        <v>0</v>
      </c>
      <c r="P3081" s="2">
        <f t="shared" si="291"/>
        <v>0</v>
      </c>
      <c r="Q3081" s="2">
        <f t="shared" si="292"/>
        <v>0</v>
      </c>
      <c r="R3081" s="2">
        <f t="shared" si="293"/>
        <v>0</v>
      </c>
    </row>
    <row r="3082" spans="1:18" x14ac:dyDescent="0.35">
      <c r="A3082" s="2" t="s">
        <v>342</v>
      </c>
      <c r="B3082" s="2" t="str">
        <f t="shared" si="288"/>
        <v>SPA21XXX</v>
      </c>
      <c r="C3082" s="2" t="s">
        <v>15</v>
      </c>
      <c r="N3082" s="2">
        <f t="shared" si="289"/>
        <v>0</v>
      </c>
      <c r="O3082" s="2">
        <f t="shared" si="290"/>
        <v>0</v>
      </c>
      <c r="P3082" s="2">
        <f t="shared" si="291"/>
        <v>0</v>
      </c>
      <c r="Q3082" s="2">
        <f t="shared" si="292"/>
        <v>0</v>
      </c>
      <c r="R3082" s="2">
        <f t="shared" si="293"/>
        <v>0</v>
      </c>
    </row>
    <row r="3083" spans="1:18" x14ac:dyDescent="0.35">
      <c r="A3083" s="2" t="s">
        <v>342</v>
      </c>
      <c r="B3083" s="2" t="str">
        <f t="shared" si="288"/>
        <v>SPA21XXX</v>
      </c>
      <c r="C3083" s="2" t="s">
        <v>16</v>
      </c>
      <c r="N3083" s="2">
        <f t="shared" si="289"/>
        <v>0</v>
      </c>
      <c r="O3083" s="2">
        <f t="shared" si="290"/>
        <v>0</v>
      </c>
      <c r="P3083" s="2">
        <f t="shared" si="291"/>
        <v>0</v>
      </c>
      <c r="Q3083" s="2">
        <f t="shared" si="292"/>
        <v>0</v>
      </c>
      <c r="R3083" s="2">
        <f t="shared" si="293"/>
        <v>0</v>
      </c>
    </row>
    <row r="3084" spans="1:18" x14ac:dyDescent="0.35">
      <c r="A3084" s="2" t="s">
        <v>342</v>
      </c>
      <c r="B3084" s="2" t="str">
        <f t="shared" si="288"/>
        <v>SPA21XXX</v>
      </c>
      <c r="C3084" s="2" t="s">
        <v>747</v>
      </c>
      <c r="D3084" s="2">
        <v>15000</v>
      </c>
      <c r="E3084" s="2">
        <v>1</v>
      </c>
      <c r="F3084" s="2">
        <v>100</v>
      </c>
      <c r="H3084" s="2">
        <v>1</v>
      </c>
      <c r="N3084" s="2">
        <f t="shared" si="289"/>
        <v>15000</v>
      </c>
      <c r="O3084" s="2">
        <f t="shared" si="290"/>
        <v>15000</v>
      </c>
      <c r="P3084" s="2">
        <f t="shared" si="291"/>
        <v>0</v>
      </c>
      <c r="Q3084" s="2">
        <f t="shared" si="292"/>
        <v>0</v>
      </c>
      <c r="R3084" s="2">
        <f t="shared" si="293"/>
        <v>0</v>
      </c>
    </row>
    <row r="3085" spans="1:18" x14ac:dyDescent="0.35">
      <c r="A3085" s="2" t="s">
        <v>342</v>
      </c>
      <c r="B3085" s="2" t="str">
        <f t="shared" si="288"/>
        <v>SPA21XXX</v>
      </c>
      <c r="C3085" s="2" t="s">
        <v>17</v>
      </c>
      <c r="N3085" s="2">
        <f t="shared" si="289"/>
        <v>0</v>
      </c>
      <c r="O3085" s="2">
        <f t="shared" si="290"/>
        <v>0</v>
      </c>
      <c r="P3085" s="2">
        <f t="shared" si="291"/>
        <v>0</v>
      </c>
      <c r="Q3085" s="2">
        <f t="shared" si="292"/>
        <v>0</v>
      </c>
      <c r="R3085" s="2">
        <f t="shared" si="293"/>
        <v>0</v>
      </c>
    </row>
    <row r="3086" spans="1:18" x14ac:dyDescent="0.35">
      <c r="A3086" s="2" t="s">
        <v>342</v>
      </c>
      <c r="B3086" s="2" t="str">
        <f t="shared" si="288"/>
        <v>SPA21XXX</v>
      </c>
      <c r="C3086" s="2" t="s">
        <v>18</v>
      </c>
      <c r="N3086" s="2">
        <f t="shared" si="289"/>
        <v>0</v>
      </c>
      <c r="O3086" s="2">
        <f t="shared" si="290"/>
        <v>0</v>
      </c>
      <c r="P3086" s="2">
        <f t="shared" si="291"/>
        <v>0</v>
      </c>
      <c r="Q3086" s="2">
        <f t="shared" si="292"/>
        <v>0</v>
      </c>
      <c r="R3086" s="2">
        <f t="shared" si="293"/>
        <v>0</v>
      </c>
    </row>
    <row r="3087" spans="1:18" x14ac:dyDescent="0.35">
      <c r="A3087" s="2" t="s">
        <v>342</v>
      </c>
      <c r="B3087" s="2" t="str">
        <f t="shared" si="288"/>
        <v>SPA21XXX</v>
      </c>
      <c r="C3087" s="2" t="s">
        <v>19</v>
      </c>
      <c r="N3087" s="2">
        <f t="shared" si="289"/>
        <v>0</v>
      </c>
      <c r="O3087" s="2">
        <f t="shared" si="290"/>
        <v>0</v>
      </c>
      <c r="P3087" s="2">
        <f t="shared" si="291"/>
        <v>0</v>
      </c>
      <c r="Q3087" s="2">
        <f t="shared" si="292"/>
        <v>0</v>
      </c>
      <c r="R3087" s="2">
        <f t="shared" si="293"/>
        <v>0</v>
      </c>
    </row>
    <row r="3088" spans="1:18" x14ac:dyDescent="0.35">
      <c r="A3088" s="2" t="s">
        <v>342</v>
      </c>
      <c r="B3088" s="2" t="str">
        <f t="shared" si="288"/>
        <v>SPA21XXX</v>
      </c>
      <c r="C3088" s="2" t="s">
        <v>20</v>
      </c>
      <c r="N3088" s="2">
        <f t="shared" si="289"/>
        <v>0</v>
      </c>
      <c r="O3088" s="2">
        <f t="shared" si="290"/>
        <v>0</v>
      </c>
      <c r="P3088" s="2">
        <f t="shared" si="291"/>
        <v>0</v>
      </c>
      <c r="Q3088" s="2">
        <f t="shared" si="292"/>
        <v>0</v>
      </c>
      <c r="R3088" s="2">
        <f t="shared" si="293"/>
        <v>0</v>
      </c>
    </row>
    <row r="3089" spans="1:18" x14ac:dyDescent="0.35">
      <c r="A3089" s="2" t="s">
        <v>391</v>
      </c>
      <c r="B3089" s="2" t="str">
        <f t="shared" si="288"/>
        <v>SPA21XXX</v>
      </c>
      <c r="C3089" s="2" t="s">
        <v>13</v>
      </c>
      <c r="N3089" s="2">
        <f t="shared" si="289"/>
        <v>0</v>
      </c>
      <c r="O3089" s="2">
        <f t="shared" si="290"/>
        <v>0</v>
      </c>
      <c r="P3089" s="2">
        <f t="shared" si="291"/>
        <v>0</v>
      </c>
      <c r="Q3089" s="2">
        <f t="shared" si="292"/>
        <v>0</v>
      </c>
      <c r="R3089" s="2">
        <f t="shared" si="293"/>
        <v>0</v>
      </c>
    </row>
    <row r="3090" spans="1:18" x14ac:dyDescent="0.35">
      <c r="A3090" s="2" t="s">
        <v>391</v>
      </c>
      <c r="B3090" s="2" t="str">
        <f t="shared" si="288"/>
        <v>SPA21XXX</v>
      </c>
      <c r="C3090" s="2" t="s">
        <v>14</v>
      </c>
      <c r="N3090" s="2">
        <f t="shared" si="289"/>
        <v>0</v>
      </c>
      <c r="O3090" s="2">
        <f t="shared" si="290"/>
        <v>0</v>
      </c>
      <c r="P3090" s="2">
        <f t="shared" si="291"/>
        <v>0</v>
      </c>
      <c r="Q3090" s="2">
        <f t="shared" si="292"/>
        <v>0</v>
      </c>
      <c r="R3090" s="2">
        <f t="shared" si="293"/>
        <v>0</v>
      </c>
    </row>
    <row r="3091" spans="1:18" x14ac:dyDescent="0.35">
      <c r="A3091" s="2" t="s">
        <v>391</v>
      </c>
      <c r="B3091" s="2" t="str">
        <f t="shared" si="288"/>
        <v>SPA21XXX</v>
      </c>
      <c r="C3091" s="2" t="s">
        <v>15</v>
      </c>
      <c r="N3091" s="2">
        <f t="shared" si="289"/>
        <v>0</v>
      </c>
      <c r="O3091" s="2">
        <f t="shared" si="290"/>
        <v>0</v>
      </c>
      <c r="P3091" s="2">
        <f t="shared" si="291"/>
        <v>0</v>
      </c>
      <c r="Q3091" s="2">
        <f t="shared" si="292"/>
        <v>0</v>
      </c>
      <c r="R3091" s="2">
        <f t="shared" si="293"/>
        <v>0</v>
      </c>
    </row>
    <row r="3092" spans="1:18" x14ac:dyDescent="0.35">
      <c r="A3092" s="2" t="s">
        <v>391</v>
      </c>
      <c r="B3092" s="2" t="str">
        <f t="shared" si="288"/>
        <v>SPA21XXX</v>
      </c>
      <c r="C3092" s="2" t="s">
        <v>16</v>
      </c>
      <c r="N3092" s="2">
        <f t="shared" si="289"/>
        <v>0</v>
      </c>
      <c r="O3092" s="2">
        <f t="shared" si="290"/>
        <v>0</v>
      </c>
      <c r="P3092" s="2">
        <f t="shared" si="291"/>
        <v>0</v>
      </c>
      <c r="Q3092" s="2">
        <f t="shared" si="292"/>
        <v>0</v>
      </c>
      <c r="R3092" s="2">
        <f t="shared" si="293"/>
        <v>0</v>
      </c>
    </row>
    <row r="3093" spans="1:18" x14ac:dyDescent="0.35">
      <c r="A3093" s="2" t="s">
        <v>391</v>
      </c>
      <c r="B3093" s="2" t="str">
        <f t="shared" si="288"/>
        <v>SPA21XXX</v>
      </c>
      <c r="C3093" s="2" t="s">
        <v>747</v>
      </c>
      <c r="N3093" s="2">
        <f t="shared" si="289"/>
        <v>0</v>
      </c>
      <c r="O3093" s="2">
        <f t="shared" si="290"/>
        <v>0</v>
      </c>
      <c r="P3093" s="2">
        <f t="shared" si="291"/>
        <v>0</v>
      </c>
      <c r="Q3093" s="2">
        <f t="shared" si="292"/>
        <v>0</v>
      </c>
      <c r="R3093" s="2">
        <f t="shared" si="293"/>
        <v>0</v>
      </c>
    </row>
    <row r="3094" spans="1:18" x14ac:dyDescent="0.35">
      <c r="A3094" s="2" t="s">
        <v>391</v>
      </c>
      <c r="B3094" s="2" t="str">
        <f t="shared" si="288"/>
        <v>SPA21XXX</v>
      </c>
      <c r="C3094" s="2" t="s">
        <v>17</v>
      </c>
      <c r="N3094" s="2">
        <f t="shared" si="289"/>
        <v>0</v>
      </c>
      <c r="O3094" s="2">
        <f t="shared" si="290"/>
        <v>0</v>
      </c>
      <c r="P3094" s="2">
        <f t="shared" si="291"/>
        <v>0</v>
      </c>
      <c r="Q3094" s="2">
        <f t="shared" si="292"/>
        <v>0</v>
      </c>
      <c r="R3094" s="2">
        <f t="shared" si="293"/>
        <v>0</v>
      </c>
    </row>
    <row r="3095" spans="1:18" x14ac:dyDescent="0.35">
      <c r="A3095" s="2" t="s">
        <v>391</v>
      </c>
      <c r="B3095" s="2" t="str">
        <f t="shared" si="288"/>
        <v>SPA21XXX</v>
      </c>
      <c r="C3095" s="2" t="s">
        <v>18</v>
      </c>
      <c r="N3095" s="2">
        <f t="shared" si="289"/>
        <v>0</v>
      </c>
      <c r="O3095" s="2">
        <f t="shared" si="290"/>
        <v>0</v>
      </c>
      <c r="P3095" s="2">
        <f t="shared" si="291"/>
        <v>0</v>
      </c>
      <c r="Q3095" s="2">
        <f t="shared" si="292"/>
        <v>0</v>
      </c>
      <c r="R3095" s="2">
        <f t="shared" si="293"/>
        <v>0</v>
      </c>
    </row>
    <row r="3096" spans="1:18" x14ac:dyDescent="0.35">
      <c r="A3096" s="2" t="s">
        <v>391</v>
      </c>
      <c r="B3096" s="2" t="str">
        <f t="shared" si="288"/>
        <v>SPA21XXX</v>
      </c>
      <c r="C3096" s="2" t="s">
        <v>19</v>
      </c>
      <c r="N3096" s="2">
        <f t="shared" si="289"/>
        <v>0</v>
      </c>
      <c r="O3096" s="2">
        <f t="shared" si="290"/>
        <v>0</v>
      </c>
      <c r="P3096" s="2">
        <f t="shared" si="291"/>
        <v>0</v>
      </c>
      <c r="Q3096" s="2">
        <f t="shared" si="292"/>
        <v>0</v>
      </c>
      <c r="R3096" s="2">
        <f t="shared" si="293"/>
        <v>0</v>
      </c>
    </row>
    <row r="3097" spans="1:18" x14ac:dyDescent="0.35">
      <c r="A3097" s="2" t="s">
        <v>391</v>
      </c>
      <c r="B3097" s="2" t="str">
        <f t="shared" si="288"/>
        <v>SPA21XXX</v>
      </c>
      <c r="C3097" s="2" t="s">
        <v>20</v>
      </c>
      <c r="N3097" s="2">
        <f t="shared" si="289"/>
        <v>0</v>
      </c>
      <c r="O3097" s="2">
        <f t="shared" si="290"/>
        <v>0</v>
      </c>
      <c r="P3097" s="2">
        <f t="shared" si="291"/>
        <v>0</v>
      </c>
      <c r="Q3097" s="2">
        <f t="shared" si="292"/>
        <v>0</v>
      </c>
      <c r="R3097" s="2">
        <f t="shared" si="293"/>
        <v>0</v>
      </c>
    </row>
    <row r="3098" spans="1:18" x14ac:dyDescent="0.35">
      <c r="A3098" s="2" t="s">
        <v>343</v>
      </c>
      <c r="B3098" s="2" t="str">
        <f t="shared" si="288"/>
        <v>SPA21XXX</v>
      </c>
      <c r="C3098" s="2" t="s">
        <v>13</v>
      </c>
      <c r="N3098" s="2">
        <f t="shared" si="289"/>
        <v>0</v>
      </c>
      <c r="O3098" s="2">
        <f t="shared" si="290"/>
        <v>0</v>
      </c>
      <c r="P3098" s="2">
        <f t="shared" si="291"/>
        <v>0</v>
      </c>
      <c r="Q3098" s="2">
        <f t="shared" si="292"/>
        <v>0</v>
      </c>
      <c r="R3098" s="2">
        <f t="shared" si="293"/>
        <v>0</v>
      </c>
    </row>
    <row r="3099" spans="1:18" x14ac:dyDescent="0.35">
      <c r="A3099" s="2" t="s">
        <v>343</v>
      </c>
      <c r="B3099" s="2" t="str">
        <f t="shared" si="288"/>
        <v>SPA21XXX</v>
      </c>
      <c r="C3099" s="2" t="s">
        <v>14</v>
      </c>
      <c r="N3099" s="2">
        <f t="shared" si="289"/>
        <v>0</v>
      </c>
      <c r="O3099" s="2">
        <f t="shared" si="290"/>
        <v>0</v>
      </c>
      <c r="P3099" s="2">
        <f t="shared" si="291"/>
        <v>0</v>
      </c>
      <c r="Q3099" s="2">
        <f t="shared" si="292"/>
        <v>0</v>
      </c>
      <c r="R3099" s="2">
        <f t="shared" si="293"/>
        <v>0</v>
      </c>
    </row>
    <row r="3100" spans="1:18" x14ac:dyDescent="0.35">
      <c r="A3100" s="2" t="s">
        <v>343</v>
      </c>
      <c r="B3100" s="2" t="str">
        <f t="shared" si="288"/>
        <v>SPA21XXX</v>
      </c>
      <c r="C3100" s="2" t="s">
        <v>15</v>
      </c>
      <c r="N3100" s="2">
        <f t="shared" si="289"/>
        <v>0</v>
      </c>
      <c r="O3100" s="2">
        <f t="shared" si="290"/>
        <v>0</v>
      </c>
      <c r="P3100" s="2">
        <f t="shared" si="291"/>
        <v>0</v>
      </c>
      <c r="Q3100" s="2">
        <f t="shared" si="292"/>
        <v>0</v>
      </c>
      <c r="R3100" s="2">
        <f t="shared" si="293"/>
        <v>0</v>
      </c>
    </row>
    <row r="3101" spans="1:18" x14ac:dyDescent="0.35">
      <c r="A3101" s="2" t="s">
        <v>343</v>
      </c>
      <c r="B3101" s="2" t="str">
        <f t="shared" si="288"/>
        <v>SPA21XXX</v>
      </c>
      <c r="C3101" s="2" t="s">
        <v>16</v>
      </c>
      <c r="N3101" s="2">
        <f t="shared" si="289"/>
        <v>0</v>
      </c>
      <c r="O3101" s="2">
        <f t="shared" si="290"/>
        <v>0</v>
      </c>
      <c r="P3101" s="2">
        <f t="shared" si="291"/>
        <v>0</v>
      </c>
      <c r="Q3101" s="2">
        <f t="shared" si="292"/>
        <v>0</v>
      </c>
      <c r="R3101" s="2">
        <f t="shared" si="293"/>
        <v>0</v>
      </c>
    </row>
    <row r="3102" spans="1:18" x14ac:dyDescent="0.35">
      <c r="A3102" s="2" t="s">
        <v>343</v>
      </c>
      <c r="B3102" s="2" t="str">
        <f t="shared" si="288"/>
        <v>SPA21XXX</v>
      </c>
      <c r="C3102" s="2" t="s">
        <v>747</v>
      </c>
      <c r="N3102" s="2">
        <f t="shared" si="289"/>
        <v>0</v>
      </c>
      <c r="O3102" s="2">
        <f t="shared" si="290"/>
        <v>0</v>
      </c>
      <c r="P3102" s="2">
        <f t="shared" si="291"/>
        <v>0</v>
      </c>
      <c r="Q3102" s="2">
        <f t="shared" si="292"/>
        <v>0</v>
      </c>
      <c r="R3102" s="2">
        <f t="shared" si="293"/>
        <v>0</v>
      </c>
    </row>
    <row r="3103" spans="1:18" x14ac:dyDescent="0.35">
      <c r="A3103" s="2" t="s">
        <v>343</v>
      </c>
      <c r="B3103" s="2" t="str">
        <f t="shared" si="288"/>
        <v>SPA21XXX</v>
      </c>
      <c r="C3103" s="2" t="s">
        <v>17</v>
      </c>
      <c r="N3103" s="2">
        <f t="shared" si="289"/>
        <v>0</v>
      </c>
      <c r="O3103" s="2">
        <f t="shared" si="290"/>
        <v>0</v>
      </c>
      <c r="P3103" s="2">
        <f t="shared" si="291"/>
        <v>0</v>
      </c>
      <c r="Q3103" s="2">
        <f t="shared" si="292"/>
        <v>0</v>
      </c>
      <c r="R3103" s="2">
        <f t="shared" si="293"/>
        <v>0</v>
      </c>
    </row>
    <row r="3104" spans="1:18" x14ac:dyDescent="0.35">
      <c r="A3104" s="2" t="s">
        <v>343</v>
      </c>
      <c r="B3104" s="2" t="str">
        <f t="shared" si="288"/>
        <v>SPA21XXX</v>
      </c>
      <c r="C3104" s="2" t="s">
        <v>18</v>
      </c>
      <c r="N3104" s="2">
        <f t="shared" si="289"/>
        <v>0</v>
      </c>
      <c r="O3104" s="2">
        <f t="shared" si="290"/>
        <v>0</v>
      </c>
      <c r="P3104" s="2">
        <f t="shared" si="291"/>
        <v>0</v>
      </c>
      <c r="Q3104" s="2">
        <f t="shared" si="292"/>
        <v>0</v>
      </c>
      <c r="R3104" s="2">
        <f t="shared" si="293"/>
        <v>0</v>
      </c>
    </row>
    <row r="3105" spans="1:18" x14ac:dyDescent="0.35">
      <c r="A3105" s="2" t="s">
        <v>343</v>
      </c>
      <c r="B3105" s="2" t="str">
        <f t="shared" si="288"/>
        <v>SPA21XXX</v>
      </c>
      <c r="C3105" s="2" t="s">
        <v>19</v>
      </c>
      <c r="N3105" s="2">
        <f t="shared" si="289"/>
        <v>0</v>
      </c>
      <c r="O3105" s="2">
        <f t="shared" si="290"/>
        <v>0</v>
      </c>
      <c r="P3105" s="2">
        <f t="shared" si="291"/>
        <v>0</v>
      </c>
      <c r="Q3105" s="2">
        <f t="shared" si="292"/>
        <v>0</v>
      </c>
      <c r="R3105" s="2">
        <f t="shared" si="293"/>
        <v>0</v>
      </c>
    </row>
    <row r="3106" spans="1:18" x14ac:dyDescent="0.35">
      <c r="A3106" s="2" t="s">
        <v>343</v>
      </c>
      <c r="B3106" s="2" t="str">
        <f t="shared" si="288"/>
        <v>SPA21XXX</v>
      </c>
      <c r="C3106" s="2" t="s">
        <v>20</v>
      </c>
      <c r="N3106" s="2">
        <f t="shared" si="289"/>
        <v>0</v>
      </c>
      <c r="O3106" s="2">
        <f t="shared" si="290"/>
        <v>0</v>
      </c>
      <c r="P3106" s="2">
        <f t="shared" si="291"/>
        <v>0</v>
      </c>
      <c r="Q3106" s="2">
        <f t="shared" si="292"/>
        <v>0</v>
      </c>
      <c r="R3106" s="2">
        <f t="shared" si="293"/>
        <v>0</v>
      </c>
    </row>
    <row r="3107" spans="1:18" x14ac:dyDescent="0.35">
      <c r="A3107" s="2" t="s">
        <v>344</v>
      </c>
      <c r="B3107" s="2" t="str">
        <f t="shared" si="288"/>
        <v>SPA21XXX</v>
      </c>
      <c r="C3107" s="2" t="s">
        <v>13</v>
      </c>
      <c r="N3107" s="2">
        <f t="shared" si="289"/>
        <v>0</v>
      </c>
      <c r="O3107" s="2">
        <f t="shared" si="290"/>
        <v>0</v>
      </c>
      <c r="P3107" s="2">
        <f t="shared" si="291"/>
        <v>0</v>
      </c>
      <c r="Q3107" s="2">
        <f t="shared" si="292"/>
        <v>0</v>
      </c>
      <c r="R3107" s="2">
        <f t="shared" si="293"/>
        <v>0</v>
      </c>
    </row>
    <row r="3108" spans="1:18" x14ac:dyDescent="0.35">
      <c r="A3108" s="2" t="s">
        <v>344</v>
      </c>
      <c r="B3108" s="2" t="str">
        <f t="shared" si="288"/>
        <v>SPA21XXX</v>
      </c>
      <c r="C3108" s="2" t="s">
        <v>14</v>
      </c>
      <c r="N3108" s="2">
        <f t="shared" si="289"/>
        <v>0</v>
      </c>
      <c r="O3108" s="2">
        <f t="shared" si="290"/>
        <v>0</v>
      </c>
      <c r="P3108" s="2">
        <f t="shared" si="291"/>
        <v>0</v>
      </c>
      <c r="Q3108" s="2">
        <f t="shared" si="292"/>
        <v>0</v>
      </c>
      <c r="R3108" s="2">
        <f t="shared" si="293"/>
        <v>0</v>
      </c>
    </row>
    <row r="3109" spans="1:18" x14ac:dyDescent="0.35">
      <c r="A3109" s="2" t="s">
        <v>344</v>
      </c>
      <c r="B3109" s="2" t="str">
        <f t="shared" si="288"/>
        <v>SPA21XXX</v>
      </c>
      <c r="C3109" s="2" t="s">
        <v>15</v>
      </c>
      <c r="N3109" s="2">
        <f t="shared" si="289"/>
        <v>0</v>
      </c>
      <c r="O3109" s="2">
        <f t="shared" si="290"/>
        <v>0</v>
      </c>
      <c r="P3109" s="2">
        <f t="shared" si="291"/>
        <v>0</v>
      </c>
      <c r="Q3109" s="2">
        <f t="shared" si="292"/>
        <v>0</v>
      </c>
      <c r="R3109" s="2">
        <f t="shared" si="293"/>
        <v>0</v>
      </c>
    </row>
    <row r="3110" spans="1:18" x14ac:dyDescent="0.35">
      <c r="A3110" s="2" t="s">
        <v>344</v>
      </c>
      <c r="B3110" s="2" t="str">
        <f t="shared" si="288"/>
        <v>SPA21XXX</v>
      </c>
      <c r="C3110" s="2" t="s">
        <v>16</v>
      </c>
      <c r="N3110" s="2">
        <f t="shared" si="289"/>
        <v>0</v>
      </c>
      <c r="O3110" s="2">
        <f t="shared" si="290"/>
        <v>0</v>
      </c>
      <c r="P3110" s="2">
        <f t="shared" si="291"/>
        <v>0</v>
      </c>
      <c r="Q3110" s="2">
        <f t="shared" si="292"/>
        <v>0</v>
      </c>
      <c r="R3110" s="2">
        <f t="shared" si="293"/>
        <v>0</v>
      </c>
    </row>
    <row r="3111" spans="1:18" x14ac:dyDescent="0.35">
      <c r="A3111" s="2" t="s">
        <v>344</v>
      </c>
      <c r="B3111" s="2" t="str">
        <f t="shared" si="288"/>
        <v>SPA21XXX</v>
      </c>
      <c r="C3111" s="2" t="s">
        <v>747</v>
      </c>
      <c r="N3111" s="2">
        <f t="shared" si="289"/>
        <v>0</v>
      </c>
      <c r="O3111" s="2">
        <f t="shared" si="290"/>
        <v>0</v>
      </c>
      <c r="P3111" s="2">
        <f t="shared" si="291"/>
        <v>0</v>
      </c>
      <c r="Q3111" s="2">
        <f t="shared" si="292"/>
        <v>0</v>
      </c>
      <c r="R3111" s="2">
        <f t="shared" si="293"/>
        <v>0</v>
      </c>
    </row>
    <row r="3112" spans="1:18" x14ac:dyDescent="0.35">
      <c r="A3112" s="2" t="s">
        <v>344</v>
      </c>
      <c r="B3112" s="2" t="str">
        <f t="shared" si="288"/>
        <v>SPA21XXX</v>
      </c>
      <c r="C3112" s="2" t="s">
        <v>17</v>
      </c>
      <c r="N3112" s="2">
        <f t="shared" si="289"/>
        <v>0</v>
      </c>
      <c r="O3112" s="2">
        <f t="shared" si="290"/>
        <v>0</v>
      </c>
      <c r="P3112" s="2">
        <f t="shared" si="291"/>
        <v>0</v>
      </c>
      <c r="Q3112" s="2">
        <f t="shared" si="292"/>
        <v>0</v>
      </c>
      <c r="R3112" s="2">
        <f t="shared" si="293"/>
        <v>0</v>
      </c>
    </row>
    <row r="3113" spans="1:18" x14ac:dyDescent="0.35">
      <c r="A3113" s="2" t="s">
        <v>344</v>
      </c>
      <c r="B3113" s="2" t="str">
        <f t="shared" si="288"/>
        <v>SPA21XXX</v>
      </c>
      <c r="C3113" s="2" t="s">
        <v>18</v>
      </c>
      <c r="N3113" s="2">
        <f t="shared" si="289"/>
        <v>0</v>
      </c>
      <c r="O3113" s="2">
        <f t="shared" si="290"/>
        <v>0</v>
      </c>
      <c r="P3113" s="2">
        <f t="shared" si="291"/>
        <v>0</v>
      </c>
      <c r="Q3113" s="2">
        <f t="shared" si="292"/>
        <v>0</v>
      </c>
      <c r="R3113" s="2">
        <f t="shared" si="293"/>
        <v>0</v>
      </c>
    </row>
    <row r="3114" spans="1:18" x14ac:dyDescent="0.35">
      <c r="A3114" s="2" t="s">
        <v>344</v>
      </c>
      <c r="B3114" s="2" t="str">
        <f t="shared" si="288"/>
        <v>SPA21XXX</v>
      </c>
      <c r="C3114" s="2" t="s">
        <v>19</v>
      </c>
      <c r="N3114" s="2">
        <f t="shared" si="289"/>
        <v>0</v>
      </c>
      <c r="O3114" s="2">
        <f t="shared" si="290"/>
        <v>0</v>
      </c>
      <c r="P3114" s="2">
        <f t="shared" si="291"/>
        <v>0</v>
      </c>
      <c r="Q3114" s="2">
        <f t="shared" si="292"/>
        <v>0</v>
      </c>
      <c r="R3114" s="2">
        <f t="shared" si="293"/>
        <v>0</v>
      </c>
    </row>
    <row r="3115" spans="1:18" x14ac:dyDescent="0.35">
      <c r="A3115" s="2" t="s">
        <v>344</v>
      </c>
      <c r="B3115" s="2" t="str">
        <f t="shared" si="288"/>
        <v>SPA21XXX</v>
      </c>
      <c r="C3115" s="2" t="s">
        <v>20</v>
      </c>
      <c r="N3115" s="2">
        <f t="shared" si="289"/>
        <v>0</v>
      </c>
      <c r="O3115" s="2">
        <f t="shared" si="290"/>
        <v>0</v>
      </c>
      <c r="P3115" s="2">
        <f t="shared" si="291"/>
        <v>0</v>
      </c>
      <c r="Q3115" s="2">
        <f t="shared" si="292"/>
        <v>0</v>
      </c>
      <c r="R3115" s="2">
        <f t="shared" si="293"/>
        <v>0</v>
      </c>
    </row>
  </sheetData>
  <sheetProtection algorithmName="SHA-512" hashValue="X9G9bDA+f67HfciFjQ3kvFVkCNCQ5wcMnHsGNrL7oM2Rb1kH2d2KWAjXJ7Uw7m/da896sncZLfU113bld5HmyQ==" saltValue="jfgng5eAKJzF7h6SDrkwt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9"/>
  <sheetViews>
    <sheetView topLeftCell="H1" workbookViewId="0">
      <pane ySplit="1" topLeftCell="A2" activePane="bottomLeft" state="frozen"/>
      <selection activeCell="H1" sqref="H1"/>
      <selection pane="bottomLeft" activeCell="L8" sqref="L8"/>
    </sheetView>
  </sheetViews>
  <sheetFormatPr defaultRowHeight="14.5" x14ac:dyDescent="0.35"/>
  <cols>
    <col min="1" max="1" width="12.453125" style="2" hidden="1" customWidth="1"/>
    <col min="2" max="2" width="20" style="2" hidden="1" customWidth="1"/>
    <col min="3" max="3" width="18.6328125" style="2" hidden="1" customWidth="1"/>
    <col min="4" max="4" width="22.6328125" style="2" hidden="1" customWidth="1"/>
    <col min="5" max="5" width="21.6328125" style="2" hidden="1" customWidth="1"/>
    <col min="6" max="6" width="24.08984375" style="2" hidden="1" customWidth="1"/>
    <col min="7" max="7" width="0" style="2" hidden="1" customWidth="1"/>
    <col min="8" max="8" width="9" style="2" hidden="1" customWidth="1"/>
    <col min="9" max="9" width="9.90625" style="2" customWidth="1"/>
    <col min="10" max="10" width="49.08984375" style="2" hidden="1" customWidth="1"/>
    <col min="11" max="11" width="8.36328125" style="10" bestFit="1" customWidth="1"/>
    <col min="12" max="12" width="13.36328125" style="10" bestFit="1" customWidth="1"/>
    <col min="13" max="17" width="8.90625" style="2"/>
    <col min="18" max="16384" width="8.7265625" style="2"/>
  </cols>
  <sheetData>
    <row r="1" spans="1:17" s="1" customFormat="1" ht="57" customHeight="1" x14ac:dyDescent="0.35">
      <c r="A1" s="3" t="s">
        <v>21</v>
      </c>
      <c r="B1" s="1" t="s">
        <v>27</v>
      </c>
      <c r="C1" s="1" t="s">
        <v>26</v>
      </c>
      <c r="D1" s="1" t="s">
        <v>30</v>
      </c>
      <c r="E1" s="1" t="s">
        <v>36</v>
      </c>
      <c r="F1" s="1" t="s">
        <v>37</v>
      </c>
      <c r="H1" s="4" t="s">
        <v>392</v>
      </c>
      <c r="I1" s="1" t="s">
        <v>746</v>
      </c>
      <c r="J1" s="4" t="s">
        <v>393</v>
      </c>
      <c r="K1" s="5" t="s">
        <v>1</v>
      </c>
      <c r="L1" s="5" t="s">
        <v>394</v>
      </c>
      <c r="M1" s="6" t="s">
        <v>27</v>
      </c>
      <c r="N1" s="6" t="s">
        <v>26</v>
      </c>
      <c r="O1" s="6" t="s">
        <v>30</v>
      </c>
      <c r="P1" s="6" t="s">
        <v>36</v>
      </c>
      <c r="Q1" s="6" t="s">
        <v>37</v>
      </c>
    </row>
    <row r="2" spans="1:17" x14ac:dyDescent="0.35">
      <c r="A2" s="7" t="s">
        <v>46</v>
      </c>
      <c r="B2" s="8">
        <v>559992.15</v>
      </c>
      <c r="C2" s="8">
        <v>553799.36</v>
      </c>
      <c r="D2" s="8">
        <v>451546.4</v>
      </c>
      <c r="E2" s="8">
        <v>281645.59999999998</v>
      </c>
      <c r="F2" s="8">
        <v>0</v>
      </c>
      <c r="H2" s="9" t="s">
        <v>46</v>
      </c>
      <c r="I2" s="2" t="str">
        <f>REPLACE(H2,6,3,"XXX")</f>
        <v>SPA21XXX</v>
      </c>
      <c r="J2" s="9" t="s">
        <v>395</v>
      </c>
      <c r="K2" s="10" t="s">
        <v>43</v>
      </c>
      <c r="L2" s="10" t="s">
        <v>45</v>
      </c>
      <c r="M2" s="2">
        <v>559992.15</v>
      </c>
      <c r="N2" s="2">
        <v>553799.36</v>
      </c>
      <c r="O2" s="2">
        <v>451546.4</v>
      </c>
      <c r="P2" s="2">
        <v>281645.59999999998</v>
      </c>
      <c r="Q2" s="2">
        <v>0</v>
      </c>
    </row>
    <row r="3" spans="1:17" x14ac:dyDescent="0.35">
      <c r="A3" s="7" t="s">
        <v>47</v>
      </c>
      <c r="B3" s="8">
        <v>167801.78</v>
      </c>
      <c r="C3" s="8">
        <v>155604.9</v>
      </c>
      <c r="D3" s="8">
        <v>2556</v>
      </c>
      <c r="E3" s="8">
        <v>42502.5</v>
      </c>
      <c r="F3" s="8">
        <v>0</v>
      </c>
      <c r="H3" s="9" t="s">
        <v>65</v>
      </c>
      <c r="I3" s="2" t="str">
        <f t="shared" ref="I3:I66" si="0">REPLACE(H3,6,3,"XXX")</f>
        <v>SPA21XXX</v>
      </c>
      <c r="J3" s="9" t="s">
        <v>396</v>
      </c>
      <c r="K3" s="10" t="s">
        <v>43</v>
      </c>
      <c r="L3" s="10" t="s">
        <v>43</v>
      </c>
      <c r="M3" s="2">
        <v>148370</v>
      </c>
      <c r="N3" s="2">
        <v>148370</v>
      </c>
      <c r="O3" s="2">
        <v>148370</v>
      </c>
      <c r="P3" s="2">
        <v>0</v>
      </c>
      <c r="Q3" s="2">
        <v>0</v>
      </c>
    </row>
    <row r="4" spans="1:17" x14ac:dyDescent="0.35">
      <c r="A4" s="7" t="s">
        <v>48</v>
      </c>
      <c r="B4" s="8">
        <v>1381258</v>
      </c>
      <c r="C4" s="8">
        <v>1167454</v>
      </c>
      <c r="D4" s="8">
        <v>47207</v>
      </c>
      <c r="E4" s="8">
        <v>422213</v>
      </c>
      <c r="F4" s="8">
        <v>0</v>
      </c>
      <c r="H4" s="9" t="s">
        <v>67</v>
      </c>
      <c r="I4" s="2" t="str">
        <f t="shared" si="0"/>
        <v>SPA21XXX</v>
      </c>
      <c r="J4" s="9" t="s">
        <v>397</v>
      </c>
      <c r="K4" s="10" t="s">
        <v>43</v>
      </c>
      <c r="L4" s="10" t="s">
        <v>43</v>
      </c>
      <c r="M4" s="2">
        <v>55000</v>
      </c>
      <c r="N4" s="2">
        <v>55000</v>
      </c>
      <c r="O4" s="2">
        <v>45000</v>
      </c>
      <c r="P4" s="2">
        <v>30000</v>
      </c>
      <c r="Q4" s="2">
        <v>10000</v>
      </c>
    </row>
    <row r="5" spans="1:17" x14ac:dyDescent="0.35">
      <c r="A5" s="7" t="s">
        <v>49</v>
      </c>
      <c r="B5" s="8">
        <v>533540</v>
      </c>
      <c r="C5" s="8">
        <v>470157</v>
      </c>
      <c r="D5" s="8">
        <v>4300</v>
      </c>
      <c r="E5" s="8">
        <v>140094</v>
      </c>
      <c r="F5" s="8">
        <v>0</v>
      </c>
      <c r="H5" s="9" t="s">
        <v>69</v>
      </c>
      <c r="I5" s="2" t="str">
        <f t="shared" si="0"/>
        <v>SPA21XXX</v>
      </c>
      <c r="J5" s="9" t="s">
        <v>398</v>
      </c>
      <c r="K5" s="10" t="s">
        <v>43</v>
      </c>
      <c r="L5" s="10" t="s">
        <v>45</v>
      </c>
      <c r="M5" s="2">
        <v>80134.900000000009</v>
      </c>
      <c r="N5" s="2">
        <v>80134.900000000009</v>
      </c>
      <c r="O5" s="2">
        <v>10161.91</v>
      </c>
      <c r="P5" s="2">
        <v>0</v>
      </c>
      <c r="Q5" s="2">
        <v>0</v>
      </c>
    </row>
    <row r="6" spans="1:17" x14ac:dyDescent="0.35">
      <c r="A6" s="7" t="s">
        <v>50</v>
      </c>
      <c r="B6" s="8">
        <v>416162</v>
      </c>
      <c r="C6" s="8">
        <v>381981</v>
      </c>
      <c r="D6" s="8">
        <v>2334</v>
      </c>
      <c r="E6" s="8">
        <v>103780</v>
      </c>
      <c r="F6" s="8">
        <v>0</v>
      </c>
      <c r="H6" s="9" t="s">
        <v>70</v>
      </c>
      <c r="I6" s="2" t="str">
        <f t="shared" si="0"/>
        <v>SPA21XXX</v>
      </c>
      <c r="J6" s="9" t="s">
        <v>399</v>
      </c>
      <c r="K6" s="10" t="s">
        <v>43</v>
      </c>
      <c r="L6" s="10" t="s">
        <v>43</v>
      </c>
      <c r="M6" s="2">
        <v>104221</v>
      </c>
      <c r="N6" s="2">
        <v>42972</v>
      </c>
      <c r="O6" s="2">
        <v>0</v>
      </c>
      <c r="P6" s="2">
        <v>45917</v>
      </c>
      <c r="Q6" s="2">
        <v>7666</v>
      </c>
    </row>
    <row r="7" spans="1:17" x14ac:dyDescent="0.35">
      <c r="A7" s="7" t="s">
        <v>51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H7" s="9" t="s">
        <v>71</v>
      </c>
      <c r="I7" s="2" t="str">
        <f t="shared" si="0"/>
        <v>SPA21XXX</v>
      </c>
      <c r="J7" s="9" t="s">
        <v>400</v>
      </c>
      <c r="K7" s="10" t="s">
        <v>43</v>
      </c>
      <c r="L7" s="10" t="s">
        <v>43</v>
      </c>
      <c r="M7" s="2">
        <v>48061.94</v>
      </c>
      <c r="N7" s="2">
        <v>48061.94</v>
      </c>
      <c r="O7" s="2">
        <v>7131.21</v>
      </c>
      <c r="P7" s="2">
        <v>0</v>
      </c>
      <c r="Q7" s="2">
        <v>0</v>
      </c>
    </row>
    <row r="8" spans="1:17" x14ac:dyDescent="0.35">
      <c r="A8" s="7" t="s">
        <v>52</v>
      </c>
      <c r="B8" s="8">
        <v>267004</v>
      </c>
      <c r="C8" s="8">
        <v>267004</v>
      </c>
      <c r="D8" s="8">
        <v>3252</v>
      </c>
      <c r="E8" s="8">
        <v>87462</v>
      </c>
      <c r="F8" s="8">
        <v>0</v>
      </c>
      <c r="H8" s="9" t="s">
        <v>78</v>
      </c>
      <c r="I8" s="2" t="str">
        <f t="shared" si="0"/>
        <v>SPA21XXX</v>
      </c>
      <c r="J8" s="9" t="s">
        <v>401</v>
      </c>
      <c r="K8" s="10" t="s">
        <v>43</v>
      </c>
      <c r="L8" s="10" t="s">
        <v>43</v>
      </c>
      <c r="M8" s="2">
        <v>2893103</v>
      </c>
      <c r="N8" s="2">
        <v>1850388</v>
      </c>
      <c r="O8" s="2">
        <v>560911</v>
      </c>
      <c r="P8" s="2">
        <v>579505</v>
      </c>
      <c r="Q8" s="2">
        <v>192799</v>
      </c>
    </row>
    <row r="9" spans="1:17" x14ac:dyDescent="0.35">
      <c r="A9" s="7" t="s">
        <v>53</v>
      </c>
      <c r="B9" s="8">
        <v>61493</v>
      </c>
      <c r="C9" s="8">
        <v>61493</v>
      </c>
      <c r="D9" s="8">
        <v>10249</v>
      </c>
      <c r="E9" s="8">
        <v>13111</v>
      </c>
      <c r="F9" s="8">
        <v>0</v>
      </c>
      <c r="H9" s="9" t="s">
        <v>79</v>
      </c>
      <c r="I9" s="2" t="str">
        <f t="shared" si="0"/>
        <v>SPA21XXX</v>
      </c>
      <c r="J9" s="9" t="s">
        <v>402</v>
      </c>
      <c r="K9" s="10" t="s">
        <v>43</v>
      </c>
      <c r="L9" s="10" t="s">
        <v>45</v>
      </c>
      <c r="M9" s="2">
        <v>12236</v>
      </c>
      <c r="N9" s="2">
        <v>12236</v>
      </c>
      <c r="O9" s="2">
        <v>9177</v>
      </c>
      <c r="P9" s="2">
        <v>6118</v>
      </c>
      <c r="Q9" s="2">
        <v>0</v>
      </c>
    </row>
    <row r="10" spans="1:17" x14ac:dyDescent="0.35">
      <c r="A10" s="7" t="s">
        <v>54</v>
      </c>
      <c r="B10" s="8">
        <v>463295</v>
      </c>
      <c r="C10" s="8">
        <v>433426</v>
      </c>
      <c r="D10" s="8">
        <v>1210</v>
      </c>
      <c r="E10" s="8">
        <v>175688</v>
      </c>
      <c r="F10" s="8">
        <v>0</v>
      </c>
      <c r="H10" s="9" t="s">
        <v>80</v>
      </c>
      <c r="I10" s="2" t="str">
        <f t="shared" si="0"/>
        <v>SPA21XXX</v>
      </c>
      <c r="J10" s="9" t="s">
        <v>403</v>
      </c>
      <c r="K10" s="10" t="s">
        <v>43</v>
      </c>
      <c r="L10" s="10" t="s">
        <v>43</v>
      </c>
      <c r="M10" s="2">
        <v>865200</v>
      </c>
      <c r="N10" s="2">
        <v>717200</v>
      </c>
      <c r="O10" s="2">
        <v>157400</v>
      </c>
      <c r="P10" s="2">
        <v>75600</v>
      </c>
      <c r="Q10" s="2">
        <v>21600</v>
      </c>
    </row>
    <row r="11" spans="1:17" x14ac:dyDescent="0.35">
      <c r="A11" s="7" t="s">
        <v>55</v>
      </c>
      <c r="B11" s="8">
        <v>155475</v>
      </c>
      <c r="C11" s="8">
        <v>127321</v>
      </c>
      <c r="D11" s="8">
        <v>1936</v>
      </c>
      <c r="E11" s="8">
        <v>41988</v>
      </c>
      <c r="F11" s="8">
        <v>0</v>
      </c>
      <c r="H11" s="9" t="s">
        <v>81</v>
      </c>
      <c r="I11" s="2" t="str">
        <f t="shared" si="0"/>
        <v>SPA21XXX</v>
      </c>
      <c r="J11" s="9" t="s">
        <v>404</v>
      </c>
      <c r="K11" s="10" t="s">
        <v>43</v>
      </c>
      <c r="L11" s="10" t="s">
        <v>43</v>
      </c>
      <c r="M11" s="2">
        <v>17873649.839999996</v>
      </c>
      <c r="N11" s="2">
        <v>14840834.810000001</v>
      </c>
      <c r="O11" s="2">
        <v>4206431.2500000009</v>
      </c>
      <c r="P11" s="2">
        <v>2819294.1500000004</v>
      </c>
      <c r="Q11" s="2">
        <v>0</v>
      </c>
    </row>
    <row r="12" spans="1:17" x14ac:dyDescent="0.35">
      <c r="A12" s="7" t="s">
        <v>56</v>
      </c>
      <c r="B12" s="8">
        <v>100191</v>
      </c>
      <c r="C12" s="8">
        <v>87719</v>
      </c>
      <c r="D12" s="8">
        <v>33357</v>
      </c>
      <c r="E12" s="8">
        <v>0</v>
      </c>
      <c r="F12" s="8">
        <v>0</v>
      </c>
      <c r="H12" s="9" t="s">
        <v>345</v>
      </c>
      <c r="I12" s="2" t="str">
        <f t="shared" si="0"/>
        <v>SPA21XXX</v>
      </c>
      <c r="J12" s="9" t="s">
        <v>405</v>
      </c>
      <c r="K12" s="10" t="s">
        <v>43</v>
      </c>
      <c r="L12" s="10" t="s">
        <v>43</v>
      </c>
      <c r="M12" s="2">
        <v>3117240.7</v>
      </c>
      <c r="N12" s="2">
        <v>2015319.1</v>
      </c>
      <c r="O12" s="2">
        <v>386985.60000000003</v>
      </c>
      <c r="P12" s="2">
        <v>755002.7</v>
      </c>
      <c r="Q12" s="2">
        <v>217154.5</v>
      </c>
    </row>
    <row r="13" spans="1:17" x14ac:dyDescent="0.35">
      <c r="A13" s="7" t="s">
        <v>57</v>
      </c>
      <c r="B13" s="8">
        <v>251863.71270000003</v>
      </c>
      <c r="C13" s="8">
        <v>213033.72349999999</v>
      </c>
      <c r="D13" s="8">
        <v>47219.964899999992</v>
      </c>
      <c r="E13" s="8">
        <v>66419.082399999999</v>
      </c>
      <c r="F13" s="8">
        <v>0</v>
      </c>
      <c r="H13" s="9" t="s">
        <v>84</v>
      </c>
      <c r="I13" s="2" t="str">
        <f t="shared" si="0"/>
        <v>SPA21XXX</v>
      </c>
      <c r="J13" s="9" t="s">
        <v>406</v>
      </c>
      <c r="K13" s="10" t="s">
        <v>43</v>
      </c>
      <c r="L13" s="10" t="s">
        <v>43</v>
      </c>
      <c r="M13" s="2">
        <v>147413</v>
      </c>
      <c r="N13" s="2">
        <v>147413</v>
      </c>
      <c r="O13" s="2">
        <v>49913</v>
      </c>
      <c r="P13" s="2">
        <v>23323</v>
      </c>
      <c r="Q13" s="2">
        <v>0</v>
      </c>
    </row>
    <row r="14" spans="1:17" x14ac:dyDescent="0.35">
      <c r="A14" s="7" t="s">
        <v>58</v>
      </c>
      <c r="B14" s="8">
        <v>149609.26999999999</v>
      </c>
      <c r="C14" s="8">
        <v>104019.65</v>
      </c>
      <c r="D14" s="8">
        <v>20391.63</v>
      </c>
      <c r="E14" s="8">
        <v>33481.96</v>
      </c>
      <c r="F14" s="8">
        <v>0</v>
      </c>
      <c r="H14" s="9" t="s">
        <v>86</v>
      </c>
      <c r="I14" s="2" t="str">
        <f t="shared" si="0"/>
        <v>SPA21XXX</v>
      </c>
      <c r="J14" s="9" t="s">
        <v>407</v>
      </c>
      <c r="K14" s="10" t="s">
        <v>43</v>
      </c>
      <c r="L14" s="10" t="s">
        <v>43</v>
      </c>
      <c r="M14" s="2">
        <v>2683100</v>
      </c>
      <c r="N14" s="2">
        <v>2517600</v>
      </c>
      <c r="O14" s="2">
        <v>157300</v>
      </c>
      <c r="P14" s="2">
        <v>800900</v>
      </c>
      <c r="Q14" s="2">
        <v>0</v>
      </c>
    </row>
    <row r="15" spans="1:17" x14ac:dyDescent="0.35">
      <c r="A15" s="7" t="s">
        <v>59</v>
      </c>
      <c r="B15" s="8">
        <v>17684.22</v>
      </c>
      <c r="C15" s="8">
        <v>17624.27</v>
      </c>
      <c r="D15" s="8">
        <v>17624.27</v>
      </c>
      <c r="E15" s="8">
        <v>11066.14</v>
      </c>
      <c r="F15" s="8">
        <v>0</v>
      </c>
      <c r="H15" s="9" t="s">
        <v>87</v>
      </c>
      <c r="I15" s="2" t="str">
        <f t="shared" si="0"/>
        <v>SPA21XXX</v>
      </c>
      <c r="J15" s="9" t="s">
        <v>408</v>
      </c>
      <c r="K15" s="10" t="s">
        <v>43</v>
      </c>
      <c r="L15" s="10" t="s">
        <v>43</v>
      </c>
      <c r="M15" s="2">
        <v>60376862.460000001</v>
      </c>
      <c r="N15" s="2">
        <v>51617345.869999997</v>
      </c>
      <c r="O15" s="2">
        <v>15227093.489999998</v>
      </c>
      <c r="P15" s="2">
        <v>17385210.550000001</v>
      </c>
      <c r="Q15" s="2">
        <v>524275.36</v>
      </c>
    </row>
    <row r="16" spans="1:17" x14ac:dyDescent="0.35">
      <c r="A16" s="7" t="s">
        <v>60</v>
      </c>
      <c r="B16" s="8">
        <v>173675.09999999998</v>
      </c>
      <c r="C16" s="8">
        <v>140877.4</v>
      </c>
      <c r="D16" s="8">
        <v>0</v>
      </c>
      <c r="E16" s="8">
        <v>30852.38</v>
      </c>
      <c r="F16" s="8">
        <v>0</v>
      </c>
      <c r="H16" s="9" t="s">
        <v>89</v>
      </c>
      <c r="I16" s="2" t="str">
        <f t="shared" si="0"/>
        <v>SPA21XXX</v>
      </c>
      <c r="J16" s="9" t="s">
        <v>409</v>
      </c>
      <c r="K16" s="10" t="s">
        <v>43</v>
      </c>
      <c r="L16" s="10" t="s">
        <v>43</v>
      </c>
      <c r="M16" s="2">
        <v>42400</v>
      </c>
      <c r="N16" s="2">
        <v>42400</v>
      </c>
      <c r="O16" s="2">
        <v>9400</v>
      </c>
      <c r="P16" s="2">
        <v>0</v>
      </c>
      <c r="Q16" s="2">
        <v>0</v>
      </c>
    </row>
    <row r="17" spans="1:17" x14ac:dyDescent="0.35">
      <c r="A17" s="7" t="s">
        <v>61</v>
      </c>
      <c r="B17" s="8">
        <v>17633.099999999999</v>
      </c>
      <c r="C17" s="8">
        <v>17624.27</v>
      </c>
      <c r="D17" s="8">
        <v>17624.27</v>
      </c>
      <c r="E17" s="8">
        <v>11066.14</v>
      </c>
      <c r="F17" s="8">
        <v>0</v>
      </c>
      <c r="H17" s="9" t="s">
        <v>90</v>
      </c>
      <c r="I17" s="2" t="str">
        <f t="shared" si="0"/>
        <v>SPA21XXX</v>
      </c>
      <c r="J17" s="9" t="s">
        <v>410</v>
      </c>
      <c r="K17" s="10" t="s">
        <v>43</v>
      </c>
      <c r="L17" s="10" t="s">
        <v>45</v>
      </c>
      <c r="M17" s="2">
        <v>26708.01</v>
      </c>
      <c r="N17" s="2">
        <v>26708.01</v>
      </c>
      <c r="O17" s="2">
        <v>15261.72</v>
      </c>
      <c r="P17" s="2">
        <v>15261.72</v>
      </c>
      <c r="Q17" s="2">
        <v>0</v>
      </c>
    </row>
    <row r="18" spans="1:17" x14ac:dyDescent="0.35">
      <c r="A18" s="7" t="s">
        <v>62</v>
      </c>
      <c r="B18" s="8">
        <v>162365.33000000002</v>
      </c>
      <c r="C18" s="8">
        <v>130990.14</v>
      </c>
      <c r="D18" s="8">
        <v>0</v>
      </c>
      <c r="E18" s="8">
        <v>27793.090000000004</v>
      </c>
      <c r="F18" s="8">
        <v>0</v>
      </c>
      <c r="H18" s="9" t="s">
        <v>93</v>
      </c>
      <c r="I18" s="2" t="str">
        <f t="shared" si="0"/>
        <v>SPA21XXX</v>
      </c>
      <c r="J18" s="9" t="s">
        <v>411</v>
      </c>
      <c r="K18" s="10" t="s">
        <v>43</v>
      </c>
      <c r="L18" s="10" t="s">
        <v>43</v>
      </c>
      <c r="M18" s="2">
        <v>36439.116800000003</v>
      </c>
      <c r="N18" s="2">
        <v>36439.116800000003</v>
      </c>
      <c r="O18" s="2">
        <v>0</v>
      </c>
      <c r="P18" s="2">
        <v>0</v>
      </c>
      <c r="Q18" s="2">
        <v>0</v>
      </c>
    </row>
    <row r="19" spans="1:17" x14ac:dyDescent="0.35">
      <c r="A19" s="7" t="s">
        <v>63</v>
      </c>
      <c r="B19" s="8">
        <v>136711.82</v>
      </c>
      <c r="C19" s="8">
        <v>64995.259999999995</v>
      </c>
      <c r="D19" s="8">
        <v>47620.22</v>
      </c>
      <c r="E19" s="8">
        <v>30065.32</v>
      </c>
      <c r="F19" s="8">
        <v>0</v>
      </c>
      <c r="H19" s="9" t="s">
        <v>97</v>
      </c>
      <c r="I19" s="2" t="str">
        <f t="shared" si="0"/>
        <v>SPA21XXX</v>
      </c>
      <c r="J19" s="9" t="s">
        <v>412</v>
      </c>
      <c r="K19" s="10" t="s">
        <v>43</v>
      </c>
      <c r="L19" s="10" t="s">
        <v>43</v>
      </c>
      <c r="M19" s="2">
        <v>11684698.132399999</v>
      </c>
      <c r="N19" s="2">
        <v>8396898.8307999987</v>
      </c>
      <c r="O19" s="2">
        <v>3784918.4603999997</v>
      </c>
      <c r="P19" s="2">
        <v>2992768.6791999997</v>
      </c>
      <c r="Q19" s="2">
        <v>47662.21</v>
      </c>
    </row>
    <row r="20" spans="1:17" x14ac:dyDescent="0.35">
      <c r="A20" s="7" t="s">
        <v>64</v>
      </c>
      <c r="B20" s="8">
        <v>17633.099999999999</v>
      </c>
      <c r="C20" s="8">
        <v>17624.27</v>
      </c>
      <c r="D20" s="8">
        <v>17624.27</v>
      </c>
      <c r="E20" s="8">
        <v>11066.14</v>
      </c>
      <c r="F20" s="8">
        <v>0</v>
      </c>
      <c r="H20" s="9" t="s">
        <v>96</v>
      </c>
      <c r="I20" s="2" t="str">
        <f t="shared" si="0"/>
        <v>SPA21XXX</v>
      </c>
      <c r="J20" s="9" t="s">
        <v>413</v>
      </c>
      <c r="K20" s="10" t="s">
        <v>43</v>
      </c>
      <c r="L20" s="10" t="s">
        <v>45</v>
      </c>
      <c r="M20" s="2">
        <v>992779.66999999993</v>
      </c>
      <c r="N20" s="2">
        <v>849518.30999999994</v>
      </c>
      <c r="O20" s="2">
        <v>566346.1</v>
      </c>
      <c r="P20" s="2">
        <v>491552.16</v>
      </c>
      <c r="Q20" s="2">
        <v>155044.29999999999</v>
      </c>
    </row>
    <row r="21" spans="1:17" x14ac:dyDescent="0.35">
      <c r="A21" s="7" t="s">
        <v>65</v>
      </c>
      <c r="B21" s="8">
        <v>148370</v>
      </c>
      <c r="C21" s="8">
        <v>148370</v>
      </c>
      <c r="D21" s="8">
        <v>148370</v>
      </c>
      <c r="E21" s="8">
        <v>0</v>
      </c>
      <c r="F21" s="8">
        <v>0</v>
      </c>
      <c r="H21" s="9" t="s">
        <v>95</v>
      </c>
      <c r="I21" s="2" t="str">
        <f t="shared" si="0"/>
        <v>SPA21XXX</v>
      </c>
      <c r="J21" s="9" t="s">
        <v>414</v>
      </c>
      <c r="K21" s="10" t="s">
        <v>43</v>
      </c>
      <c r="L21" s="10" t="s">
        <v>43</v>
      </c>
      <c r="M21" s="2">
        <v>19392.5</v>
      </c>
      <c r="N21" s="2">
        <v>19392.5</v>
      </c>
      <c r="O21" s="2">
        <v>0</v>
      </c>
      <c r="P21" s="2">
        <v>5347</v>
      </c>
      <c r="Q21" s="2">
        <v>0</v>
      </c>
    </row>
    <row r="22" spans="1:17" x14ac:dyDescent="0.35">
      <c r="A22" s="7" t="s">
        <v>66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H22" s="9" t="s">
        <v>253</v>
      </c>
      <c r="I22" s="2" t="str">
        <f t="shared" si="0"/>
        <v>SPA21XXX</v>
      </c>
      <c r="J22" s="9" t="s">
        <v>415</v>
      </c>
      <c r="K22" s="10" t="s">
        <v>43</v>
      </c>
      <c r="L22" s="10" t="s">
        <v>45</v>
      </c>
      <c r="M22" s="2">
        <v>322000</v>
      </c>
      <c r="N22" s="2">
        <v>233100</v>
      </c>
      <c r="O22" s="2">
        <v>47200</v>
      </c>
      <c r="P22" s="2">
        <v>61200</v>
      </c>
      <c r="Q22" s="2">
        <v>0</v>
      </c>
    </row>
    <row r="23" spans="1:17" x14ac:dyDescent="0.35">
      <c r="A23" s="7" t="s">
        <v>67</v>
      </c>
      <c r="B23" s="8">
        <v>55000</v>
      </c>
      <c r="C23" s="8">
        <v>55000</v>
      </c>
      <c r="D23" s="8">
        <v>45000</v>
      </c>
      <c r="E23" s="8">
        <v>30000</v>
      </c>
      <c r="F23" s="8">
        <v>10000</v>
      </c>
      <c r="H23" s="9" t="s">
        <v>94</v>
      </c>
      <c r="I23" s="2" t="str">
        <f t="shared" si="0"/>
        <v>SPA21XXX</v>
      </c>
      <c r="J23" s="9" t="s">
        <v>416</v>
      </c>
      <c r="K23" s="10" t="s">
        <v>43</v>
      </c>
      <c r="L23" s="10" t="s">
        <v>43</v>
      </c>
      <c r="M23" s="2">
        <v>24114182.8858</v>
      </c>
      <c r="N23" s="2">
        <v>19686834.715799998</v>
      </c>
      <c r="O23" s="2">
        <v>7271876.9260000009</v>
      </c>
      <c r="P23" s="2">
        <v>4088395.7091999999</v>
      </c>
      <c r="Q23" s="2">
        <v>308710.93</v>
      </c>
    </row>
    <row r="24" spans="1:17" x14ac:dyDescent="0.35">
      <c r="A24" s="7" t="s">
        <v>68</v>
      </c>
      <c r="B24" s="8">
        <v>8474</v>
      </c>
      <c r="C24" s="8">
        <v>8474</v>
      </c>
      <c r="D24" s="8">
        <v>0</v>
      </c>
      <c r="E24" s="8">
        <v>0</v>
      </c>
      <c r="F24" s="8">
        <v>0</v>
      </c>
      <c r="H24" s="9" t="s">
        <v>101</v>
      </c>
      <c r="I24" s="2" t="str">
        <f t="shared" si="0"/>
        <v>SPA21XXX</v>
      </c>
      <c r="J24" s="9" t="s">
        <v>417</v>
      </c>
      <c r="K24" s="10" t="s">
        <v>43</v>
      </c>
      <c r="L24" s="10" t="s">
        <v>43</v>
      </c>
      <c r="M24" s="2">
        <v>972700</v>
      </c>
      <c r="N24" s="2">
        <v>280000</v>
      </c>
      <c r="O24" s="2">
        <v>0</v>
      </c>
      <c r="P24" s="2">
        <v>0</v>
      </c>
      <c r="Q24" s="2">
        <v>0</v>
      </c>
    </row>
    <row r="25" spans="1:17" x14ac:dyDescent="0.35">
      <c r="A25" s="7" t="s">
        <v>69</v>
      </c>
      <c r="B25" s="8">
        <v>80134.900000000009</v>
      </c>
      <c r="C25" s="8">
        <v>80134.900000000009</v>
      </c>
      <c r="D25" s="8">
        <v>10161.91</v>
      </c>
      <c r="E25" s="8">
        <v>0</v>
      </c>
      <c r="F25" s="8">
        <v>0</v>
      </c>
      <c r="H25" s="9" t="s">
        <v>103</v>
      </c>
      <c r="I25" s="2" t="str">
        <f t="shared" si="0"/>
        <v>SPA21XXX</v>
      </c>
      <c r="J25" s="9" t="s">
        <v>418</v>
      </c>
      <c r="K25" s="10" t="s">
        <v>43</v>
      </c>
      <c r="L25" s="10" t="s">
        <v>45</v>
      </c>
      <c r="M25" s="2">
        <v>1604282</v>
      </c>
      <c r="N25" s="2">
        <v>850449</v>
      </c>
      <c r="O25" s="2">
        <v>139716</v>
      </c>
      <c r="P25" s="2">
        <v>0</v>
      </c>
      <c r="Q25" s="2">
        <v>98138</v>
      </c>
    </row>
    <row r="26" spans="1:17" x14ac:dyDescent="0.35">
      <c r="A26" s="7" t="s">
        <v>70</v>
      </c>
      <c r="B26" s="8">
        <v>104221</v>
      </c>
      <c r="C26" s="8">
        <v>42972</v>
      </c>
      <c r="D26" s="8">
        <v>0</v>
      </c>
      <c r="E26" s="8">
        <v>45917</v>
      </c>
      <c r="F26" s="8">
        <v>7666</v>
      </c>
      <c r="H26" s="9" t="s">
        <v>82</v>
      </c>
      <c r="I26" s="2" t="str">
        <f t="shared" si="0"/>
        <v>SPA21XXX</v>
      </c>
      <c r="J26" s="9" t="s">
        <v>419</v>
      </c>
      <c r="K26" s="10" t="s">
        <v>43</v>
      </c>
      <c r="L26" s="10" t="s">
        <v>43</v>
      </c>
      <c r="M26" s="2">
        <v>476367</v>
      </c>
      <c r="N26" s="2">
        <v>253812</v>
      </c>
      <c r="O26" s="2">
        <v>0</v>
      </c>
      <c r="P26" s="2">
        <v>56068</v>
      </c>
      <c r="Q26" s="2">
        <v>56068</v>
      </c>
    </row>
    <row r="27" spans="1:17" x14ac:dyDescent="0.35">
      <c r="A27" s="7" t="s">
        <v>71</v>
      </c>
      <c r="B27" s="8">
        <v>48061.94</v>
      </c>
      <c r="C27" s="8">
        <v>48061.94</v>
      </c>
      <c r="D27" s="8">
        <v>7131.21</v>
      </c>
      <c r="E27" s="8">
        <v>0</v>
      </c>
      <c r="F27" s="8">
        <v>0</v>
      </c>
      <c r="H27" s="9" t="s">
        <v>108</v>
      </c>
      <c r="I27" s="2" t="str">
        <f t="shared" si="0"/>
        <v>SPA21XXX</v>
      </c>
      <c r="J27" s="9" t="s">
        <v>420</v>
      </c>
      <c r="K27" s="10" t="s">
        <v>43</v>
      </c>
      <c r="L27" s="10" t="s">
        <v>43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x14ac:dyDescent="0.35">
      <c r="A28" s="7" t="s">
        <v>72</v>
      </c>
      <c r="B28" s="8">
        <v>50268.049999999996</v>
      </c>
      <c r="C28" s="8">
        <v>38872.01</v>
      </c>
      <c r="D28" s="8">
        <v>3934.83</v>
      </c>
      <c r="E28" s="8">
        <v>0</v>
      </c>
      <c r="F28" s="8">
        <v>0</v>
      </c>
      <c r="H28" s="9" t="s">
        <v>109</v>
      </c>
      <c r="I28" s="2" t="str">
        <f t="shared" si="0"/>
        <v>SPA21XXX</v>
      </c>
      <c r="J28" s="9" t="s">
        <v>421</v>
      </c>
      <c r="K28" s="10" t="s">
        <v>43</v>
      </c>
      <c r="L28" s="10" t="s">
        <v>43</v>
      </c>
      <c r="M28" s="2">
        <v>132756</v>
      </c>
      <c r="N28" s="2">
        <v>132756</v>
      </c>
      <c r="O28" s="2">
        <v>7104</v>
      </c>
      <c r="P28" s="2">
        <v>5629</v>
      </c>
      <c r="Q28" s="2">
        <v>0</v>
      </c>
    </row>
    <row r="29" spans="1:17" x14ac:dyDescent="0.35">
      <c r="A29" s="7" t="s">
        <v>73</v>
      </c>
      <c r="B29" s="8">
        <v>120435</v>
      </c>
      <c r="C29" s="8">
        <v>120435</v>
      </c>
      <c r="D29" s="8">
        <v>91437</v>
      </c>
      <c r="E29" s="8">
        <v>14220</v>
      </c>
      <c r="F29" s="8">
        <v>0</v>
      </c>
      <c r="H29" s="9" t="s">
        <v>111</v>
      </c>
      <c r="I29" s="2" t="str">
        <f t="shared" si="0"/>
        <v>SPA21XXX</v>
      </c>
      <c r="J29" s="9" t="s">
        <v>422</v>
      </c>
      <c r="K29" s="10" t="s">
        <v>43</v>
      </c>
      <c r="L29" s="10" t="s">
        <v>43</v>
      </c>
      <c r="M29" s="2">
        <v>1249265.281</v>
      </c>
      <c r="N29" s="2">
        <v>1026708.68</v>
      </c>
      <c r="O29" s="2">
        <v>269940.23</v>
      </c>
      <c r="P29" s="2">
        <v>56068.5</v>
      </c>
      <c r="Q29" s="2">
        <v>0</v>
      </c>
    </row>
    <row r="30" spans="1:17" x14ac:dyDescent="0.35">
      <c r="A30" s="7" t="s">
        <v>74</v>
      </c>
      <c r="B30" s="8">
        <v>230400</v>
      </c>
      <c r="C30" s="8">
        <v>170300</v>
      </c>
      <c r="D30" s="8">
        <v>0</v>
      </c>
      <c r="E30" s="8">
        <v>17600</v>
      </c>
      <c r="F30" s="8">
        <v>0</v>
      </c>
      <c r="H30" s="9" t="s">
        <v>113</v>
      </c>
      <c r="I30" s="2" t="str">
        <f t="shared" si="0"/>
        <v>SPA21XXX</v>
      </c>
      <c r="J30" s="9" t="s">
        <v>423</v>
      </c>
      <c r="K30" s="10" t="s">
        <v>43</v>
      </c>
      <c r="L30" s="10" t="s">
        <v>45</v>
      </c>
      <c r="M30" s="2">
        <v>672335</v>
      </c>
      <c r="N30" s="2">
        <v>498974</v>
      </c>
      <c r="O30" s="2">
        <v>148437</v>
      </c>
      <c r="P30" s="2">
        <v>200103</v>
      </c>
      <c r="Q30" s="2">
        <v>7348</v>
      </c>
    </row>
    <row r="31" spans="1:17" x14ac:dyDescent="0.35">
      <c r="A31" s="7" t="s">
        <v>75</v>
      </c>
      <c r="B31" s="8">
        <v>86555</v>
      </c>
      <c r="C31" s="8">
        <v>25306</v>
      </c>
      <c r="D31" s="8">
        <v>0</v>
      </c>
      <c r="E31" s="8">
        <v>45917</v>
      </c>
      <c r="F31" s="8">
        <v>0</v>
      </c>
      <c r="H31" s="9" t="s">
        <v>117</v>
      </c>
      <c r="I31" s="2" t="str">
        <f t="shared" si="0"/>
        <v>SPA21XXX</v>
      </c>
      <c r="J31" s="9" t="s">
        <v>424</v>
      </c>
      <c r="K31" s="10" t="s">
        <v>43</v>
      </c>
      <c r="L31" s="10" t="s">
        <v>43</v>
      </c>
      <c r="M31" s="2">
        <v>611340</v>
      </c>
      <c r="N31" s="2">
        <v>530381</v>
      </c>
      <c r="O31" s="2">
        <v>218206</v>
      </c>
      <c r="P31" s="2">
        <v>168826</v>
      </c>
      <c r="Q31" s="2">
        <v>4021</v>
      </c>
    </row>
    <row r="32" spans="1:17" x14ac:dyDescent="0.35">
      <c r="A32" s="7" t="s">
        <v>76</v>
      </c>
      <c r="B32" s="8">
        <v>107620</v>
      </c>
      <c r="C32" s="8">
        <v>107620</v>
      </c>
      <c r="D32" s="8">
        <v>5381</v>
      </c>
      <c r="E32" s="8">
        <v>107620</v>
      </c>
      <c r="F32" s="8">
        <v>0</v>
      </c>
      <c r="H32" s="9" t="s">
        <v>353</v>
      </c>
      <c r="I32" s="2" t="str">
        <f t="shared" si="0"/>
        <v>SPA21XXX</v>
      </c>
      <c r="J32" s="9" t="s">
        <v>425</v>
      </c>
      <c r="K32" s="10" t="s">
        <v>43</v>
      </c>
      <c r="L32" s="10" t="s">
        <v>45</v>
      </c>
      <c r="M32" s="2">
        <v>1804627</v>
      </c>
      <c r="N32" s="2">
        <v>1105409</v>
      </c>
      <c r="O32" s="2">
        <v>16739</v>
      </c>
      <c r="P32" s="2">
        <v>284997</v>
      </c>
      <c r="Q32" s="2">
        <v>0</v>
      </c>
    </row>
    <row r="33" spans="1:17" x14ac:dyDescent="0.35">
      <c r="A33" s="7" t="s">
        <v>77</v>
      </c>
      <c r="B33" s="8">
        <v>30166</v>
      </c>
      <c r="C33" s="8">
        <v>30166</v>
      </c>
      <c r="D33" s="8">
        <v>15083</v>
      </c>
      <c r="E33" s="8">
        <v>0</v>
      </c>
      <c r="F33" s="8">
        <v>0</v>
      </c>
      <c r="H33" s="9" t="s">
        <v>122</v>
      </c>
      <c r="I33" s="2" t="str">
        <f t="shared" si="0"/>
        <v>SPA21XXX</v>
      </c>
      <c r="J33" s="9" t="s">
        <v>426</v>
      </c>
      <c r="K33" s="10" t="s">
        <v>43</v>
      </c>
      <c r="L33" s="10" t="s">
        <v>43</v>
      </c>
      <c r="M33" s="2">
        <v>1129166.0766</v>
      </c>
      <c r="N33" s="2">
        <v>315361.24599999998</v>
      </c>
      <c r="O33" s="2">
        <v>40074.86</v>
      </c>
      <c r="P33" s="2">
        <v>14427.570800000001</v>
      </c>
      <c r="Q33" s="2">
        <v>12330.24</v>
      </c>
    </row>
    <row r="34" spans="1:17" x14ac:dyDescent="0.35">
      <c r="A34" s="7" t="s">
        <v>78</v>
      </c>
      <c r="B34" s="8">
        <v>2893103</v>
      </c>
      <c r="C34" s="8">
        <v>1850388</v>
      </c>
      <c r="D34" s="8">
        <v>560911</v>
      </c>
      <c r="E34" s="8">
        <v>579505</v>
      </c>
      <c r="F34" s="8">
        <v>192799</v>
      </c>
      <c r="H34" s="9" t="s">
        <v>124</v>
      </c>
      <c r="I34" s="2" t="str">
        <f t="shared" si="0"/>
        <v>SPA21XXX</v>
      </c>
      <c r="J34" s="9" t="s">
        <v>427</v>
      </c>
      <c r="K34" s="10" t="s">
        <v>43</v>
      </c>
      <c r="L34" s="10" t="s">
        <v>43</v>
      </c>
      <c r="M34" s="2">
        <v>372036</v>
      </c>
      <c r="N34" s="2">
        <v>372036</v>
      </c>
      <c r="O34" s="2">
        <v>23077</v>
      </c>
      <c r="P34" s="2">
        <v>76392</v>
      </c>
      <c r="Q34" s="2">
        <v>0</v>
      </c>
    </row>
    <row r="35" spans="1:17" x14ac:dyDescent="0.35">
      <c r="A35" s="7" t="s">
        <v>79</v>
      </c>
      <c r="B35" s="8">
        <v>12236</v>
      </c>
      <c r="C35" s="8">
        <v>12236</v>
      </c>
      <c r="D35" s="8">
        <v>9177</v>
      </c>
      <c r="E35" s="8">
        <v>6118</v>
      </c>
      <c r="F35" s="8">
        <v>0</v>
      </c>
      <c r="H35" s="9" t="s">
        <v>126</v>
      </c>
      <c r="I35" s="2" t="str">
        <f t="shared" si="0"/>
        <v>SPA21XXX</v>
      </c>
      <c r="J35" s="9" t="s">
        <v>428</v>
      </c>
      <c r="K35" s="10" t="s">
        <v>43</v>
      </c>
      <c r="L35" s="10" t="s">
        <v>43</v>
      </c>
      <c r="M35" s="2">
        <v>2939173</v>
      </c>
      <c r="N35" s="2">
        <v>2801913</v>
      </c>
      <c r="O35" s="2">
        <v>986960</v>
      </c>
      <c r="P35" s="2">
        <v>902477</v>
      </c>
      <c r="Q35" s="2">
        <v>25999</v>
      </c>
    </row>
    <row r="36" spans="1:17" x14ac:dyDescent="0.35">
      <c r="A36" s="7" t="s">
        <v>80</v>
      </c>
      <c r="B36" s="8">
        <v>865200</v>
      </c>
      <c r="C36" s="8">
        <v>717200</v>
      </c>
      <c r="D36" s="8">
        <v>157400</v>
      </c>
      <c r="E36" s="8">
        <v>75600</v>
      </c>
      <c r="F36" s="8">
        <v>21600</v>
      </c>
      <c r="H36" s="9" t="s">
        <v>131</v>
      </c>
      <c r="I36" s="2" t="str">
        <f t="shared" si="0"/>
        <v>SPA21XXX</v>
      </c>
      <c r="J36" s="9" t="s">
        <v>429</v>
      </c>
      <c r="K36" s="10" t="s">
        <v>43</v>
      </c>
      <c r="L36" s="10" t="s">
        <v>43</v>
      </c>
      <c r="M36" s="2">
        <v>39742</v>
      </c>
      <c r="N36" s="2">
        <v>18206</v>
      </c>
      <c r="O36" s="2">
        <v>0</v>
      </c>
      <c r="P36" s="2">
        <v>0</v>
      </c>
      <c r="Q36" s="2">
        <v>0</v>
      </c>
    </row>
    <row r="37" spans="1:17" x14ac:dyDescent="0.35">
      <c r="A37" s="7" t="s">
        <v>81</v>
      </c>
      <c r="B37" s="8">
        <v>17873649.839999996</v>
      </c>
      <c r="C37" s="8">
        <v>14840834.810000001</v>
      </c>
      <c r="D37" s="8">
        <v>4206431.2500000009</v>
      </c>
      <c r="E37" s="8">
        <v>2819294.1500000004</v>
      </c>
      <c r="F37" s="8">
        <v>0</v>
      </c>
      <c r="H37" s="9" t="s">
        <v>132</v>
      </c>
      <c r="I37" s="2" t="str">
        <f t="shared" si="0"/>
        <v>SPA21XXX</v>
      </c>
      <c r="J37" s="9" t="s">
        <v>430</v>
      </c>
      <c r="K37" s="10" t="s">
        <v>43</v>
      </c>
      <c r="L37" s="10" t="s">
        <v>43</v>
      </c>
      <c r="M37" s="2">
        <v>148848</v>
      </c>
      <c r="N37" s="2">
        <v>114423</v>
      </c>
      <c r="O37" s="2">
        <v>53332</v>
      </c>
      <c r="P37" s="2">
        <v>13333</v>
      </c>
      <c r="Q37" s="2">
        <v>13333</v>
      </c>
    </row>
    <row r="38" spans="1:17" x14ac:dyDescent="0.35">
      <c r="A38" s="7" t="s">
        <v>82</v>
      </c>
      <c r="B38" s="8">
        <v>476367</v>
      </c>
      <c r="C38" s="8">
        <v>253812</v>
      </c>
      <c r="D38" s="8">
        <v>0</v>
      </c>
      <c r="E38" s="8">
        <v>56068</v>
      </c>
      <c r="F38" s="8">
        <v>56068</v>
      </c>
      <c r="H38" s="9" t="s">
        <v>257</v>
      </c>
      <c r="I38" s="2" t="str">
        <f t="shared" si="0"/>
        <v>SPA21XXX</v>
      </c>
      <c r="J38" s="9" t="s">
        <v>431</v>
      </c>
      <c r="K38" s="10" t="s">
        <v>43</v>
      </c>
      <c r="L38" s="10" t="s">
        <v>45</v>
      </c>
      <c r="M38" s="2">
        <v>352800</v>
      </c>
      <c r="N38" s="2">
        <v>283800</v>
      </c>
      <c r="O38" s="2">
        <v>34000</v>
      </c>
      <c r="P38" s="2">
        <v>73500</v>
      </c>
      <c r="Q38" s="2">
        <v>0</v>
      </c>
    </row>
    <row r="39" spans="1:17" x14ac:dyDescent="0.35">
      <c r="A39" s="7" t="s">
        <v>345</v>
      </c>
      <c r="B39" s="8">
        <v>3117240.7</v>
      </c>
      <c r="C39" s="8">
        <v>2015319.1</v>
      </c>
      <c r="D39" s="8">
        <v>386985.60000000003</v>
      </c>
      <c r="E39" s="8">
        <v>755002.7</v>
      </c>
      <c r="F39" s="8">
        <v>217154.5</v>
      </c>
      <c r="H39" s="9" t="s">
        <v>141</v>
      </c>
      <c r="I39" s="2" t="str">
        <f t="shared" si="0"/>
        <v>SPA21XXX</v>
      </c>
      <c r="J39" s="9" t="s">
        <v>432</v>
      </c>
      <c r="K39" s="10" t="s">
        <v>43</v>
      </c>
      <c r="L39" s="10" t="s">
        <v>45</v>
      </c>
      <c r="M39" s="2">
        <v>60000</v>
      </c>
      <c r="N39" s="2">
        <v>45000</v>
      </c>
      <c r="O39" s="2">
        <v>30000</v>
      </c>
      <c r="P39" s="2">
        <v>0</v>
      </c>
      <c r="Q39" s="2">
        <v>0</v>
      </c>
    </row>
    <row r="40" spans="1:17" x14ac:dyDescent="0.35">
      <c r="A40" s="7" t="s">
        <v>83</v>
      </c>
      <c r="B40" s="8">
        <v>289567</v>
      </c>
      <c r="C40" s="8">
        <v>282883</v>
      </c>
      <c r="D40" s="8">
        <v>172507</v>
      </c>
      <c r="E40" s="8">
        <v>185875</v>
      </c>
      <c r="F40" s="8">
        <v>0</v>
      </c>
      <c r="H40" s="9" t="s">
        <v>142</v>
      </c>
      <c r="I40" s="2" t="str">
        <f t="shared" si="0"/>
        <v>SPA21XXX</v>
      </c>
      <c r="J40" s="9" t="s">
        <v>433</v>
      </c>
      <c r="K40" s="10" t="s">
        <v>43</v>
      </c>
      <c r="L40" s="10" t="s">
        <v>43</v>
      </c>
      <c r="M40" s="2">
        <v>65911.39</v>
      </c>
      <c r="N40" s="2">
        <v>65911.39</v>
      </c>
      <c r="O40" s="2">
        <v>15076</v>
      </c>
      <c r="P40" s="2">
        <v>20969</v>
      </c>
      <c r="Q40" s="2">
        <v>0</v>
      </c>
    </row>
    <row r="41" spans="1:17" x14ac:dyDescent="0.35">
      <c r="A41" s="7" t="s">
        <v>84</v>
      </c>
      <c r="B41" s="8">
        <v>147413</v>
      </c>
      <c r="C41" s="8">
        <v>147413</v>
      </c>
      <c r="D41" s="8">
        <v>49913</v>
      </c>
      <c r="E41" s="8">
        <v>23323</v>
      </c>
      <c r="F41" s="8">
        <v>0</v>
      </c>
      <c r="H41" s="9" t="s">
        <v>99</v>
      </c>
      <c r="I41" s="2" t="str">
        <f t="shared" si="0"/>
        <v>SPA21XXX</v>
      </c>
      <c r="J41" s="9" t="s">
        <v>434</v>
      </c>
      <c r="K41" s="10" t="s">
        <v>43</v>
      </c>
      <c r="L41" s="10" t="s">
        <v>43</v>
      </c>
      <c r="M41" s="2">
        <v>330750</v>
      </c>
      <c r="N41" s="2">
        <v>133750</v>
      </c>
      <c r="O41" s="2">
        <v>30875</v>
      </c>
      <c r="P41" s="2">
        <v>3000</v>
      </c>
      <c r="Q41" s="2">
        <v>3000</v>
      </c>
    </row>
    <row r="42" spans="1:17" x14ac:dyDescent="0.35">
      <c r="A42" s="7" t="s">
        <v>85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H42" s="9" t="s">
        <v>267</v>
      </c>
      <c r="I42" s="2" t="str">
        <f t="shared" si="0"/>
        <v>SPA21XXX</v>
      </c>
      <c r="J42" s="9" t="s">
        <v>435</v>
      </c>
      <c r="K42" s="10" t="s">
        <v>43</v>
      </c>
      <c r="L42" s="10" t="s">
        <v>43</v>
      </c>
      <c r="M42" s="2">
        <v>19952</v>
      </c>
      <c r="N42" s="2">
        <v>19952</v>
      </c>
      <c r="O42" s="2">
        <v>0</v>
      </c>
      <c r="P42" s="2">
        <v>0</v>
      </c>
      <c r="Q42" s="2">
        <v>0</v>
      </c>
    </row>
    <row r="43" spans="1:17" x14ac:dyDescent="0.35">
      <c r="A43" s="7" t="s">
        <v>86</v>
      </c>
      <c r="B43" s="8">
        <v>2683100</v>
      </c>
      <c r="C43" s="8">
        <v>2517600</v>
      </c>
      <c r="D43" s="8">
        <v>157300</v>
      </c>
      <c r="E43" s="8">
        <v>800900</v>
      </c>
      <c r="F43" s="8">
        <v>0</v>
      </c>
      <c r="H43" s="9" t="s">
        <v>160</v>
      </c>
      <c r="I43" s="2" t="str">
        <f t="shared" si="0"/>
        <v>SPA21XXX</v>
      </c>
      <c r="J43" s="9" t="s">
        <v>436</v>
      </c>
      <c r="K43" s="10" t="s">
        <v>43</v>
      </c>
      <c r="L43" s="10" t="s">
        <v>45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x14ac:dyDescent="0.35">
      <c r="A44" s="7" t="s">
        <v>87</v>
      </c>
      <c r="B44" s="8">
        <v>60376862.460000001</v>
      </c>
      <c r="C44" s="8">
        <v>51617345.869999997</v>
      </c>
      <c r="D44" s="8">
        <v>15227093.489999998</v>
      </c>
      <c r="E44" s="8">
        <v>17385210.550000001</v>
      </c>
      <c r="F44" s="8">
        <v>524275.36</v>
      </c>
      <c r="H44" s="9" t="s">
        <v>162</v>
      </c>
      <c r="I44" s="2" t="str">
        <f t="shared" si="0"/>
        <v>SPA21XXX</v>
      </c>
      <c r="J44" s="9" t="s">
        <v>437</v>
      </c>
      <c r="K44" s="10" t="s">
        <v>43</v>
      </c>
      <c r="L44" s="10" t="s">
        <v>45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35">
      <c r="A45" s="7" t="s">
        <v>88</v>
      </c>
      <c r="B45" s="8">
        <v>19000</v>
      </c>
      <c r="C45" s="8">
        <v>19000</v>
      </c>
      <c r="D45" s="8">
        <v>6000</v>
      </c>
      <c r="E45" s="8">
        <v>12000</v>
      </c>
      <c r="F45" s="8">
        <v>0</v>
      </c>
      <c r="H45" s="9" t="s">
        <v>166</v>
      </c>
      <c r="I45" s="2" t="str">
        <f t="shared" si="0"/>
        <v>SPA21XXX</v>
      </c>
      <c r="J45" s="9" t="s">
        <v>438</v>
      </c>
      <c r="K45" s="10" t="s">
        <v>43</v>
      </c>
      <c r="L45" s="10" t="s">
        <v>43</v>
      </c>
      <c r="M45" s="2">
        <v>704655.61699999985</v>
      </c>
      <c r="N45" s="2">
        <v>564910.65399999998</v>
      </c>
      <c r="O45" s="2">
        <v>308075.21800000005</v>
      </c>
      <c r="P45" s="2">
        <v>222556.08200000002</v>
      </c>
      <c r="Q45" s="2">
        <v>0</v>
      </c>
    </row>
    <row r="46" spans="1:17" x14ac:dyDescent="0.35">
      <c r="A46" s="7" t="s">
        <v>346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H46" s="9" t="s">
        <v>168</v>
      </c>
      <c r="I46" s="2" t="str">
        <f t="shared" si="0"/>
        <v>SPA21XXX</v>
      </c>
      <c r="J46" s="9" t="s">
        <v>439</v>
      </c>
      <c r="K46" s="10" t="s">
        <v>43</v>
      </c>
      <c r="L46" s="10" t="s">
        <v>43</v>
      </c>
      <c r="M46" s="2">
        <v>104007.18000000001</v>
      </c>
      <c r="N46" s="2">
        <v>101194.03</v>
      </c>
      <c r="O46" s="2">
        <v>18563.150000000001</v>
      </c>
      <c r="P46" s="2">
        <v>2945.46</v>
      </c>
      <c r="Q46" s="2">
        <v>0</v>
      </c>
    </row>
    <row r="47" spans="1:17" x14ac:dyDescent="0.35">
      <c r="A47" s="7" t="s">
        <v>89</v>
      </c>
      <c r="B47" s="8">
        <v>42400</v>
      </c>
      <c r="C47" s="8">
        <v>42400</v>
      </c>
      <c r="D47" s="8">
        <v>9400</v>
      </c>
      <c r="E47" s="8">
        <v>0</v>
      </c>
      <c r="F47" s="8">
        <v>0</v>
      </c>
      <c r="H47" s="9" t="s">
        <v>361</v>
      </c>
      <c r="I47" s="2" t="str">
        <f t="shared" si="0"/>
        <v>SPA21XXX</v>
      </c>
      <c r="J47" s="9" t="s">
        <v>440</v>
      </c>
      <c r="K47" s="10" t="s">
        <v>43</v>
      </c>
      <c r="L47" s="10" t="s">
        <v>45</v>
      </c>
      <c r="M47" s="2">
        <v>12936.86</v>
      </c>
      <c r="N47" s="2">
        <v>11966.06</v>
      </c>
      <c r="O47" s="2">
        <v>10024.459999999999</v>
      </c>
      <c r="P47" s="2">
        <v>0</v>
      </c>
      <c r="Q47" s="2">
        <v>0</v>
      </c>
    </row>
    <row r="48" spans="1:17" x14ac:dyDescent="0.35">
      <c r="A48" s="7" t="s">
        <v>90</v>
      </c>
      <c r="B48" s="8">
        <v>26708.01</v>
      </c>
      <c r="C48" s="8">
        <v>26708.01</v>
      </c>
      <c r="D48" s="8">
        <v>15261.72</v>
      </c>
      <c r="E48" s="8">
        <v>15261.72</v>
      </c>
      <c r="F48" s="8">
        <v>0</v>
      </c>
      <c r="H48" s="9" t="s">
        <v>177</v>
      </c>
      <c r="I48" s="2" t="str">
        <f t="shared" si="0"/>
        <v>SPA21XXX</v>
      </c>
      <c r="J48" s="9" t="s">
        <v>441</v>
      </c>
      <c r="K48" s="10" t="s">
        <v>43</v>
      </c>
      <c r="L48" s="10" t="s">
        <v>45</v>
      </c>
      <c r="M48" s="2">
        <v>229033.54</v>
      </c>
      <c r="N48" s="2">
        <v>154162.84999999998</v>
      </c>
      <c r="O48" s="2">
        <v>18867.37</v>
      </c>
      <c r="P48" s="2">
        <v>27100.36</v>
      </c>
      <c r="Q48" s="2">
        <v>0</v>
      </c>
    </row>
    <row r="49" spans="1:17" x14ac:dyDescent="0.35">
      <c r="A49" s="7" t="s">
        <v>91</v>
      </c>
      <c r="B49" s="8">
        <v>57237.5</v>
      </c>
      <c r="C49" s="8">
        <v>45091.25</v>
      </c>
      <c r="D49" s="8">
        <v>2476.25</v>
      </c>
      <c r="E49" s="8">
        <v>2943.75</v>
      </c>
      <c r="F49" s="8">
        <v>0</v>
      </c>
      <c r="H49" s="9" t="s">
        <v>147</v>
      </c>
      <c r="I49" s="2" t="str">
        <f t="shared" si="0"/>
        <v>SPA21XXX</v>
      </c>
      <c r="J49" s="9" t="s">
        <v>442</v>
      </c>
      <c r="K49" s="10" t="s">
        <v>43</v>
      </c>
      <c r="L49" s="10" t="s">
        <v>43</v>
      </c>
      <c r="M49" s="2">
        <v>1081596</v>
      </c>
      <c r="N49" s="2">
        <v>816004</v>
      </c>
      <c r="O49" s="2">
        <v>73704</v>
      </c>
      <c r="P49" s="2">
        <v>219998</v>
      </c>
      <c r="Q49" s="2">
        <v>0</v>
      </c>
    </row>
    <row r="50" spans="1:17" x14ac:dyDescent="0.35">
      <c r="A50" s="7" t="s">
        <v>92</v>
      </c>
      <c r="B50" s="8">
        <v>67237.5</v>
      </c>
      <c r="C50" s="8">
        <v>57237.5</v>
      </c>
      <c r="D50" s="8">
        <v>22476.25</v>
      </c>
      <c r="E50" s="8">
        <v>2943.75</v>
      </c>
      <c r="F50" s="8">
        <v>0</v>
      </c>
      <c r="H50" s="9" t="s">
        <v>183</v>
      </c>
      <c r="I50" s="2" t="str">
        <f t="shared" si="0"/>
        <v>SPA21XXX</v>
      </c>
      <c r="J50" s="9" t="s">
        <v>443</v>
      </c>
      <c r="K50" s="10" t="s">
        <v>43</v>
      </c>
      <c r="L50" s="10" t="s">
        <v>45</v>
      </c>
      <c r="M50" s="2">
        <v>1049051.48</v>
      </c>
      <c r="N50" s="2">
        <v>1049051.48</v>
      </c>
      <c r="O50" s="2">
        <v>306571.04000000004</v>
      </c>
      <c r="P50" s="2">
        <v>178448.31</v>
      </c>
      <c r="Q50" s="2">
        <v>22996.32</v>
      </c>
    </row>
    <row r="51" spans="1:17" x14ac:dyDescent="0.35">
      <c r="A51" s="7" t="s">
        <v>93</v>
      </c>
      <c r="B51" s="8">
        <v>36439.116800000003</v>
      </c>
      <c r="C51" s="8">
        <v>36439.116800000003</v>
      </c>
      <c r="D51" s="8">
        <v>0</v>
      </c>
      <c r="E51" s="8">
        <v>0</v>
      </c>
      <c r="F51" s="8">
        <v>0</v>
      </c>
      <c r="H51" s="9" t="s">
        <v>190</v>
      </c>
      <c r="I51" s="2" t="str">
        <f t="shared" si="0"/>
        <v>SPA21XXX</v>
      </c>
      <c r="J51" s="9" t="s">
        <v>444</v>
      </c>
      <c r="K51" s="10" t="s">
        <v>43</v>
      </c>
      <c r="L51" s="10" t="s">
        <v>43</v>
      </c>
      <c r="M51" s="2">
        <v>114909</v>
      </c>
      <c r="N51" s="2">
        <v>5617</v>
      </c>
      <c r="O51" s="2">
        <v>42211</v>
      </c>
      <c r="P51" s="2">
        <v>0</v>
      </c>
      <c r="Q51" s="2">
        <v>0</v>
      </c>
    </row>
    <row r="52" spans="1:17" x14ac:dyDescent="0.35">
      <c r="A52" s="7" t="s">
        <v>94</v>
      </c>
      <c r="B52" s="8">
        <v>24114182.8858</v>
      </c>
      <c r="C52" s="8">
        <v>19686834.715799998</v>
      </c>
      <c r="D52" s="8">
        <v>7271876.9260000009</v>
      </c>
      <c r="E52" s="8">
        <v>4088395.7091999999</v>
      </c>
      <c r="F52" s="8">
        <v>308710.93</v>
      </c>
      <c r="H52" s="9" t="s">
        <v>196</v>
      </c>
      <c r="I52" s="2" t="str">
        <f t="shared" si="0"/>
        <v>SPA21XXX</v>
      </c>
      <c r="J52" s="9" t="s">
        <v>445</v>
      </c>
      <c r="K52" s="10" t="s">
        <v>43</v>
      </c>
      <c r="L52" s="10" t="s">
        <v>43</v>
      </c>
      <c r="M52" s="2">
        <v>1988300</v>
      </c>
      <c r="N52" s="2">
        <v>1988300</v>
      </c>
      <c r="O52" s="2">
        <v>87048</v>
      </c>
      <c r="P52" s="2">
        <v>0</v>
      </c>
      <c r="Q52" s="2">
        <v>213725</v>
      </c>
    </row>
    <row r="53" spans="1:17" x14ac:dyDescent="0.35">
      <c r="A53" s="7" t="s">
        <v>95</v>
      </c>
      <c r="B53" s="8">
        <v>19392.5</v>
      </c>
      <c r="C53" s="8">
        <v>19392.5</v>
      </c>
      <c r="D53" s="8">
        <v>0</v>
      </c>
      <c r="E53" s="8">
        <v>5347</v>
      </c>
      <c r="F53" s="8">
        <v>0</v>
      </c>
      <c r="H53" s="9" t="s">
        <v>216</v>
      </c>
      <c r="I53" s="2" t="str">
        <f t="shared" si="0"/>
        <v>SPA21XXX</v>
      </c>
      <c r="J53" s="9" t="s">
        <v>446</v>
      </c>
      <c r="K53" s="10" t="s">
        <v>43</v>
      </c>
      <c r="L53" s="10" t="s">
        <v>45</v>
      </c>
      <c r="M53" s="2">
        <v>152664.79999999999</v>
      </c>
      <c r="N53" s="2">
        <v>152664.79999999999</v>
      </c>
      <c r="O53" s="2">
        <v>85340.19</v>
      </c>
      <c r="P53" s="2">
        <v>55743.39</v>
      </c>
      <c r="Q53" s="2">
        <v>24252.670000000002</v>
      </c>
    </row>
    <row r="54" spans="1:17" x14ac:dyDescent="0.35">
      <c r="A54" s="7" t="s">
        <v>96</v>
      </c>
      <c r="B54" s="8">
        <v>992779.66999999993</v>
      </c>
      <c r="C54" s="8">
        <v>849518.30999999994</v>
      </c>
      <c r="D54" s="8">
        <v>566346.1</v>
      </c>
      <c r="E54" s="8">
        <v>491552.16</v>
      </c>
      <c r="F54" s="8">
        <v>155044.29999999999</v>
      </c>
      <c r="H54" s="9" t="s">
        <v>208</v>
      </c>
      <c r="I54" s="2" t="str">
        <f t="shared" si="0"/>
        <v>SPA21XXX</v>
      </c>
      <c r="J54" s="9" t="s">
        <v>447</v>
      </c>
      <c r="K54" s="10" t="s">
        <v>43</v>
      </c>
      <c r="L54" s="10" t="s">
        <v>43</v>
      </c>
      <c r="M54" s="2">
        <v>2489090.5300000003</v>
      </c>
      <c r="N54" s="2">
        <v>1234255.3199999998</v>
      </c>
      <c r="O54" s="2">
        <v>52800.429999999993</v>
      </c>
      <c r="P54" s="2">
        <v>447090.04</v>
      </c>
      <c r="Q54" s="2">
        <v>0</v>
      </c>
    </row>
    <row r="55" spans="1:17" x14ac:dyDescent="0.35">
      <c r="A55" s="7" t="s">
        <v>97</v>
      </c>
      <c r="B55" s="8">
        <v>11684698.132399999</v>
      </c>
      <c r="C55" s="8">
        <v>8396898.8307999987</v>
      </c>
      <c r="D55" s="8">
        <v>3784918.4603999997</v>
      </c>
      <c r="E55" s="8">
        <v>2992768.6791999997</v>
      </c>
      <c r="F55" s="8">
        <v>47662.21</v>
      </c>
      <c r="H55" s="9" t="s">
        <v>366</v>
      </c>
      <c r="I55" s="2" t="str">
        <f t="shared" si="0"/>
        <v>SPA21XXX</v>
      </c>
      <c r="J55" s="9" t="s">
        <v>448</v>
      </c>
      <c r="K55" s="10" t="s">
        <v>43</v>
      </c>
      <c r="L55" s="10" t="s">
        <v>45</v>
      </c>
      <c r="M55" s="2">
        <v>146324.75000000003</v>
      </c>
      <c r="N55" s="2">
        <v>146324.75000000003</v>
      </c>
      <c r="O55" s="2">
        <v>77864.740000000005</v>
      </c>
      <c r="P55" s="2">
        <v>46891.89</v>
      </c>
      <c r="Q55" s="2">
        <v>24359.62</v>
      </c>
    </row>
    <row r="56" spans="1:17" x14ac:dyDescent="0.35">
      <c r="A56" s="7" t="s">
        <v>347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H56" s="9" t="s">
        <v>220</v>
      </c>
      <c r="I56" s="2" t="str">
        <f t="shared" si="0"/>
        <v>SPA21XXX</v>
      </c>
      <c r="J56" s="9" t="s">
        <v>449</v>
      </c>
      <c r="K56" s="10" t="s">
        <v>43</v>
      </c>
      <c r="L56" s="10" t="s">
        <v>45</v>
      </c>
      <c r="M56" s="2">
        <v>143846.65000000002</v>
      </c>
      <c r="N56" s="2">
        <v>143846.65000000002</v>
      </c>
      <c r="O56" s="2">
        <v>77622.94</v>
      </c>
      <c r="P56" s="2">
        <v>42272.1</v>
      </c>
      <c r="Q56" s="2">
        <v>24238.720000000001</v>
      </c>
    </row>
    <row r="57" spans="1:17" x14ac:dyDescent="0.35">
      <c r="A57" s="7" t="s">
        <v>98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H57" s="9" t="s">
        <v>221</v>
      </c>
      <c r="I57" s="2" t="str">
        <f t="shared" si="0"/>
        <v>SPA21XXX</v>
      </c>
      <c r="J57" s="9" t="s">
        <v>450</v>
      </c>
      <c r="K57" s="10" t="s">
        <v>43</v>
      </c>
      <c r="L57" s="10" t="s">
        <v>43</v>
      </c>
      <c r="M57" s="2">
        <v>7274107.7800000003</v>
      </c>
      <c r="N57" s="2">
        <v>5471959.3500000006</v>
      </c>
      <c r="O57" s="2">
        <v>1944664.68</v>
      </c>
      <c r="P57" s="2">
        <v>1538101.7499999998</v>
      </c>
      <c r="Q57" s="2">
        <v>112072.48000000001</v>
      </c>
    </row>
    <row r="58" spans="1:17" x14ac:dyDescent="0.35">
      <c r="A58" s="7" t="s">
        <v>99</v>
      </c>
      <c r="B58" s="8">
        <v>330750</v>
      </c>
      <c r="C58" s="8">
        <v>133750</v>
      </c>
      <c r="D58" s="8">
        <v>30875</v>
      </c>
      <c r="E58" s="8">
        <v>3000</v>
      </c>
      <c r="F58" s="8">
        <v>3000</v>
      </c>
      <c r="H58" s="9" t="s">
        <v>178</v>
      </c>
      <c r="I58" s="2" t="str">
        <f t="shared" si="0"/>
        <v>SPA21XXX</v>
      </c>
      <c r="J58" s="9" t="s">
        <v>451</v>
      </c>
      <c r="K58" s="10" t="s">
        <v>43</v>
      </c>
      <c r="L58" s="10" t="s">
        <v>43</v>
      </c>
      <c r="M58" s="2">
        <v>455483</v>
      </c>
      <c r="N58" s="2">
        <v>455483</v>
      </c>
      <c r="O58" s="2">
        <v>0</v>
      </c>
      <c r="P58" s="2">
        <v>0</v>
      </c>
      <c r="Q58" s="2">
        <v>0</v>
      </c>
    </row>
    <row r="59" spans="1:17" x14ac:dyDescent="0.35">
      <c r="A59" s="7" t="s">
        <v>100</v>
      </c>
      <c r="B59" s="8">
        <v>44250</v>
      </c>
      <c r="C59" s="8">
        <v>30625</v>
      </c>
      <c r="D59" s="8">
        <v>10000</v>
      </c>
      <c r="E59" s="8">
        <v>625</v>
      </c>
      <c r="F59" s="8">
        <v>3000</v>
      </c>
      <c r="H59" s="9" t="s">
        <v>270</v>
      </c>
      <c r="I59" s="2" t="str">
        <f t="shared" si="0"/>
        <v>SPA21XXX</v>
      </c>
      <c r="J59" s="9" t="s">
        <v>452</v>
      </c>
      <c r="K59" s="10" t="s">
        <v>43</v>
      </c>
      <c r="L59" s="10" t="s">
        <v>43</v>
      </c>
      <c r="M59" s="2">
        <v>899209.02</v>
      </c>
      <c r="N59" s="2">
        <v>752988.96</v>
      </c>
      <c r="O59" s="2">
        <v>0</v>
      </c>
      <c r="P59" s="2">
        <v>0</v>
      </c>
      <c r="Q59" s="2">
        <v>0</v>
      </c>
    </row>
    <row r="60" spans="1:17" x14ac:dyDescent="0.35">
      <c r="A60" s="7" t="s">
        <v>101</v>
      </c>
      <c r="B60" s="8">
        <v>972700</v>
      </c>
      <c r="C60" s="8">
        <v>280000</v>
      </c>
      <c r="D60" s="8">
        <v>0</v>
      </c>
      <c r="E60" s="8">
        <v>0</v>
      </c>
      <c r="F60" s="8">
        <v>0</v>
      </c>
      <c r="H60" s="9" t="s">
        <v>226</v>
      </c>
      <c r="I60" s="2" t="str">
        <f t="shared" si="0"/>
        <v>SPA21XXX</v>
      </c>
      <c r="J60" s="9" t="s">
        <v>453</v>
      </c>
      <c r="K60" s="10" t="s">
        <v>43</v>
      </c>
      <c r="L60" s="10" t="s">
        <v>43</v>
      </c>
      <c r="M60" s="2">
        <v>1857577</v>
      </c>
      <c r="N60" s="2">
        <v>1522884</v>
      </c>
      <c r="O60" s="2">
        <v>0</v>
      </c>
      <c r="P60" s="2">
        <v>112137</v>
      </c>
      <c r="Q60" s="2">
        <v>0</v>
      </c>
    </row>
    <row r="61" spans="1:17" x14ac:dyDescent="0.35">
      <c r="A61" s="7" t="s">
        <v>102</v>
      </c>
      <c r="B61" s="8">
        <v>15800</v>
      </c>
      <c r="C61" s="8">
        <v>15800</v>
      </c>
      <c r="D61" s="8">
        <v>0</v>
      </c>
      <c r="E61" s="8">
        <v>0</v>
      </c>
      <c r="F61" s="8">
        <v>0</v>
      </c>
      <c r="H61" s="9" t="s">
        <v>230</v>
      </c>
      <c r="I61" s="2" t="str">
        <f t="shared" si="0"/>
        <v>SPA21XXX</v>
      </c>
      <c r="J61" s="9" t="s">
        <v>454</v>
      </c>
      <c r="K61" s="10" t="s">
        <v>43</v>
      </c>
      <c r="L61" s="10" t="s">
        <v>43</v>
      </c>
      <c r="M61" s="2">
        <v>105500</v>
      </c>
      <c r="N61" s="2">
        <v>83500</v>
      </c>
      <c r="O61" s="2">
        <v>18500</v>
      </c>
      <c r="P61" s="2">
        <v>3500</v>
      </c>
      <c r="Q61" s="2">
        <v>0</v>
      </c>
    </row>
    <row r="62" spans="1:17" x14ac:dyDescent="0.35">
      <c r="A62" s="7" t="s">
        <v>103</v>
      </c>
      <c r="B62" s="8">
        <v>1604282</v>
      </c>
      <c r="C62" s="8">
        <v>850449</v>
      </c>
      <c r="D62" s="8">
        <v>139716</v>
      </c>
      <c r="E62" s="8">
        <v>0</v>
      </c>
      <c r="F62" s="8">
        <v>98138</v>
      </c>
      <c r="H62" s="9" t="s">
        <v>232</v>
      </c>
      <c r="I62" s="2" t="str">
        <f t="shared" si="0"/>
        <v>SPA21XXX</v>
      </c>
      <c r="J62" s="9" t="s">
        <v>455</v>
      </c>
      <c r="K62" s="10" t="s">
        <v>43</v>
      </c>
      <c r="L62" s="10" t="s">
        <v>43</v>
      </c>
      <c r="M62" s="2">
        <v>535600</v>
      </c>
      <c r="N62" s="2">
        <v>552600</v>
      </c>
      <c r="O62" s="2">
        <v>107600</v>
      </c>
      <c r="P62" s="2">
        <v>140000</v>
      </c>
      <c r="Q62" s="2">
        <v>53000</v>
      </c>
    </row>
    <row r="63" spans="1:17" x14ac:dyDescent="0.35">
      <c r="A63" s="7" t="s">
        <v>104</v>
      </c>
      <c r="B63" s="8">
        <v>86555</v>
      </c>
      <c r="C63" s="8">
        <v>25306</v>
      </c>
      <c r="D63" s="8">
        <v>0</v>
      </c>
      <c r="E63" s="8">
        <v>45917</v>
      </c>
      <c r="F63" s="8">
        <v>0</v>
      </c>
      <c r="H63" s="9" t="s">
        <v>193</v>
      </c>
      <c r="I63" s="2" t="str">
        <f t="shared" si="0"/>
        <v>SPA21XXX</v>
      </c>
      <c r="J63" s="9" t="s">
        <v>456</v>
      </c>
      <c r="K63" s="10" t="s">
        <v>43</v>
      </c>
      <c r="L63" s="10" t="s">
        <v>43</v>
      </c>
      <c r="M63" s="2">
        <v>972700</v>
      </c>
      <c r="N63" s="2">
        <v>236000</v>
      </c>
      <c r="O63" s="2">
        <v>0</v>
      </c>
      <c r="P63" s="2">
        <v>0</v>
      </c>
      <c r="Q63" s="2">
        <v>0</v>
      </c>
    </row>
    <row r="64" spans="1:17" x14ac:dyDescent="0.35">
      <c r="A64" s="7" t="s">
        <v>105</v>
      </c>
      <c r="B64" s="8">
        <v>11900</v>
      </c>
      <c r="C64" s="8">
        <v>10700</v>
      </c>
      <c r="D64" s="8">
        <v>800</v>
      </c>
      <c r="E64" s="8">
        <v>0</v>
      </c>
      <c r="F64" s="8">
        <v>400</v>
      </c>
      <c r="H64" s="9" t="s">
        <v>174</v>
      </c>
      <c r="I64" s="2" t="str">
        <f t="shared" si="0"/>
        <v>SPA21XXX</v>
      </c>
      <c r="J64" s="9" t="s">
        <v>457</v>
      </c>
      <c r="K64" s="10" t="s">
        <v>43</v>
      </c>
      <c r="L64" s="10" t="s">
        <v>45</v>
      </c>
      <c r="M64" s="2">
        <v>43367.397000000004</v>
      </c>
      <c r="N64" s="2">
        <v>18013.493999999999</v>
      </c>
      <c r="O64" s="2">
        <v>0</v>
      </c>
      <c r="P64" s="2">
        <v>2367.0740000000001</v>
      </c>
      <c r="Q64" s="2">
        <v>0</v>
      </c>
    </row>
    <row r="65" spans="1:17" x14ac:dyDescent="0.35">
      <c r="A65" s="7" t="s">
        <v>106</v>
      </c>
      <c r="B65" s="8">
        <v>7500</v>
      </c>
      <c r="C65" s="8">
        <v>7500</v>
      </c>
      <c r="D65" s="8">
        <v>0</v>
      </c>
      <c r="E65" s="8">
        <v>0</v>
      </c>
      <c r="F65" s="8">
        <v>0</v>
      </c>
      <c r="H65" s="9" t="s">
        <v>251</v>
      </c>
      <c r="I65" s="2" t="str">
        <f t="shared" si="0"/>
        <v>SPA21XXX</v>
      </c>
      <c r="J65" s="9" t="s">
        <v>458</v>
      </c>
      <c r="K65" s="10" t="s">
        <v>43</v>
      </c>
      <c r="L65" s="10" t="s">
        <v>43</v>
      </c>
      <c r="M65" s="2">
        <v>476370.76</v>
      </c>
      <c r="N65" s="2">
        <v>253814.16</v>
      </c>
      <c r="O65" s="2">
        <v>0</v>
      </c>
      <c r="P65" s="2">
        <v>56068.5</v>
      </c>
      <c r="Q65" s="2">
        <v>0</v>
      </c>
    </row>
    <row r="66" spans="1:17" x14ac:dyDescent="0.35">
      <c r="A66" s="7" t="s">
        <v>348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H66" s="9" t="s">
        <v>118</v>
      </c>
      <c r="I66" s="2" t="str">
        <f t="shared" si="0"/>
        <v>SPA21XXX</v>
      </c>
      <c r="J66" s="9" t="s">
        <v>459</v>
      </c>
      <c r="K66" s="10" t="s">
        <v>43</v>
      </c>
      <c r="L66" s="10" t="s">
        <v>43</v>
      </c>
      <c r="M66" s="2">
        <v>407766.85</v>
      </c>
      <c r="N66" s="2">
        <v>99882</v>
      </c>
      <c r="O66" s="2">
        <v>12000</v>
      </c>
      <c r="P66" s="2">
        <v>60432</v>
      </c>
      <c r="Q66" s="2">
        <v>0</v>
      </c>
    </row>
    <row r="67" spans="1:17" x14ac:dyDescent="0.35">
      <c r="A67" s="7" t="s">
        <v>349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H67" s="9" t="s">
        <v>259</v>
      </c>
      <c r="I67" s="2" t="str">
        <f t="shared" ref="I67:I130" si="1">REPLACE(H67,6,3,"XXX")</f>
        <v>SPA21XXX</v>
      </c>
      <c r="J67" s="9" t="s">
        <v>460</v>
      </c>
      <c r="K67" s="10" t="s">
        <v>43</v>
      </c>
      <c r="L67" s="10" t="s">
        <v>43</v>
      </c>
      <c r="M67" s="2">
        <v>168000</v>
      </c>
      <c r="N67" s="2">
        <v>168000</v>
      </c>
      <c r="O67" s="2">
        <v>85800</v>
      </c>
      <c r="P67" s="2">
        <v>0</v>
      </c>
      <c r="Q67" s="2">
        <v>0</v>
      </c>
    </row>
    <row r="68" spans="1:17" x14ac:dyDescent="0.35">
      <c r="A68" s="7" t="s">
        <v>350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H68" s="9" t="s">
        <v>266</v>
      </c>
      <c r="I68" s="2" t="str">
        <f t="shared" si="1"/>
        <v>SPA21XXX</v>
      </c>
      <c r="J68" s="9" t="s">
        <v>461</v>
      </c>
      <c r="K68" s="10" t="s">
        <v>43</v>
      </c>
      <c r="L68" s="10" t="s">
        <v>43</v>
      </c>
      <c r="M68" s="2">
        <v>9000</v>
      </c>
      <c r="N68" s="2">
        <v>9000</v>
      </c>
      <c r="O68" s="2">
        <v>9000</v>
      </c>
      <c r="P68" s="2">
        <v>0</v>
      </c>
      <c r="Q68" s="2">
        <v>0</v>
      </c>
    </row>
    <row r="69" spans="1:17" x14ac:dyDescent="0.35">
      <c r="A69" s="7" t="s">
        <v>107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H69" s="9" t="s">
        <v>300</v>
      </c>
      <c r="I69" s="2" t="str">
        <f t="shared" si="1"/>
        <v>SPA21XXX</v>
      </c>
      <c r="J69" s="9" t="s">
        <v>462</v>
      </c>
      <c r="K69" s="10" t="s">
        <v>43</v>
      </c>
      <c r="L69" s="10" t="s">
        <v>43</v>
      </c>
      <c r="M69" s="2">
        <v>80045</v>
      </c>
      <c r="N69" s="2">
        <v>42962</v>
      </c>
      <c r="O69" s="2">
        <v>2261</v>
      </c>
      <c r="P69" s="2">
        <v>0</v>
      </c>
      <c r="Q69" s="2">
        <v>0</v>
      </c>
    </row>
    <row r="70" spans="1:17" x14ac:dyDescent="0.35">
      <c r="A70" s="7" t="s">
        <v>108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H70" s="9" t="s">
        <v>304</v>
      </c>
      <c r="I70" s="2" t="str">
        <f t="shared" si="1"/>
        <v>SPA21XXX</v>
      </c>
      <c r="J70" s="9" t="s">
        <v>463</v>
      </c>
      <c r="K70" s="10" t="s">
        <v>43</v>
      </c>
      <c r="L70" s="10" t="s">
        <v>45</v>
      </c>
      <c r="M70" s="2">
        <v>29265.289999999997</v>
      </c>
      <c r="N70" s="2">
        <v>44904.24</v>
      </c>
      <c r="O70" s="2">
        <v>0</v>
      </c>
      <c r="P70" s="2">
        <v>0</v>
      </c>
      <c r="Q70" s="2">
        <v>0</v>
      </c>
    </row>
    <row r="71" spans="1:17" x14ac:dyDescent="0.35">
      <c r="A71" s="7" t="s">
        <v>109</v>
      </c>
      <c r="B71" s="8">
        <v>132756</v>
      </c>
      <c r="C71" s="8">
        <v>132756</v>
      </c>
      <c r="D71" s="8">
        <v>7104</v>
      </c>
      <c r="E71" s="8">
        <v>5629</v>
      </c>
      <c r="F71" s="8">
        <v>0</v>
      </c>
      <c r="H71" s="9" t="s">
        <v>305</v>
      </c>
      <c r="I71" s="2" t="str">
        <f t="shared" si="1"/>
        <v>SPA21XXX</v>
      </c>
      <c r="J71" s="9" t="s">
        <v>464</v>
      </c>
      <c r="K71" s="10" t="s">
        <v>43</v>
      </c>
      <c r="L71" s="10" t="s">
        <v>43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35">
      <c r="A72" s="7" t="s">
        <v>110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H72" s="9" t="s">
        <v>308</v>
      </c>
      <c r="I72" s="2" t="str">
        <f t="shared" si="1"/>
        <v>SPA21XXX</v>
      </c>
      <c r="J72" s="9" t="s">
        <v>465</v>
      </c>
      <c r="K72" s="10" t="s">
        <v>43</v>
      </c>
      <c r="L72" s="10" t="s">
        <v>45</v>
      </c>
      <c r="M72" s="2">
        <v>41587.75</v>
      </c>
      <c r="N72" s="2">
        <v>41587.75</v>
      </c>
      <c r="O72" s="2">
        <v>0</v>
      </c>
      <c r="P72" s="2">
        <v>0</v>
      </c>
      <c r="Q72" s="2">
        <v>0</v>
      </c>
    </row>
    <row r="73" spans="1:17" x14ac:dyDescent="0.35">
      <c r="A73" s="7" t="s">
        <v>111</v>
      </c>
      <c r="B73" s="8">
        <v>1249265.281</v>
      </c>
      <c r="C73" s="8">
        <v>1026708.68</v>
      </c>
      <c r="D73" s="8">
        <v>269940.23</v>
      </c>
      <c r="E73" s="8">
        <v>56068.5</v>
      </c>
      <c r="F73" s="8">
        <v>0</v>
      </c>
      <c r="H73" s="9" t="s">
        <v>287</v>
      </c>
      <c r="I73" s="2" t="str">
        <f t="shared" si="1"/>
        <v>SPA21XXX</v>
      </c>
      <c r="J73" s="9" t="s">
        <v>466</v>
      </c>
      <c r="K73" s="10" t="s">
        <v>43</v>
      </c>
      <c r="L73" s="10" t="s">
        <v>43</v>
      </c>
      <c r="M73" s="2">
        <v>1915372</v>
      </c>
      <c r="N73" s="2">
        <v>653263</v>
      </c>
      <c r="O73" s="2">
        <v>0</v>
      </c>
      <c r="P73" s="2">
        <v>168936</v>
      </c>
      <c r="Q73" s="2">
        <v>0</v>
      </c>
    </row>
    <row r="74" spans="1:17" x14ac:dyDescent="0.35">
      <c r="A74" s="7" t="s">
        <v>112</v>
      </c>
      <c r="B74" s="8">
        <v>1248509.8000000003</v>
      </c>
      <c r="C74" s="8">
        <v>1081983</v>
      </c>
      <c r="D74" s="8">
        <v>534866.19999999995</v>
      </c>
      <c r="E74" s="8">
        <v>335268.80000000005</v>
      </c>
      <c r="F74" s="8">
        <v>31169.300000000003</v>
      </c>
      <c r="H74" s="9" t="s">
        <v>311</v>
      </c>
      <c r="I74" s="2" t="str">
        <f t="shared" si="1"/>
        <v>SPA21XXX</v>
      </c>
      <c r="J74" s="9" t="s">
        <v>467</v>
      </c>
      <c r="K74" s="10" t="s">
        <v>43</v>
      </c>
      <c r="L74" s="10" t="s">
        <v>43</v>
      </c>
      <c r="M74" s="2">
        <v>50000</v>
      </c>
      <c r="N74" s="2">
        <v>50000</v>
      </c>
      <c r="O74" s="2">
        <v>0</v>
      </c>
      <c r="P74" s="2">
        <v>0</v>
      </c>
      <c r="Q74" s="2">
        <v>0</v>
      </c>
    </row>
    <row r="75" spans="1:17" x14ac:dyDescent="0.35">
      <c r="A75" s="7" t="s">
        <v>113</v>
      </c>
      <c r="B75" s="8">
        <v>672335</v>
      </c>
      <c r="C75" s="8">
        <v>498974</v>
      </c>
      <c r="D75" s="8">
        <v>148437</v>
      </c>
      <c r="E75" s="8">
        <v>200103</v>
      </c>
      <c r="F75" s="8">
        <v>7348</v>
      </c>
      <c r="H75" s="9" t="s">
        <v>312</v>
      </c>
      <c r="I75" s="2" t="str">
        <f t="shared" si="1"/>
        <v>SPA21XXX</v>
      </c>
      <c r="J75" s="9" t="s">
        <v>468</v>
      </c>
      <c r="K75" s="10" t="s">
        <v>43</v>
      </c>
      <c r="L75" s="10" t="s">
        <v>43</v>
      </c>
      <c r="M75" s="2">
        <v>297900</v>
      </c>
      <c r="N75" s="2">
        <v>200730</v>
      </c>
      <c r="O75" s="2">
        <v>19810</v>
      </c>
      <c r="P75" s="2">
        <v>23550</v>
      </c>
      <c r="Q75" s="2">
        <v>0</v>
      </c>
    </row>
    <row r="76" spans="1:17" x14ac:dyDescent="0.35">
      <c r="A76" s="7" t="s">
        <v>114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H76" s="9" t="s">
        <v>324</v>
      </c>
      <c r="I76" s="2" t="str">
        <f t="shared" si="1"/>
        <v>SPA21XXX</v>
      </c>
      <c r="J76" s="9" t="s">
        <v>469</v>
      </c>
      <c r="K76" s="10" t="s">
        <v>43</v>
      </c>
      <c r="L76" s="10" t="s">
        <v>43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35">
      <c r="A77" s="7" t="s">
        <v>115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H77" s="9" t="s">
        <v>313</v>
      </c>
      <c r="I77" s="2" t="str">
        <f t="shared" si="1"/>
        <v>SPA21XXX</v>
      </c>
      <c r="J77" s="9" t="s">
        <v>470</v>
      </c>
      <c r="K77" s="10" t="s">
        <v>43</v>
      </c>
      <c r="L77" s="10" t="s">
        <v>43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</row>
    <row r="78" spans="1:17" x14ac:dyDescent="0.35">
      <c r="A78" s="7" t="s">
        <v>116</v>
      </c>
      <c r="B78" s="8">
        <v>859498</v>
      </c>
      <c r="C78" s="8">
        <v>859498</v>
      </c>
      <c r="D78" s="8">
        <v>267866</v>
      </c>
      <c r="E78" s="8">
        <v>160286</v>
      </c>
      <c r="F78" s="8">
        <v>16588</v>
      </c>
      <c r="H78" s="9" t="s">
        <v>315</v>
      </c>
      <c r="I78" s="2" t="str">
        <f t="shared" si="1"/>
        <v>SPA21XXX</v>
      </c>
      <c r="J78" s="9" t="s">
        <v>471</v>
      </c>
      <c r="K78" s="10" t="s">
        <v>43</v>
      </c>
      <c r="L78" s="10" t="s">
        <v>43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35">
      <c r="A79" s="7" t="s">
        <v>117</v>
      </c>
      <c r="B79" s="8">
        <v>611340</v>
      </c>
      <c r="C79" s="8">
        <v>530381</v>
      </c>
      <c r="D79" s="8">
        <v>218206</v>
      </c>
      <c r="E79" s="8">
        <v>168826</v>
      </c>
      <c r="F79" s="8">
        <v>4021</v>
      </c>
      <c r="H79" s="9" t="s">
        <v>327</v>
      </c>
      <c r="I79" s="2" t="str">
        <f t="shared" si="1"/>
        <v>SPA21XXX</v>
      </c>
      <c r="J79" s="9" t="s">
        <v>472</v>
      </c>
      <c r="K79" s="10" t="s">
        <v>43</v>
      </c>
      <c r="L79" s="10" t="s">
        <v>43</v>
      </c>
      <c r="M79" s="2">
        <v>21847.26</v>
      </c>
      <c r="N79" s="2">
        <v>21847.26</v>
      </c>
      <c r="O79" s="2">
        <v>0</v>
      </c>
      <c r="P79" s="2">
        <v>0</v>
      </c>
      <c r="Q79" s="2">
        <v>0</v>
      </c>
    </row>
    <row r="80" spans="1:17" x14ac:dyDescent="0.35">
      <c r="A80" s="7" t="s">
        <v>351</v>
      </c>
      <c r="B80" s="8">
        <v>353431</v>
      </c>
      <c r="C80" s="8">
        <v>231967</v>
      </c>
      <c r="D80" s="8">
        <v>93779</v>
      </c>
      <c r="E80" s="8">
        <v>112057</v>
      </c>
      <c r="F80" s="8">
        <v>0</v>
      </c>
      <c r="H80" s="2" t="s">
        <v>47</v>
      </c>
      <c r="I80" s="2" t="str">
        <f t="shared" si="1"/>
        <v>SPA21XXX</v>
      </c>
      <c r="J80" s="2" t="s">
        <v>473</v>
      </c>
      <c r="K80" s="2" t="s">
        <v>44</v>
      </c>
      <c r="M80" s="2">
        <v>167801.78</v>
      </c>
      <c r="N80" s="2">
        <v>155604.9</v>
      </c>
      <c r="O80" s="2">
        <v>2556</v>
      </c>
      <c r="P80" s="2">
        <v>42502.5</v>
      </c>
      <c r="Q80" s="2">
        <v>0</v>
      </c>
    </row>
    <row r="81" spans="1:17" x14ac:dyDescent="0.35">
      <c r="A81" s="7" t="s">
        <v>352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H81" s="2" t="s">
        <v>48</v>
      </c>
      <c r="I81" s="2" t="str">
        <f t="shared" si="1"/>
        <v>SPA21XXX</v>
      </c>
      <c r="J81" s="2" t="s">
        <v>474</v>
      </c>
      <c r="K81" s="2" t="s">
        <v>44</v>
      </c>
      <c r="M81" s="2">
        <v>1381258</v>
      </c>
      <c r="N81" s="2">
        <v>1167454</v>
      </c>
      <c r="O81" s="2">
        <v>47207</v>
      </c>
      <c r="P81" s="2">
        <v>422213</v>
      </c>
      <c r="Q81" s="2">
        <v>0</v>
      </c>
    </row>
    <row r="82" spans="1:17" x14ac:dyDescent="0.35">
      <c r="A82" s="7" t="s">
        <v>353</v>
      </c>
      <c r="B82" s="8">
        <v>1804627</v>
      </c>
      <c r="C82" s="8">
        <v>1105409</v>
      </c>
      <c r="D82" s="8">
        <v>16739</v>
      </c>
      <c r="E82" s="8">
        <v>284997</v>
      </c>
      <c r="F82" s="8">
        <v>0</v>
      </c>
      <c r="H82" s="2" t="s">
        <v>49</v>
      </c>
      <c r="I82" s="2" t="str">
        <f t="shared" si="1"/>
        <v>SPA21XXX</v>
      </c>
      <c r="J82" s="2" t="s">
        <v>475</v>
      </c>
      <c r="K82" s="2" t="s">
        <v>44</v>
      </c>
      <c r="M82" s="2">
        <v>533540</v>
      </c>
      <c r="N82" s="2">
        <v>470157</v>
      </c>
      <c r="O82" s="2">
        <v>4300</v>
      </c>
      <c r="P82" s="2">
        <v>140094</v>
      </c>
      <c r="Q82" s="2">
        <v>0</v>
      </c>
    </row>
    <row r="83" spans="1:17" x14ac:dyDescent="0.35">
      <c r="A83" s="7" t="s">
        <v>118</v>
      </c>
      <c r="B83" s="8">
        <v>407766.85</v>
      </c>
      <c r="C83" s="8">
        <v>99882</v>
      </c>
      <c r="D83" s="8">
        <v>12000</v>
      </c>
      <c r="E83" s="8">
        <v>60432</v>
      </c>
      <c r="F83" s="8">
        <v>0</v>
      </c>
      <c r="H83" s="2" t="s">
        <v>50</v>
      </c>
      <c r="I83" s="2" t="str">
        <f t="shared" si="1"/>
        <v>SPA21XXX</v>
      </c>
      <c r="J83" s="2" t="s">
        <v>476</v>
      </c>
      <c r="K83" s="2" t="s">
        <v>44</v>
      </c>
      <c r="M83" s="2">
        <v>416162</v>
      </c>
      <c r="N83" s="2">
        <v>381981</v>
      </c>
      <c r="O83" s="2">
        <v>2334</v>
      </c>
      <c r="P83" s="2">
        <v>103780</v>
      </c>
      <c r="Q83" s="2">
        <v>0</v>
      </c>
    </row>
    <row r="84" spans="1:17" x14ac:dyDescent="0.35">
      <c r="A84" s="7" t="s">
        <v>119</v>
      </c>
      <c r="B84" s="8">
        <v>309720</v>
      </c>
      <c r="C84" s="8">
        <v>263420</v>
      </c>
      <c r="D84" s="8">
        <v>1000</v>
      </c>
      <c r="E84" s="8">
        <v>0</v>
      </c>
      <c r="F84" s="8">
        <v>8580</v>
      </c>
      <c r="H84" s="2" t="s">
        <v>52</v>
      </c>
      <c r="I84" s="2" t="str">
        <f t="shared" si="1"/>
        <v>SPA21XXX</v>
      </c>
      <c r="J84" s="2" t="s">
        <v>477</v>
      </c>
      <c r="K84" s="2" t="s">
        <v>44</v>
      </c>
      <c r="M84" s="2">
        <v>267004</v>
      </c>
      <c r="N84" s="2">
        <v>267004</v>
      </c>
      <c r="O84" s="2">
        <v>3252</v>
      </c>
      <c r="P84" s="2">
        <v>87462</v>
      </c>
      <c r="Q84" s="2">
        <v>0</v>
      </c>
    </row>
    <row r="85" spans="1:17" x14ac:dyDescent="0.35">
      <c r="A85" s="7" t="s">
        <v>120</v>
      </c>
      <c r="B85" s="8">
        <v>1557</v>
      </c>
      <c r="C85" s="8">
        <v>1557</v>
      </c>
      <c r="D85" s="8">
        <v>519</v>
      </c>
      <c r="E85" s="8">
        <v>0</v>
      </c>
      <c r="F85" s="8">
        <v>1038</v>
      </c>
      <c r="H85" s="2" t="s">
        <v>53</v>
      </c>
      <c r="I85" s="2" t="str">
        <f t="shared" si="1"/>
        <v>SPA21XXX</v>
      </c>
      <c r="J85" s="2" t="s">
        <v>478</v>
      </c>
      <c r="K85" s="2" t="s">
        <v>44</v>
      </c>
      <c r="M85" s="2">
        <v>61493</v>
      </c>
      <c r="N85" s="2">
        <v>61493</v>
      </c>
      <c r="O85" s="2">
        <v>10249</v>
      </c>
      <c r="P85" s="2">
        <v>13111</v>
      </c>
      <c r="Q85" s="2">
        <v>0</v>
      </c>
    </row>
    <row r="86" spans="1:17" x14ac:dyDescent="0.35">
      <c r="A86" s="7" t="s">
        <v>121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H86" s="2" t="s">
        <v>54</v>
      </c>
      <c r="I86" s="2" t="str">
        <f t="shared" si="1"/>
        <v>SPA21XXX</v>
      </c>
      <c r="J86" s="2" t="s">
        <v>479</v>
      </c>
      <c r="K86" s="2" t="s">
        <v>44</v>
      </c>
      <c r="M86" s="2">
        <v>463295</v>
      </c>
      <c r="N86" s="2">
        <v>433426</v>
      </c>
      <c r="O86" s="2">
        <v>1210</v>
      </c>
      <c r="P86" s="2">
        <v>175688</v>
      </c>
      <c r="Q86" s="2">
        <v>0</v>
      </c>
    </row>
    <row r="87" spans="1:17" x14ac:dyDescent="0.35">
      <c r="A87" s="7" t="s">
        <v>122</v>
      </c>
      <c r="B87" s="8">
        <v>1129166.0766</v>
      </c>
      <c r="C87" s="8">
        <v>315361.24599999998</v>
      </c>
      <c r="D87" s="8">
        <v>40074.86</v>
      </c>
      <c r="E87" s="8">
        <v>14427.570800000001</v>
      </c>
      <c r="F87" s="8">
        <v>12330.24</v>
      </c>
      <c r="H87" s="2" t="s">
        <v>55</v>
      </c>
      <c r="I87" s="2" t="str">
        <f t="shared" si="1"/>
        <v>SPA21XXX</v>
      </c>
      <c r="J87" s="2" t="s">
        <v>480</v>
      </c>
      <c r="K87" s="2" t="s">
        <v>44</v>
      </c>
      <c r="M87" s="2">
        <v>155475</v>
      </c>
      <c r="N87" s="2">
        <v>127321</v>
      </c>
      <c r="O87" s="2">
        <v>1936</v>
      </c>
      <c r="P87" s="2">
        <v>41988</v>
      </c>
      <c r="Q87" s="2">
        <v>0</v>
      </c>
    </row>
    <row r="88" spans="1:17" x14ac:dyDescent="0.35">
      <c r="A88" s="7" t="s">
        <v>123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H88" s="2" t="s">
        <v>56</v>
      </c>
      <c r="I88" s="2" t="str">
        <f t="shared" si="1"/>
        <v>SPA21XXX</v>
      </c>
      <c r="J88" s="2" t="s">
        <v>481</v>
      </c>
      <c r="K88" s="2" t="s">
        <v>44</v>
      </c>
      <c r="M88" s="2">
        <v>100191</v>
      </c>
      <c r="N88" s="2">
        <v>87719</v>
      </c>
      <c r="O88" s="2">
        <v>33357</v>
      </c>
      <c r="P88" s="2">
        <v>0</v>
      </c>
      <c r="Q88" s="2">
        <v>0</v>
      </c>
    </row>
    <row r="89" spans="1:17" x14ac:dyDescent="0.35">
      <c r="A89" s="7" t="s">
        <v>124</v>
      </c>
      <c r="B89" s="8">
        <v>372036</v>
      </c>
      <c r="C89" s="8">
        <v>372036</v>
      </c>
      <c r="D89" s="8">
        <v>23077</v>
      </c>
      <c r="E89" s="8">
        <v>76392</v>
      </c>
      <c r="F89" s="8">
        <v>0</v>
      </c>
      <c r="H89" s="2" t="s">
        <v>57</v>
      </c>
      <c r="I89" s="2" t="str">
        <f t="shared" si="1"/>
        <v>SPA21XXX</v>
      </c>
      <c r="J89" s="2" t="s">
        <v>482</v>
      </c>
      <c r="K89" s="2" t="s">
        <v>44</v>
      </c>
      <c r="M89" s="2">
        <v>251863.71270000003</v>
      </c>
      <c r="N89" s="2">
        <v>213033.72349999999</v>
      </c>
      <c r="O89" s="2">
        <v>47219.964899999992</v>
      </c>
      <c r="P89" s="2">
        <v>66419.082399999999</v>
      </c>
      <c r="Q89" s="2">
        <v>0</v>
      </c>
    </row>
    <row r="90" spans="1:17" x14ac:dyDescent="0.35">
      <c r="A90" s="7" t="s">
        <v>125</v>
      </c>
      <c r="B90" s="8">
        <v>36000</v>
      </c>
      <c r="C90" s="8">
        <v>36000</v>
      </c>
      <c r="D90" s="8">
        <v>24000</v>
      </c>
      <c r="E90" s="8">
        <v>12000</v>
      </c>
      <c r="F90" s="8">
        <v>12000</v>
      </c>
      <c r="H90" s="2" t="s">
        <v>60</v>
      </c>
      <c r="I90" s="2" t="str">
        <f t="shared" si="1"/>
        <v>SPA21XXX</v>
      </c>
      <c r="J90" s="2" t="s">
        <v>483</v>
      </c>
      <c r="K90" s="2" t="s">
        <v>44</v>
      </c>
      <c r="M90" s="2">
        <v>173675.09999999998</v>
      </c>
      <c r="N90" s="2">
        <v>140877.4</v>
      </c>
      <c r="O90" s="2">
        <v>0</v>
      </c>
      <c r="P90" s="2">
        <v>30852.38</v>
      </c>
      <c r="Q90" s="2">
        <v>0</v>
      </c>
    </row>
    <row r="91" spans="1:17" x14ac:dyDescent="0.35">
      <c r="A91" s="7" t="s">
        <v>126</v>
      </c>
      <c r="B91" s="8">
        <v>2939173</v>
      </c>
      <c r="C91" s="8">
        <v>2801913</v>
      </c>
      <c r="D91" s="8">
        <v>986960</v>
      </c>
      <c r="E91" s="8">
        <v>902477</v>
      </c>
      <c r="F91" s="8">
        <v>25999</v>
      </c>
      <c r="H91" s="2" t="s">
        <v>72</v>
      </c>
      <c r="I91" s="2" t="str">
        <f t="shared" si="1"/>
        <v>SPA21XXX</v>
      </c>
      <c r="J91" s="2" t="s">
        <v>484</v>
      </c>
      <c r="K91" s="2" t="s">
        <v>44</v>
      </c>
      <c r="M91" s="2">
        <v>50268.049999999996</v>
      </c>
      <c r="N91" s="2">
        <v>38872.01</v>
      </c>
      <c r="O91" s="2">
        <v>3934.83</v>
      </c>
      <c r="P91" s="2">
        <v>0</v>
      </c>
      <c r="Q91" s="2">
        <v>0</v>
      </c>
    </row>
    <row r="92" spans="1:17" x14ac:dyDescent="0.35">
      <c r="A92" s="7" t="s">
        <v>127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H92" s="2" t="s">
        <v>77</v>
      </c>
      <c r="I92" s="2" t="str">
        <f t="shared" si="1"/>
        <v>SPA21XXX</v>
      </c>
      <c r="J92" s="2" t="s">
        <v>485</v>
      </c>
      <c r="K92" s="2" t="s">
        <v>44</v>
      </c>
      <c r="M92" s="2">
        <v>30166</v>
      </c>
      <c r="N92" s="2">
        <v>30166</v>
      </c>
      <c r="O92" s="2">
        <v>15083</v>
      </c>
      <c r="P92" s="2">
        <v>0</v>
      </c>
      <c r="Q92" s="2">
        <v>0</v>
      </c>
    </row>
    <row r="93" spans="1:17" x14ac:dyDescent="0.35">
      <c r="A93" s="7" t="s">
        <v>128</v>
      </c>
      <c r="B93" s="8">
        <v>1264812</v>
      </c>
      <c r="C93" s="8">
        <v>1051920</v>
      </c>
      <c r="D93" s="8">
        <v>176999</v>
      </c>
      <c r="E93" s="8">
        <v>196996</v>
      </c>
      <c r="F93" s="8">
        <v>65154</v>
      </c>
      <c r="H93" s="2" t="s">
        <v>91</v>
      </c>
      <c r="I93" s="2" t="str">
        <f t="shared" si="1"/>
        <v>SPA21XXX</v>
      </c>
      <c r="J93" s="2" t="s">
        <v>486</v>
      </c>
      <c r="K93" s="2" t="s">
        <v>44</v>
      </c>
      <c r="M93" s="2">
        <v>57237.5</v>
      </c>
      <c r="N93" s="2">
        <v>45091.25</v>
      </c>
      <c r="O93" s="2">
        <v>2476.25</v>
      </c>
      <c r="P93" s="2">
        <v>2943.75</v>
      </c>
      <c r="Q93" s="2">
        <v>0</v>
      </c>
    </row>
    <row r="94" spans="1:17" x14ac:dyDescent="0.35">
      <c r="A94" s="7" t="s">
        <v>354</v>
      </c>
      <c r="B94" s="8">
        <v>16000</v>
      </c>
      <c r="C94" s="8">
        <v>16000</v>
      </c>
      <c r="D94" s="8">
        <v>6000</v>
      </c>
      <c r="E94" s="8">
        <v>8000</v>
      </c>
      <c r="F94" s="8">
        <v>2000</v>
      </c>
      <c r="H94" s="2" t="s">
        <v>92</v>
      </c>
      <c r="I94" s="2" t="str">
        <f t="shared" si="1"/>
        <v>SPA21XXX</v>
      </c>
      <c r="J94" s="2" t="s">
        <v>487</v>
      </c>
      <c r="K94" s="2" t="s">
        <v>44</v>
      </c>
      <c r="M94" s="2">
        <v>67237.5</v>
      </c>
      <c r="N94" s="2">
        <v>57237.5</v>
      </c>
      <c r="O94" s="2">
        <v>22476.25</v>
      </c>
      <c r="P94" s="2">
        <v>2943.75</v>
      </c>
      <c r="Q94" s="2">
        <v>0</v>
      </c>
    </row>
    <row r="95" spans="1:17" x14ac:dyDescent="0.35">
      <c r="A95" s="7" t="s">
        <v>129</v>
      </c>
      <c r="B95" s="8">
        <v>252469.81000000006</v>
      </c>
      <c r="C95" s="8">
        <v>239712.97000000003</v>
      </c>
      <c r="D95" s="8">
        <v>0</v>
      </c>
      <c r="E95" s="8">
        <v>18558.18</v>
      </c>
      <c r="F95" s="8">
        <v>0</v>
      </c>
      <c r="H95" s="2" t="s">
        <v>98</v>
      </c>
      <c r="I95" s="2" t="str">
        <f t="shared" si="1"/>
        <v>SPA21XXX</v>
      </c>
      <c r="J95" s="2" t="s">
        <v>488</v>
      </c>
      <c r="K95" s="2" t="s">
        <v>44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x14ac:dyDescent="0.35">
      <c r="A96" s="7" t="s">
        <v>130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H96" s="2" t="s">
        <v>100</v>
      </c>
      <c r="I96" s="2" t="str">
        <f t="shared" si="1"/>
        <v>SPA21XXX</v>
      </c>
      <c r="J96" s="2" t="s">
        <v>489</v>
      </c>
      <c r="K96" s="2" t="s">
        <v>44</v>
      </c>
      <c r="M96" s="2">
        <v>44250</v>
      </c>
      <c r="N96" s="2">
        <v>30625</v>
      </c>
      <c r="O96" s="2">
        <v>10000</v>
      </c>
      <c r="P96" s="2">
        <v>625</v>
      </c>
      <c r="Q96" s="2">
        <v>3000</v>
      </c>
    </row>
    <row r="97" spans="1:17" x14ac:dyDescent="0.35">
      <c r="A97" s="7" t="s">
        <v>131</v>
      </c>
      <c r="B97" s="8">
        <v>39742</v>
      </c>
      <c r="C97" s="8">
        <v>18206</v>
      </c>
      <c r="D97" s="8">
        <v>0</v>
      </c>
      <c r="E97" s="8">
        <v>0</v>
      </c>
      <c r="F97" s="8">
        <v>0</v>
      </c>
      <c r="H97" s="2" t="s">
        <v>102</v>
      </c>
      <c r="I97" s="2" t="str">
        <f t="shared" si="1"/>
        <v>SPA21XXX</v>
      </c>
      <c r="J97" s="2" t="s">
        <v>490</v>
      </c>
      <c r="K97" s="2" t="s">
        <v>44</v>
      </c>
      <c r="M97" s="2">
        <v>15800</v>
      </c>
      <c r="N97" s="2">
        <v>15800</v>
      </c>
      <c r="O97" s="2">
        <v>0</v>
      </c>
      <c r="P97" s="2">
        <v>0</v>
      </c>
      <c r="Q97" s="2">
        <v>0</v>
      </c>
    </row>
    <row r="98" spans="1:17" x14ac:dyDescent="0.35">
      <c r="A98" s="7" t="s">
        <v>132</v>
      </c>
      <c r="B98" s="8">
        <v>148848</v>
      </c>
      <c r="C98" s="8">
        <v>114423</v>
      </c>
      <c r="D98" s="8">
        <v>53332</v>
      </c>
      <c r="E98" s="8">
        <v>13333</v>
      </c>
      <c r="F98" s="8">
        <v>13333</v>
      </c>
      <c r="H98" s="2" t="s">
        <v>105</v>
      </c>
      <c r="I98" s="2" t="str">
        <f t="shared" si="1"/>
        <v>SPA21XXX</v>
      </c>
      <c r="J98" s="2" t="s">
        <v>491</v>
      </c>
      <c r="K98" s="2" t="s">
        <v>44</v>
      </c>
      <c r="M98" s="2">
        <v>11900</v>
      </c>
      <c r="N98" s="2">
        <v>10700</v>
      </c>
      <c r="O98" s="2">
        <v>800</v>
      </c>
      <c r="P98" s="2">
        <v>0</v>
      </c>
      <c r="Q98" s="2">
        <v>400</v>
      </c>
    </row>
    <row r="99" spans="1:17" x14ac:dyDescent="0.35">
      <c r="A99" s="7" t="s">
        <v>133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H99" s="2" t="s">
        <v>106</v>
      </c>
      <c r="I99" s="2" t="str">
        <f t="shared" si="1"/>
        <v>SPA21XXX</v>
      </c>
      <c r="J99" s="2" t="s">
        <v>492</v>
      </c>
      <c r="K99" s="2" t="s">
        <v>44</v>
      </c>
      <c r="M99" s="2">
        <v>7500</v>
      </c>
      <c r="N99" s="2">
        <v>7500</v>
      </c>
      <c r="O99" s="2">
        <v>0</v>
      </c>
      <c r="P99" s="2">
        <v>0</v>
      </c>
      <c r="Q99" s="2">
        <v>0</v>
      </c>
    </row>
    <row r="100" spans="1:17" x14ac:dyDescent="0.35">
      <c r="A100" s="7" t="s">
        <v>134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H100" s="2" t="s">
        <v>348</v>
      </c>
      <c r="I100" s="2" t="str">
        <f t="shared" si="1"/>
        <v>SPA21XXX</v>
      </c>
      <c r="J100" s="2" t="s">
        <v>493</v>
      </c>
      <c r="K100" s="2" t="s">
        <v>44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x14ac:dyDescent="0.35">
      <c r="A101" s="7" t="s">
        <v>135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H101" s="2" t="s">
        <v>349</v>
      </c>
      <c r="I101" s="2" t="str">
        <f t="shared" si="1"/>
        <v>SPA21XXX</v>
      </c>
      <c r="J101" s="2" t="s">
        <v>494</v>
      </c>
      <c r="K101" s="2" t="s">
        <v>44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35">
      <c r="A102" s="7" t="s">
        <v>136</v>
      </c>
      <c r="B102" s="8">
        <v>485238</v>
      </c>
      <c r="C102" s="8">
        <v>201032</v>
      </c>
      <c r="D102" s="8">
        <v>133771</v>
      </c>
      <c r="E102" s="8">
        <v>19179</v>
      </c>
      <c r="F102" s="8">
        <v>61321</v>
      </c>
      <c r="H102" s="2" t="s">
        <v>350</v>
      </c>
      <c r="I102" s="2" t="str">
        <f t="shared" si="1"/>
        <v>SPA21XXX</v>
      </c>
      <c r="J102" s="2" t="s">
        <v>495</v>
      </c>
      <c r="K102" s="2" t="s">
        <v>44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x14ac:dyDescent="0.35">
      <c r="A103" s="7" t="s">
        <v>355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H103" s="2" t="s">
        <v>107</v>
      </c>
      <c r="I103" s="2" t="str">
        <f t="shared" si="1"/>
        <v>SPA21XXX</v>
      </c>
      <c r="J103" s="2" t="s">
        <v>496</v>
      </c>
      <c r="K103" s="2" t="s">
        <v>44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35">
      <c r="A104" s="7" t="s">
        <v>137</v>
      </c>
      <c r="B104" s="8">
        <v>35000</v>
      </c>
      <c r="C104" s="8">
        <v>10000</v>
      </c>
      <c r="D104" s="8">
        <v>0</v>
      </c>
      <c r="E104" s="8">
        <v>0</v>
      </c>
      <c r="F104" s="8">
        <v>25000</v>
      </c>
      <c r="H104" s="2" t="s">
        <v>116</v>
      </c>
      <c r="I104" s="2" t="str">
        <f t="shared" si="1"/>
        <v>SPA21XXX</v>
      </c>
      <c r="J104" s="2" t="s">
        <v>497</v>
      </c>
      <c r="K104" s="2" t="s">
        <v>44</v>
      </c>
      <c r="M104" s="2">
        <v>859498</v>
      </c>
      <c r="N104" s="2">
        <v>859498</v>
      </c>
      <c r="O104" s="2">
        <v>267866</v>
      </c>
      <c r="P104" s="2">
        <v>160286</v>
      </c>
      <c r="Q104" s="2">
        <v>16588</v>
      </c>
    </row>
    <row r="105" spans="1:17" x14ac:dyDescent="0.35">
      <c r="A105" s="7" t="s">
        <v>138</v>
      </c>
      <c r="B105" s="8">
        <v>1731554.6099999999</v>
      </c>
      <c r="C105" s="8">
        <v>1341558.3500000001</v>
      </c>
      <c r="D105" s="8">
        <v>1049785.6200000001</v>
      </c>
      <c r="E105" s="8">
        <v>924698.1100000001</v>
      </c>
      <c r="F105" s="8">
        <v>0</v>
      </c>
      <c r="H105" s="2" t="s">
        <v>119</v>
      </c>
      <c r="I105" s="2" t="str">
        <f t="shared" si="1"/>
        <v>SPA21XXX</v>
      </c>
      <c r="J105" s="2" t="s">
        <v>498</v>
      </c>
      <c r="K105" s="2" t="s">
        <v>44</v>
      </c>
      <c r="M105" s="2">
        <v>309720</v>
      </c>
      <c r="N105" s="2">
        <v>263420</v>
      </c>
      <c r="O105" s="2">
        <v>1000</v>
      </c>
      <c r="P105" s="2">
        <v>0</v>
      </c>
      <c r="Q105" s="2">
        <v>8580</v>
      </c>
    </row>
    <row r="106" spans="1:17" x14ac:dyDescent="0.35">
      <c r="A106" s="7" t="s">
        <v>139</v>
      </c>
      <c r="B106" s="8">
        <v>361567.49</v>
      </c>
      <c r="C106" s="8">
        <v>361567.49</v>
      </c>
      <c r="D106" s="8">
        <v>274175.43</v>
      </c>
      <c r="E106" s="8">
        <v>218624.28</v>
      </c>
      <c r="F106" s="8">
        <v>0</v>
      </c>
      <c r="H106" s="2" t="s">
        <v>120</v>
      </c>
      <c r="I106" s="2" t="str">
        <f t="shared" si="1"/>
        <v>SPA21XXX</v>
      </c>
      <c r="J106" s="2" t="s">
        <v>499</v>
      </c>
      <c r="K106" s="2" t="s">
        <v>44</v>
      </c>
      <c r="M106" s="2">
        <v>1557</v>
      </c>
      <c r="N106" s="2">
        <v>1557</v>
      </c>
      <c r="O106" s="2">
        <v>519</v>
      </c>
      <c r="P106" s="2">
        <v>0</v>
      </c>
      <c r="Q106" s="2">
        <v>1038</v>
      </c>
    </row>
    <row r="107" spans="1:17" x14ac:dyDescent="0.35">
      <c r="A107" s="7" t="s">
        <v>140</v>
      </c>
      <c r="B107" s="8">
        <v>93752</v>
      </c>
      <c r="C107" s="8">
        <v>93752</v>
      </c>
      <c r="D107" s="8">
        <v>23438</v>
      </c>
      <c r="E107" s="8">
        <v>0</v>
      </c>
      <c r="F107" s="8">
        <v>0</v>
      </c>
      <c r="H107" s="2" t="s">
        <v>128</v>
      </c>
      <c r="I107" s="2" t="str">
        <f t="shared" si="1"/>
        <v>SPA21XXX</v>
      </c>
      <c r="J107" s="2" t="s">
        <v>500</v>
      </c>
      <c r="K107" s="2" t="s">
        <v>44</v>
      </c>
      <c r="M107" s="2">
        <v>1264812</v>
      </c>
      <c r="N107" s="2">
        <v>1051920</v>
      </c>
      <c r="O107" s="2">
        <v>176999</v>
      </c>
      <c r="P107" s="2">
        <v>196996</v>
      </c>
      <c r="Q107" s="2">
        <v>65154</v>
      </c>
    </row>
    <row r="108" spans="1:17" x14ac:dyDescent="0.35">
      <c r="A108" s="7" t="s">
        <v>141</v>
      </c>
      <c r="B108" s="8">
        <v>60000</v>
      </c>
      <c r="C108" s="8">
        <v>45000</v>
      </c>
      <c r="D108" s="8">
        <v>30000</v>
      </c>
      <c r="E108" s="8">
        <v>0</v>
      </c>
      <c r="F108" s="8">
        <v>0</v>
      </c>
      <c r="H108" s="2" t="s">
        <v>354</v>
      </c>
      <c r="I108" s="2" t="str">
        <f t="shared" si="1"/>
        <v>SPA21XXX</v>
      </c>
      <c r="J108" s="2" t="s">
        <v>501</v>
      </c>
      <c r="K108" s="2" t="s">
        <v>44</v>
      </c>
      <c r="M108" s="2">
        <v>16000</v>
      </c>
      <c r="N108" s="2">
        <v>16000</v>
      </c>
      <c r="O108" s="2">
        <v>6000</v>
      </c>
      <c r="P108" s="2">
        <v>8000</v>
      </c>
      <c r="Q108" s="2">
        <v>2000</v>
      </c>
    </row>
    <row r="109" spans="1:17" x14ac:dyDescent="0.35">
      <c r="A109" s="7" t="s">
        <v>356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H109" s="2" t="s">
        <v>138</v>
      </c>
      <c r="I109" s="2" t="str">
        <f t="shared" si="1"/>
        <v>SPA21XXX</v>
      </c>
      <c r="J109" s="2" t="s">
        <v>502</v>
      </c>
      <c r="K109" s="2" t="s">
        <v>44</v>
      </c>
      <c r="M109" s="2">
        <v>1731554.6099999999</v>
      </c>
      <c r="N109" s="2">
        <v>1341558.3500000001</v>
      </c>
      <c r="O109" s="2">
        <v>1049785.6200000001</v>
      </c>
      <c r="P109" s="2">
        <v>924698.1100000001</v>
      </c>
      <c r="Q109" s="2">
        <v>0</v>
      </c>
    </row>
    <row r="110" spans="1:17" x14ac:dyDescent="0.35">
      <c r="A110" s="7" t="s">
        <v>142</v>
      </c>
      <c r="B110" s="8">
        <v>65911.39</v>
      </c>
      <c r="C110" s="8">
        <v>65911.39</v>
      </c>
      <c r="D110" s="8">
        <v>15076</v>
      </c>
      <c r="E110" s="8">
        <v>20969</v>
      </c>
      <c r="F110" s="8">
        <v>0</v>
      </c>
      <c r="H110" s="2" t="s">
        <v>140</v>
      </c>
      <c r="I110" s="2" t="str">
        <f t="shared" si="1"/>
        <v>SPA21XXX</v>
      </c>
      <c r="J110" s="2" t="s">
        <v>503</v>
      </c>
      <c r="K110" s="2" t="s">
        <v>44</v>
      </c>
      <c r="M110" s="2">
        <v>93752</v>
      </c>
      <c r="N110" s="2">
        <v>93752</v>
      </c>
      <c r="O110" s="2">
        <v>23438</v>
      </c>
      <c r="P110" s="2">
        <v>0</v>
      </c>
      <c r="Q110" s="2">
        <v>0</v>
      </c>
    </row>
    <row r="111" spans="1:17" x14ac:dyDescent="0.35">
      <c r="A111" s="7" t="s">
        <v>357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H111" s="2" t="s">
        <v>356</v>
      </c>
      <c r="I111" s="2" t="str">
        <f t="shared" si="1"/>
        <v>SPA21XXX</v>
      </c>
      <c r="J111" s="2" t="s">
        <v>504</v>
      </c>
      <c r="K111" s="2" t="s">
        <v>44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35">
      <c r="A112" s="7" t="s">
        <v>358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H112" s="2" t="s">
        <v>143</v>
      </c>
      <c r="I112" s="2" t="str">
        <f t="shared" si="1"/>
        <v>SPA21XXX</v>
      </c>
      <c r="J112" s="2" t="s">
        <v>505</v>
      </c>
      <c r="K112" s="2" t="s">
        <v>44</v>
      </c>
      <c r="M112" s="2">
        <v>394929.67</v>
      </c>
      <c r="N112" s="2">
        <v>183198.99</v>
      </c>
      <c r="O112" s="2">
        <v>22038.7</v>
      </c>
      <c r="P112" s="2">
        <v>11137.18</v>
      </c>
      <c r="Q112" s="2">
        <v>0</v>
      </c>
    </row>
    <row r="113" spans="1:17" x14ac:dyDescent="0.35">
      <c r="A113" s="7" t="s">
        <v>143</v>
      </c>
      <c r="B113" s="8">
        <v>394929.67</v>
      </c>
      <c r="C113" s="8">
        <v>183198.99</v>
      </c>
      <c r="D113" s="8">
        <v>22038.7</v>
      </c>
      <c r="E113" s="8">
        <v>11137.18</v>
      </c>
      <c r="F113" s="8">
        <v>0</v>
      </c>
      <c r="H113" s="2" t="s">
        <v>148</v>
      </c>
      <c r="I113" s="2" t="str">
        <f t="shared" si="1"/>
        <v>SPA21XXX</v>
      </c>
      <c r="J113" s="2" t="s">
        <v>506</v>
      </c>
      <c r="K113" s="2" t="s">
        <v>44</v>
      </c>
      <c r="M113" s="2">
        <v>95359.459999999992</v>
      </c>
      <c r="N113" s="2">
        <v>95359.459999999992</v>
      </c>
      <c r="O113" s="2">
        <v>5315.0599999999995</v>
      </c>
      <c r="P113" s="2">
        <v>3759.39</v>
      </c>
      <c r="Q113" s="2">
        <v>0</v>
      </c>
    </row>
    <row r="114" spans="1:17" x14ac:dyDescent="0.35">
      <c r="A114" s="7" t="s">
        <v>144</v>
      </c>
      <c r="B114" s="8">
        <v>10000</v>
      </c>
      <c r="C114" s="8">
        <v>10000</v>
      </c>
      <c r="D114" s="8">
        <v>10000</v>
      </c>
      <c r="E114" s="8">
        <v>4500</v>
      </c>
      <c r="F114" s="8">
        <v>1500</v>
      </c>
      <c r="H114" s="2" t="s">
        <v>150</v>
      </c>
      <c r="I114" s="2" t="str">
        <f t="shared" si="1"/>
        <v>SPA21XXX</v>
      </c>
      <c r="J114" s="2" t="s">
        <v>507</v>
      </c>
      <c r="K114" s="2" t="s">
        <v>44</v>
      </c>
      <c r="M114" s="2">
        <v>267813.33999999997</v>
      </c>
      <c r="N114" s="2">
        <v>256104.76</v>
      </c>
      <c r="O114" s="2">
        <v>55970.71</v>
      </c>
      <c r="P114" s="2">
        <v>43602.43</v>
      </c>
      <c r="Q114" s="2">
        <v>0</v>
      </c>
    </row>
    <row r="115" spans="1:17" x14ac:dyDescent="0.35">
      <c r="A115" s="7" t="s">
        <v>145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H115" s="2" t="s">
        <v>152</v>
      </c>
      <c r="I115" s="2" t="str">
        <f t="shared" si="1"/>
        <v>SPA21XXX</v>
      </c>
      <c r="J115" s="2" t="s">
        <v>508</v>
      </c>
      <c r="K115" s="2" t="s">
        <v>44</v>
      </c>
      <c r="M115" s="2">
        <v>684320.75999999989</v>
      </c>
      <c r="N115" s="2">
        <v>526530.96</v>
      </c>
      <c r="O115" s="2">
        <v>264796.07</v>
      </c>
      <c r="P115" s="2">
        <v>116671.55999999998</v>
      </c>
      <c r="Q115" s="2">
        <v>0</v>
      </c>
    </row>
    <row r="116" spans="1:17" x14ac:dyDescent="0.35">
      <c r="A116" s="7" t="s">
        <v>146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H116" s="2" t="s">
        <v>154</v>
      </c>
      <c r="I116" s="2" t="str">
        <f t="shared" si="1"/>
        <v>SPA21XXX</v>
      </c>
      <c r="J116" s="2" t="s">
        <v>509</v>
      </c>
      <c r="K116" s="2" t="s">
        <v>44</v>
      </c>
      <c r="M116" s="2">
        <v>389538.77</v>
      </c>
      <c r="N116" s="2">
        <v>74538.27</v>
      </c>
      <c r="O116" s="2">
        <v>9577.83</v>
      </c>
      <c r="P116" s="2">
        <v>3277.82</v>
      </c>
      <c r="Q116" s="2">
        <v>0</v>
      </c>
    </row>
    <row r="117" spans="1:17" x14ac:dyDescent="0.35">
      <c r="A117" s="7" t="s">
        <v>147</v>
      </c>
      <c r="B117" s="8">
        <v>1081596</v>
      </c>
      <c r="C117" s="8">
        <v>816004</v>
      </c>
      <c r="D117" s="8">
        <v>73704</v>
      </c>
      <c r="E117" s="8">
        <v>219998</v>
      </c>
      <c r="F117" s="8">
        <v>0</v>
      </c>
      <c r="H117" s="2" t="s">
        <v>157</v>
      </c>
      <c r="I117" s="2" t="str">
        <f t="shared" si="1"/>
        <v>SPA21XXX</v>
      </c>
      <c r="J117" s="2" t="s">
        <v>510</v>
      </c>
      <c r="K117" s="2" t="s">
        <v>44</v>
      </c>
      <c r="M117" s="2">
        <v>128</v>
      </c>
      <c r="N117" s="2">
        <v>76</v>
      </c>
      <c r="O117" s="2">
        <v>31</v>
      </c>
      <c r="P117" s="2">
        <v>0</v>
      </c>
      <c r="Q117" s="2">
        <v>7</v>
      </c>
    </row>
    <row r="118" spans="1:17" x14ac:dyDescent="0.35">
      <c r="A118" s="7" t="s">
        <v>148</v>
      </c>
      <c r="B118" s="8">
        <v>95359.459999999992</v>
      </c>
      <c r="C118" s="8">
        <v>95359.459999999992</v>
      </c>
      <c r="D118" s="8">
        <v>5315.0599999999995</v>
      </c>
      <c r="E118" s="8">
        <v>3759.39</v>
      </c>
      <c r="F118" s="8">
        <v>0</v>
      </c>
      <c r="H118" s="2" t="s">
        <v>159</v>
      </c>
      <c r="I118" s="2" t="str">
        <f t="shared" si="1"/>
        <v>SPA21XXX</v>
      </c>
      <c r="J118" s="2" t="s">
        <v>511</v>
      </c>
      <c r="K118" s="2" t="s">
        <v>44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x14ac:dyDescent="0.35">
      <c r="A119" s="7" t="s">
        <v>149</v>
      </c>
      <c r="B119" s="8">
        <v>74518</v>
      </c>
      <c r="C119" s="8">
        <v>41105</v>
      </c>
      <c r="D119" s="8">
        <v>6000</v>
      </c>
      <c r="E119" s="8">
        <v>27413</v>
      </c>
      <c r="F119" s="8">
        <v>0</v>
      </c>
      <c r="H119" s="2" t="s">
        <v>164</v>
      </c>
      <c r="I119" s="2" t="str">
        <f t="shared" si="1"/>
        <v>SPA21XXX</v>
      </c>
      <c r="J119" s="2" t="s">
        <v>512</v>
      </c>
      <c r="K119" s="2" t="s">
        <v>44</v>
      </c>
      <c r="M119" s="2">
        <v>560836.91</v>
      </c>
      <c r="N119" s="2">
        <v>560836.91</v>
      </c>
      <c r="O119" s="2">
        <v>72914.930000000008</v>
      </c>
      <c r="P119" s="2">
        <v>103958.25</v>
      </c>
      <c r="Q119" s="2">
        <v>6628.63</v>
      </c>
    </row>
    <row r="120" spans="1:17" x14ac:dyDescent="0.35">
      <c r="A120" s="7" t="s">
        <v>150</v>
      </c>
      <c r="B120" s="8">
        <v>267813.33999999997</v>
      </c>
      <c r="C120" s="8">
        <v>256104.76</v>
      </c>
      <c r="D120" s="8">
        <v>55970.71</v>
      </c>
      <c r="E120" s="8">
        <v>43602.43</v>
      </c>
      <c r="F120" s="8">
        <v>0</v>
      </c>
      <c r="H120" s="2" t="s">
        <v>167</v>
      </c>
      <c r="I120" s="2" t="str">
        <f t="shared" si="1"/>
        <v>SPA21XXX</v>
      </c>
      <c r="J120" s="2" t="s">
        <v>513</v>
      </c>
      <c r="K120" s="2" t="s">
        <v>44</v>
      </c>
      <c r="M120" s="2">
        <v>202561</v>
      </c>
      <c r="N120" s="2">
        <v>119731</v>
      </c>
      <c r="O120" s="2">
        <v>25704</v>
      </c>
      <c r="P120" s="2">
        <v>20705</v>
      </c>
      <c r="Q120" s="2">
        <v>0</v>
      </c>
    </row>
    <row r="121" spans="1:17" x14ac:dyDescent="0.35">
      <c r="A121" s="7" t="s">
        <v>151</v>
      </c>
      <c r="B121" s="8">
        <v>21374.77</v>
      </c>
      <c r="C121" s="8">
        <v>18484.170000000002</v>
      </c>
      <c r="D121" s="8">
        <v>8547.1200000000008</v>
      </c>
      <c r="E121" s="8">
        <v>11437.720000000001</v>
      </c>
      <c r="F121" s="8">
        <v>0</v>
      </c>
      <c r="H121" s="2" t="s">
        <v>169</v>
      </c>
      <c r="I121" s="2" t="str">
        <f t="shared" si="1"/>
        <v>SPA21XXX</v>
      </c>
      <c r="J121" s="2" t="s">
        <v>514</v>
      </c>
      <c r="K121" s="2" t="s">
        <v>44</v>
      </c>
      <c r="M121" s="2">
        <v>539200</v>
      </c>
      <c r="N121" s="2">
        <v>500600</v>
      </c>
      <c r="O121" s="2">
        <v>16500</v>
      </c>
      <c r="P121" s="2">
        <v>0</v>
      </c>
      <c r="Q121" s="2">
        <v>0</v>
      </c>
    </row>
    <row r="122" spans="1:17" x14ac:dyDescent="0.35">
      <c r="A122" s="7" t="s">
        <v>152</v>
      </c>
      <c r="B122" s="8">
        <v>684320.75999999989</v>
      </c>
      <c r="C122" s="8">
        <v>526530.96</v>
      </c>
      <c r="D122" s="8">
        <v>264796.07</v>
      </c>
      <c r="E122" s="8">
        <v>116671.55999999998</v>
      </c>
      <c r="F122" s="8">
        <v>0</v>
      </c>
      <c r="H122" s="2" t="s">
        <v>170</v>
      </c>
      <c r="I122" s="2" t="str">
        <f t="shared" si="1"/>
        <v>SPA21XXX</v>
      </c>
      <c r="J122" s="2" t="s">
        <v>515</v>
      </c>
      <c r="K122" s="2" t="s">
        <v>44</v>
      </c>
      <c r="M122" s="2">
        <v>146193</v>
      </c>
      <c r="N122" s="2">
        <v>99244</v>
      </c>
      <c r="O122" s="2">
        <v>41046</v>
      </c>
      <c r="P122" s="2">
        <v>0</v>
      </c>
      <c r="Q122" s="2">
        <v>0</v>
      </c>
    </row>
    <row r="123" spans="1:17" x14ac:dyDescent="0.35">
      <c r="A123" s="7" t="s">
        <v>153</v>
      </c>
      <c r="B123" s="8">
        <v>434903.46</v>
      </c>
      <c r="C123" s="8">
        <v>126552.86</v>
      </c>
      <c r="D123" s="8">
        <v>0</v>
      </c>
      <c r="E123" s="8">
        <v>122518.24</v>
      </c>
      <c r="F123" s="8">
        <v>0</v>
      </c>
      <c r="H123" s="2" t="s">
        <v>171</v>
      </c>
      <c r="I123" s="2" t="str">
        <f t="shared" si="1"/>
        <v>SPA21XXX</v>
      </c>
      <c r="J123" s="2" t="s">
        <v>516</v>
      </c>
      <c r="K123" s="2" t="s">
        <v>44</v>
      </c>
      <c r="M123" s="2">
        <v>9582.4600000000009</v>
      </c>
      <c r="N123" s="2">
        <v>9582.4600000000009</v>
      </c>
      <c r="O123" s="2">
        <v>1573.88</v>
      </c>
      <c r="P123" s="2">
        <v>3147.76</v>
      </c>
      <c r="Q123" s="2">
        <v>0</v>
      </c>
    </row>
    <row r="124" spans="1:17" x14ac:dyDescent="0.35">
      <c r="A124" s="7" t="s">
        <v>154</v>
      </c>
      <c r="B124" s="8">
        <v>389538.77</v>
      </c>
      <c r="C124" s="8">
        <v>74538.27</v>
      </c>
      <c r="D124" s="8">
        <v>9577.83</v>
      </c>
      <c r="E124" s="8">
        <v>3277.82</v>
      </c>
      <c r="F124" s="8">
        <v>0</v>
      </c>
      <c r="H124" s="2" t="s">
        <v>180</v>
      </c>
      <c r="I124" s="2" t="str">
        <f t="shared" si="1"/>
        <v>SPA21XXX</v>
      </c>
      <c r="J124" s="2" t="s">
        <v>517</v>
      </c>
      <c r="K124" s="2" t="s">
        <v>44</v>
      </c>
      <c r="M124" s="2">
        <v>540033.76</v>
      </c>
      <c r="N124" s="2">
        <v>538716.49</v>
      </c>
      <c r="O124" s="2">
        <v>2634.54</v>
      </c>
      <c r="P124" s="2">
        <v>32731.120000000003</v>
      </c>
      <c r="Q124" s="2">
        <v>0</v>
      </c>
    </row>
    <row r="125" spans="1:17" x14ac:dyDescent="0.35">
      <c r="A125" s="7" t="s">
        <v>155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H125" s="2" t="s">
        <v>181</v>
      </c>
      <c r="I125" s="2" t="str">
        <f t="shared" si="1"/>
        <v>SPA21XXX</v>
      </c>
      <c r="J125" s="2" t="s">
        <v>518</v>
      </c>
      <c r="K125" s="2" t="s">
        <v>44</v>
      </c>
      <c r="M125" s="2">
        <v>329149.80000000005</v>
      </c>
      <c r="N125" s="2">
        <v>194725.56999999998</v>
      </c>
      <c r="O125" s="2">
        <v>3118.9</v>
      </c>
      <c r="P125" s="2">
        <v>26531.899999999998</v>
      </c>
      <c r="Q125" s="2">
        <v>0</v>
      </c>
    </row>
    <row r="126" spans="1:17" x14ac:dyDescent="0.35">
      <c r="A126" s="7" t="s">
        <v>156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H126" s="2" t="s">
        <v>182</v>
      </c>
      <c r="I126" s="2" t="str">
        <f t="shared" si="1"/>
        <v>SPA21XXX</v>
      </c>
      <c r="J126" s="2" t="s">
        <v>519</v>
      </c>
      <c r="K126" s="2" t="s">
        <v>44</v>
      </c>
      <c r="M126" s="2">
        <v>96752.37999999999</v>
      </c>
      <c r="N126" s="2">
        <v>96752.37999999999</v>
      </c>
      <c r="O126" s="2">
        <v>31868.13</v>
      </c>
      <c r="P126" s="2">
        <v>13657.77</v>
      </c>
      <c r="Q126" s="2">
        <v>0</v>
      </c>
    </row>
    <row r="127" spans="1:17" x14ac:dyDescent="0.35">
      <c r="A127" s="7" t="s">
        <v>359</v>
      </c>
      <c r="B127" s="8">
        <v>25850</v>
      </c>
      <c r="C127" s="8">
        <v>25850</v>
      </c>
      <c r="D127" s="8">
        <v>25850</v>
      </c>
      <c r="E127" s="8">
        <v>11750</v>
      </c>
      <c r="F127" s="8">
        <v>0</v>
      </c>
      <c r="H127" s="2" t="s">
        <v>363</v>
      </c>
      <c r="I127" s="2" t="str">
        <f t="shared" si="1"/>
        <v>SPA21XXX</v>
      </c>
      <c r="J127" s="2" t="s">
        <v>520</v>
      </c>
      <c r="K127" s="2" t="s">
        <v>44</v>
      </c>
      <c r="M127" s="2">
        <v>540033.76</v>
      </c>
      <c r="N127" s="2">
        <v>538716.49</v>
      </c>
      <c r="O127" s="2">
        <v>2634.54</v>
      </c>
      <c r="P127" s="2">
        <v>32731.120000000003</v>
      </c>
      <c r="Q127" s="2">
        <v>0</v>
      </c>
    </row>
    <row r="128" spans="1:17" x14ac:dyDescent="0.35">
      <c r="A128" s="7" t="s">
        <v>157</v>
      </c>
      <c r="B128" s="8">
        <v>128</v>
      </c>
      <c r="C128" s="8">
        <v>76</v>
      </c>
      <c r="D128" s="8">
        <v>31</v>
      </c>
      <c r="E128" s="8">
        <v>0</v>
      </c>
      <c r="F128" s="8">
        <v>7</v>
      </c>
      <c r="H128" s="2" t="s">
        <v>186</v>
      </c>
      <c r="I128" s="2" t="str">
        <f t="shared" si="1"/>
        <v>SPA21XXX</v>
      </c>
      <c r="J128" s="2" t="s">
        <v>521</v>
      </c>
      <c r="K128" s="2" t="s">
        <v>44</v>
      </c>
      <c r="M128" s="2">
        <v>120000</v>
      </c>
      <c r="N128" s="2">
        <v>120000</v>
      </c>
      <c r="O128" s="2">
        <v>80000</v>
      </c>
      <c r="P128" s="2">
        <v>0</v>
      </c>
      <c r="Q128" s="2">
        <v>0</v>
      </c>
    </row>
    <row r="129" spans="1:17" x14ac:dyDescent="0.35">
      <c r="A129" s="7" t="s">
        <v>360</v>
      </c>
      <c r="B129" s="8">
        <v>26400</v>
      </c>
      <c r="C129" s="8">
        <v>26400</v>
      </c>
      <c r="D129" s="8">
        <v>26400</v>
      </c>
      <c r="E129" s="8">
        <v>19200</v>
      </c>
      <c r="F129" s="8">
        <v>0</v>
      </c>
      <c r="H129" s="2" t="s">
        <v>188</v>
      </c>
      <c r="I129" s="2" t="str">
        <f t="shared" si="1"/>
        <v>SPA21XXX</v>
      </c>
      <c r="J129" s="2" t="s">
        <v>522</v>
      </c>
      <c r="K129" s="2" t="s">
        <v>44</v>
      </c>
      <c r="M129" s="2">
        <v>37748</v>
      </c>
      <c r="N129" s="2">
        <v>37748</v>
      </c>
      <c r="O129" s="2">
        <v>15425</v>
      </c>
      <c r="P129" s="2">
        <v>0</v>
      </c>
      <c r="Q129" s="2">
        <v>0</v>
      </c>
    </row>
    <row r="130" spans="1:17" x14ac:dyDescent="0.35">
      <c r="A130" s="7" t="s">
        <v>158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H130" s="2" t="s">
        <v>189</v>
      </c>
      <c r="I130" s="2" t="str">
        <f t="shared" si="1"/>
        <v>SPA21XXX</v>
      </c>
      <c r="J130" s="2" t="s">
        <v>523</v>
      </c>
      <c r="K130" s="2" t="s">
        <v>44</v>
      </c>
      <c r="M130" s="2">
        <v>215700</v>
      </c>
      <c r="N130" s="2">
        <v>176700</v>
      </c>
      <c r="O130" s="2">
        <v>22800</v>
      </c>
      <c r="P130" s="2">
        <v>0</v>
      </c>
      <c r="Q130" s="2">
        <v>0</v>
      </c>
    </row>
    <row r="131" spans="1:17" x14ac:dyDescent="0.35">
      <c r="A131" s="7" t="s">
        <v>159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H131" s="2" t="s">
        <v>192</v>
      </c>
      <c r="I131" s="2" t="str">
        <f t="shared" ref="I131:I194" si="2">REPLACE(H131,6,3,"XXX")</f>
        <v>SPA21XXX</v>
      </c>
      <c r="J131" s="2" t="s">
        <v>524</v>
      </c>
      <c r="K131" s="2" t="s">
        <v>44</v>
      </c>
      <c r="M131" s="2">
        <v>747024.68</v>
      </c>
      <c r="N131" s="2">
        <v>583548.66</v>
      </c>
      <c r="O131" s="2">
        <v>169007.22000000003</v>
      </c>
      <c r="P131" s="2">
        <v>127375.12000000001</v>
      </c>
      <c r="Q131" s="2">
        <v>0</v>
      </c>
    </row>
    <row r="132" spans="1:17" x14ac:dyDescent="0.35">
      <c r="A132" s="7" t="s">
        <v>160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H132" s="2" t="s">
        <v>195</v>
      </c>
      <c r="I132" s="2" t="str">
        <f t="shared" si="2"/>
        <v>SPA21XXX</v>
      </c>
      <c r="J132" s="2" t="s">
        <v>525</v>
      </c>
      <c r="K132" s="2" t="s">
        <v>44</v>
      </c>
      <c r="M132" s="2">
        <v>19200</v>
      </c>
      <c r="N132" s="2">
        <v>19200</v>
      </c>
      <c r="O132" s="2">
        <v>0</v>
      </c>
      <c r="P132" s="2">
        <v>0</v>
      </c>
      <c r="Q132" s="2">
        <v>0</v>
      </c>
    </row>
    <row r="133" spans="1:17" x14ac:dyDescent="0.35">
      <c r="A133" s="7" t="s">
        <v>161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H133" s="2" t="s">
        <v>197</v>
      </c>
      <c r="I133" s="2" t="str">
        <f t="shared" si="2"/>
        <v>SPA21XXX</v>
      </c>
      <c r="J133" s="2" t="s">
        <v>526</v>
      </c>
      <c r="K133" s="2" t="s">
        <v>44</v>
      </c>
      <c r="M133" s="2">
        <v>170842</v>
      </c>
      <c r="N133" s="2">
        <v>73504</v>
      </c>
      <c r="O133" s="2">
        <v>6103</v>
      </c>
      <c r="P133" s="2">
        <v>4690</v>
      </c>
      <c r="Q133" s="2">
        <v>0</v>
      </c>
    </row>
    <row r="134" spans="1:17" x14ac:dyDescent="0.35">
      <c r="A134" s="7" t="s">
        <v>162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H134" s="2" t="s">
        <v>198</v>
      </c>
      <c r="I134" s="2" t="str">
        <f t="shared" si="2"/>
        <v>SPA21XXX</v>
      </c>
      <c r="J134" s="2" t="s">
        <v>527</v>
      </c>
      <c r="K134" s="2" t="s">
        <v>44</v>
      </c>
      <c r="M134" s="2">
        <v>75346.899999999994</v>
      </c>
      <c r="N134" s="2">
        <v>75346.899999999994</v>
      </c>
      <c r="O134" s="2">
        <v>10965.46</v>
      </c>
      <c r="P134" s="2">
        <v>4328.9799999999996</v>
      </c>
      <c r="Q134" s="2">
        <v>0</v>
      </c>
    </row>
    <row r="135" spans="1:17" x14ac:dyDescent="0.35">
      <c r="A135" s="7" t="s">
        <v>163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H135" s="2" t="s">
        <v>210</v>
      </c>
      <c r="I135" s="2" t="str">
        <f t="shared" si="2"/>
        <v>SPA21XXX</v>
      </c>
      <c r="J135" s="2" t="s">
        <v>528</v>
      </c>
      <c r="K135" s="2" t="s">
        <v>44</v>
      </c>
      <c r="M135" s="2">
        <v>24000</v>
      </c>
      <c r="N135" s="2">
        <v>24000</v>
      </c>
      <c r="O135" s="2">
        <v>4000</v>
      </c>
      <c r="P135" s="2">
        <v>3000</v>
      </c>
      <c r="Q135" s="2">
        <v>1000</v>
      </c>
    </row>
    <row r="136" spans="1:17" x14ac:dyDescent="0.35">
      <c r="A136" s="7" t="s">
        <v>164</v>
      </c>
      <c r="B136" s="8">
        <v>560836.91</v>
      </c>
      <c r="C136" s="8">
        <v>560836.91</v>
      </c>
      <c r="D136" s="8">
        <v>72914.930000000008</v>
      </c>
      <c r="E136" s="8">
        <v>103958.25</v>
      </c>
      <c r="F136" s="8">
        <v>6628.63</v>
      </c>
      <c r="H136" s="2" t="s">
        <v>364</v>
      </c>
      <c r="I136" s="2" t="str">
        <f t="shared" si="2"/>
        <v>SPA21XXX</v>
      </c>
      <c r="J136" s="2" t="s">
        <v>529</v>
      </c>
      <c r="K136" s="2" t="s">
        <v>44</v>
      </c>
      <c r="M136" s="2">
        <v>10500</v>
      </c>
      <c r="N136" s="2">
        <v>10500</v>
      </c>
      <c r="O136" s="2">
        <v>3500</v>
      </c>
      <c r="P136" s="2">
        <v>0</v>
      </c>
      <c r="Q136" s="2">
        <v>0</v>
      </c>
    </row>
    <row r="137" spans="1:17" x14ac:dyDescent="0.35">
      <c r="A137" s="7" t="s">
        <v>165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H137" s="2" t="s">
        <v>211</v>
      </c>
      <c r="I137" s="2" t="str">
        <f t="shared" si="2"/>
        <v>SPA21XXX</v>
      </c>
      <c r="J137" s="2" t="s">
        <v>530</v>
      </c>
      <c r="K137" s="2" t="s">
        <v>44</v>
      </c>
      <c r="M137" s="2">
        <v>2000</v>
      </c>
      <c r="N137" s="2">
        <v>2000</v>
      </c>
      <c r="O137" s="2">
        <v>0</v>
      </c>
      <c r="P137" s="2">
        <v>2000</v>
      </c>
      <c r="Q137" s="2">
        <v>0</v>
      </c>
    </row>
    <row r="138" spans="1:17" x14ac:dyDescent="0.35">
      <c r="A138" s="7" t="s">
        <v>166</v>
      </c>
      <c r="B138" s="8">
        <v>704655.61699999985</v>
      </c>
      <c r="C138" s="8">
        <v>564910.65399999998</v>
      </c>
      <c r="D138" s="8">
        <v>308075.21800000005</v>
      </c>
      <c r="E138" s="8">
        <v>222556.08200000002</v>
      </c>
      <c r="F138" s="8">
        <v>0</v>
      </c>
      <c r="H138" s="2" t="s">
        <v>213</v>
      </c>
      <c r="I138" s="2" t="str">
        <f t="shared" si="2"/>
        <v>SPA21XXX</v>
      </c>
      <c r="J138" s="2" t="s">
        <v>531</v>
      </c>
      <c r="K138" s="2" t="s">
        <v>44</v>
      </c>
      <c r="M138" s="2">
        <v>10000</v>
      </c>
      <c r="N138" s="2">
        <v>10000</v>
      </c>
      <c r="O138" s="2">
        <v>3500</v>
      </c>
      <c r="P138" s="2">
        <v>0</v>
      </c>
      <c r="Q138" s="2">
        <v>0</v>
      </c>
    </row>
    <row r="139" spans="1:17" x14ac:dyDescent="0.35">
      <c r="A139" s="7" t="s">
        <v>167</v>
      </c>
      <c r="B139" s="8">
        <v>202561</v>
      </c>
      <c r="C139" s="8">
        <v>119731</v>
      </c>
      <c r="D139" s="8">
        <v>25704</v>
      </c>
      <c r="E139" s="8">
        <v>20705</v>
      </c>
      <c r="F139" s="8">
        <v>0</v>
      </c>
      <c r="H139" s="2" t="s">
        <v>219</v>
      </c>
      <c r="I139" s="2" t="str">
        <f t="shared" si="2"/>
        <v>SPA21XXX</v>
      </c>
      <c r="J139" s="2" t="s">
        <v>532</v>
      </c>
      <c r="K139" s="2" t="s">
        <v>44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17" x14ac:dyDescent="0.35">
      <c r="A140" s="7" t="s">
        <v>168</v>
      </c>
      <c r="B140" s="8">
        <v>104007.18000000001</v>
      </c>
      <c r="C140" s="8">
        <v>101194.03</v>
      </c>
      <c r="D140" s="8">
        <v>18563.150000000001</v>
      </c>
      <c r="E140" s="8">
        <v>2945.46</v>
      </c>
      <c r="F140" s="8">
        <v>0</v>
      </c>
      <c r="H140" s="2" t="s">
        <v>222</v>
      </c>
      <c r="I140" s="2" t="str">
        <f t="shared" si="2"/>
        <v>SPA21XXX</v>
      </c>
      <c r="J140" s="2" t="s">
        <v>533</v>
      </c>
      <c r="K140" s="2" t="s">
        <v>44</v>
      </c>
      <c r="M140" s="2">
        <v>37</v>
      </c>
      <c r="N140" s="2">
        <v>37</v>
      </c>
      <c r="O140" s="2">
        <v>30</v>
      </c>
      <c r="P140" s="2">
        <v>6</v>
      </c>
      <c r="Q140" s="2">
        <v>0</v>
      </c>
    </row>
    <row r="141" spans="1:17" x14ac:dyDescent="0.35">
      <c r="A141" s="7" t="s">
        <v>169</v>
      </c>
      <c r="B141" s="8">
        <v>539200</v>
      </c>
      <c r="C141" s="8">
        <v>500600</v>
      </c>
      <c r="D141" s="8">
        <v>16500</v>
      </c>
      <c r="E141" s="8">
        <v>0</v>
      </c>
      <c r="F141" s="8">
        <v>0</v>
      </c>
      <c r="H141" s="2" t="s">
        <v>224</v>
      </c>
      <c r="I141" s="2" t="str">
        <f t="shared" si="2"/>
        <v>SPA21XXX</v>
      </c>
      <c r="J141" s="2" t="s">
        <v>534</v>
      </c>
      <c r="K141" s="2" t="s">
        <v>44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</row>
    <row r="142" spans="1:17" x14ac:dyDescent="0.35">
      <c r="A142" s="7" t="s">
        <v>170</v>
      </c>
      <c r="B142" s="8">
        <v>146193</v>
      </c>
      <c r="C142" s="8">
        <v>99244</v>
      </c>
      <c r="D142" s="8">
        <v>41046</v>
      </c>
      <c r="E142" s="8">
        <v>0</v>
      </c>
      <c r="F142" s="8">
        <v>0</v>
      </c>
      <c r="H142" s="2" t="s">
        <v>229</v>
      </c>
      <c r="I142" s="2" t="str">
        <f t="shared" si="2"/>
        <v>SPA21XXX</v>
      </c>
      <c r="J142" s="2" t="s">
        <v>535</v>
      </c>
      <c r="K142" s="2" t="s">
        <v>44</v>
      </c>
      <c r="M142" s="2">
        <v>972700</v>
      </c>
      <c r="N142" s="2">
        <v>280000</v>
      </c>
      <c r="O142" s="2">
        <v>0</v>
      </c>
      <c r="P142" s="2">
        <v>0</v>
      </c>
      <c r="Q142" s="2">
        <v>0</v>
      </c>
    </row>
    <row r="143" spans="1:17" x14ac:dyDescent="0.35">
      <c r="A143" s="7" t="s">
        <v>361</v>
      </c>
      <c r="B143" s="8">
        <v>12936.86</v>
      </c>
      <c r="C143" s="8">
        <v>11966.06</v>
      </c>
      <c r="D143" s="8">
        <v>10024.459999999999</v>
      </c>
      <c r="E143" s="8">
        <v>0</v>
      </c>
      <c r="F143" s="8">
        <v>0</v>
      </c>
      <c r="H143" s="2" t="s">
        <v>234</v>
      </c>
      <c r="I143" s="2" t="str">
        <f t="shared" si="2"/>
        <v>SPA21XXX</v>
      </c>
      <c r="J143" s="2" t="s">
        <v>536</v>
      </c>
      <c r="K143" s="2" t="s">
        <v>44</v>
      </c>
      <c r="M143" s="2">
        <v>13000</v>
      </c>
      <c r="N143" s="2">
        <v>10000</v>
      </c>
      <c r="O143" s="2">
        <v>0</v>
      </c>
      <c r="P143" s="2">
        <v>0</v>
      </c>
      <c r="Q143" s="2">
        <v>0</v>
      </c>
    </row>
    <row r="144" spans="1:17" x14ac:dyDescent="0.35">
      <c r="A144" s="7" t="s">
        <v>171</v>
      </c>
      <c r="B144" s="8">
        <v>9582.4600000000009</v>
      </c>
      <c r="C144" s="8">
        <v>9582.4600000000009</v>
      </c>
      <c r="D144" s="8">
        <v>1573.88</v>
      </c>
      <c r="E144" s="8">
        <v>3147.76</v>
      </c>
      <c r="F144" s="8">
        <v>0</v>
      </c>
      <c r="H144" s="2" t="s">
        <v>235</v>
      </c>
      <c r="I144" s="2" t="str">
        <f t="shared" si="2"/>
        <v>SPA21XXX</v>
      </c>
      <c r="J144" s="2" t="s">
        <v>537</v>
      </c>
      <c r="K144" s="2" t="s">
        <v>44</v>
      </c>
      <c r="M144" s="2">
        <v>256607</v>
      </c>
      <c r="N144" s="2">
        <v>101909</v>
      </c>
      <c r="O144" s="2">
        <v>0</v>
      </c>
      <c r="P144" s="2">
        <v>0</v>
      </c>
      <c r="Q144" s="2">
        <v>0</v>
      </c>
    </row>
    <row r="145" spans="1:17" x14ac:dyDescent="0.35">
      <c r="A145" s="7" t="s">
        <v>172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H145" s="2" t="s">
        <v>369</v>
      </c>
      <c r="I145" s="2" t="str">
        <f t="shared" si="2"/>
        <v>SPA21XXX</v>
      </c>
      <c r="J145" s="2" t="s">
        <v>538</v>
      </c>
      <c r="K145" s="2" t="s">
        <v>44</v>
      </c>
      <c r="M145" s="2">
        <v>9</v>
      </c>
      <c r="N145" s="2">
        <v>9</v>
      </c>
      <c r="O145" s="2">
        <v>9</v>
      </c>
      <c r="P145" s="2">
        <v>3</v>
      </c>
      <c r="Q145" s="2">
        <v>0</v>
      </c>
    </row>
    <row r="146" spans="1:17" x14ac:dyDescent="0.35">
      <c r="A146" s="7" t="s">
        <v>173</v>
      </c>
      <c r="B146" s="8">
        <v>1028587</v>
      </c>
      <c r="C146" s="8">
        <v>848840</v>
      </c>
      <c r="D146" s="8">
        <v>353326</v>
      </c>
      <c r="E146" s="8">
        <v>0</v>
      </c>
      <c r="F146" s="8">
        <v>0</v>
      </c>
      <c r="H146" s="2" t="s">
        <v>236</v>
      </c>
      <c r="I146" s="2" t="str">
        <f t="shared" si="2"/>
        <v>SPA21XXX</v>
      </c>
      <c r="J146" s="2" t="s">
        <v>539</v>
      </c>
      <c r="K146" s="2" t="s">
        <v>44</v>
      </c>
      <c r="M146" s="2">
        <v>199729</v>
      </c>
      <c r="N146" s="2">
        <v>78276</v>
      </c>
      <c r="O146" s="2">
        <v>0</v>
      </c>
      <c r="P146" s="2">
        <v>0</v>
      </c>
      <c r="Q146" s="2">
        <v>0</v>
      </c>
    </row>
    <row r="147" spans="1:17" x14ac:dyDescent="0.35">
      <c r="A147" s="7" t="s">
        <v>174</v>
      </c>
      <c r="B147" s="8">
        <v>43367.397000000004</v>
      </c>
      <c r="C147" s="8">
        <v>18013.493999999999</v>
      </c>
      <c r="D147" s="8">
        <v>0</v>
      </c>
      <c r="E147" s="8">
        <v>2367.0740000000001</v>
      </c>
      <c r="F147" s="8">
        <v>0</v>
      </c>
      <c r="H147" s="2" t="s">
        <v>239</v>
      </c>
      <c r="I147" s="2" t="str">
        <f t="shared" si="2"/>
        <v>SPA21XXX</v>
      </c>
      <c r="J147" s="2" t="s">
        <v>540</v>
      </c>
      <c r="K147" s="2" t="s">
        <v>44</v>
      </c>
      <c r="M147" s="2">
        <v>136474.728</v>
      </c>
      <c r="N147" s="2">
        <v>84702.48599999999</v>
      </c>
      <c r="O147" s="2">
        <v>0</v>
      </c>
      <c r="P147" s="2">
        <v>17768.106</v>
      </c>
      <c r="Q147" s="2">
        <v>0</v>
      </c>
    </row>
    <row r="148" spans="1:17" x14ac:dyDescent="0.35">
      <c r="A148" s="7" t="s">
        <v>175</v>
      </c>
      <c r="B148" s="8">
        <v>306547.61</v>
      </c>
      <c r="C148" s="8">
        <v>161554</v>
      </c>
      <c r="D148" s="8">
        <v>150238.85999999999</v>
      </c>
      <c r="E148" s="8">
        <v>22510.079999999998</v>
      </c>
      <c r="F148" s="8">
        <v>0</v>
      </c>
      <c r="H148" s="2" t="s">
        <v>240</v>
      </c>
      <c r="I148" s="2" t="str">
        <f t="shared" si="2"/>
        <v>SPA21XXX</v>
      </c>
      <c r="J148" s="2" t="s">
        <v>541</v>
      </c>
      <c r="K148" s="2" t="s">
        <v>44</v>
      </c>
      <c r="M148" s="2">
        <v>53639.11</v>
      </c>
      <c r="N148" s="2">
        <v>32526.387999999999</v>
      </c>
      <c r="O148" s="2">
        <v>0</v>
      </c>
      <c r="P148" s="2">
        <v>6663.201</v>
      </c>
      <c r="Q148" s="2">
        <v>0</v>
      </c>
    </row>
    <row r="149" spans="1:17" x14ac:dyDescent="0.35">
      <c r="A149" s="7" t="s">
        <v>176</v>
      </c>
      <c r="B149" s="8">
        <v>109334.29999999999</v>
      </c>
      <c r="C149" s="8">
        <v>75698.63</v>
      </c>
      <c r="D149" s="8">
        <v>11180.89</v>
      </c>
      <c r="E149" s="8">
        <v>1155.74</v>
      </c>
      <c r="F149" s="8">
        <v>0</v>
      </c>
      <c r="H149" s="2" t="s">
        <v>249</v>
      </c>
      <c r="I149" s="2" t="str">
        <f t="shared" si="2"/>
        <v>SPA21XXX</v>
      </c>
      <c r="J149" s="2" t="s">
        <v>542</v>
      </c>
      <c r="K149" s="2" t="s">
        <v>44</v>
      </c>
      <c r="M149" s="2">
        <v>52159.597999999998</v>
      </c>
      <c r="N149" s="2">
        <v>23367.074000000001</v>
      </c>
      <c r="O149" s="2">
        <v>3500</v>
      </c>
      <c r="P149" s="2">
        <v>2367.0740000000001</v>
      </c>
      <c r="Q149" s="2">
        <v>0</v>
      </c>
    </row>
    <row r="150" spans="1:17" x14ac:dyDescent="0.35">
      <c r="A150" s="7" t="s">
        <v>177</v>
      </c>
      <c r="B150" s="8">
        <v>229033.54</v>
      </c>
      <c r="C150" s="8">
        <v>154162.84999999998</v>
      </c>
      <c r="D150" s="8">
        <v>18867.37</v>
      </c>
      <c r="E150" s="8">
        <v>27100.36</v>
      </c>
      <c r="F150" s="8">
        <v>0</v>
      </c>
      <c r="H150" s="2" t="s">
        <v>250</v>
      </c>
      <c r="I150" s="2" t="str">
        <f t="shared" si="2"/>
        <v>SPA21XXX</v>
      </c>
      <c r="J150" s="2" t="s">
        <v>543</v>
      </c>
      <c r="K150" s="2" t="s">
        <v>44</v>
      </c>
      <c r="M150" s="2">
        <v>9</v>
      </c>
      <c r="N150" s="2">
        <v>9</v>
      </c>
      <c r="O150" s="2">
        <v>9</v>
      </c>
      <c r="P150" s="2">
        <v>3</v>
      </c>
      <c r="Q150" s="2">
        <v>0</v>
      </c>
    </row>
    <row r="151" spans="1:17" x14ac:dyDescent="0.35">
      <c r="A151" s="7" t="s">
        <v>178</v>
      </c>
      <c r="B151" s="8">
        <v>455483</v>
      </c>
      <c r="C151" s="8">
        <v>455483</v>
      </c>
      <c r="D151" s="8">
        <v>0</v>
      </c>
      <c r="E151" s="8">
        <v>0</v>
      </c>
      <c r="F151" s="8">
        <v>0</v>
      </c>
      <c r="H151" s="2" t="s">
        <v>260</v>
      </c>
      <c r="I151" s="2" t="str">
        <f t="shared" si="2"/>
        <v>SPA21XXX</v>
      </c>
      <c r="J151" s="2" t="s">
        <v>544</v>
      </c>
      <c r="K151" s="2" t="s">
        <v>44</v>
      </c>
      <c r="M151" s="2">
        <v>311100</v>
      </c>
      <c r="N151" s="2">
        <v>311100</v>
      </c>
      <c r="O151" s="2">
        <v>28000</v>
      </c>
      <c r="P151" s="2">
        <v>182100</v>
      </c>
      <c r="Q151" s="2">
        <v>0</v>
      </c>
    </row>
    <row r="152" spans="1:17" x14ac:dyDescent="0.35">
      <c r="A152" s="7" t="s">
        <v>362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H152" s="2" t="s">
        <v>261</v>
      </c>
      <c r="I152" s="2" t="str">
        <f t="shared" si="2"/>
        <v>SPA21XXX</v>
      </c>
      <c r="J152" s="2" t="s">
        <v>545</v>
      </c>
      <c r="K152" s="2" t="s">
        <v>44</v>
      </c>
      <c r="M152" s="2">
        <v>8000</v>
      </c>
      <c r="N152" s="2">
        <v>8000</v>
      </c>
      <c r="O152" s="2">
        <v>4000</v>
      </c>
      <c r="P152" s="2">
        <v>0</v>
      </c>
      <c r="Q152" s="2">
        <v>2000</v>
      </c>
    </row>
    <row r="153" spans="1:17" x14ac:dyDescent="0.35">
      <c r="A153" s="7" t="s">
        <v>179</v>
      </c>
      <c r="B153" s="8">
        <v>144920</v>
      </c>
      <c r="C153" s="8">
        <v>144920</v>
      </c>
      <c r="D153" s="8">
        <v>32510</v>
      </c>
      <c r="E153" s="8">
        <v>26660</v>
      </c>
      <c r="F153" s="8">
        <v>7160</v>
      </c>
      <c r="H153" s="2" t="s">
        <v>263</v>
      </c>
      <c r="I153" s="2" t="str">
        <f t="shared" si="2"/>
        <v>SPA21XXX</v>
      </c>
      <c r="J153" s="2" t="s">
        <v>546</v>
      </c>
      <c r="K153" s="2" t="s">
        <v>44</v>
      </c>
      <c r="M153" s="2">
        <v>73300</v>
      </c>
      <c r="N153" s="2">
        <v>41400</v>
      </c>
      <c r="O153" s="2">
        <v>10000</v>
      </c>
      <c r="P153" s="2">
        <v>5000</v>
      </c>
      <c r="Q153" s="2">
        <v>0</v>
      </c>
    </row>
    <row r="154" spans="1:17" x14ac:dyDescent="0.35">
      <c r="A154" s="7" t="s">
        <v>180</v>
      </c>
      <c r="B154" s="8">
        <v>540033.76</v>
      </c>
      <c r="C154" s="8">
        <v>538716.49</v>
      </c>
      <c r="D154" s="8">
        <v>2634.54</v>
      </c>
      <c r="E154" s="8">
        <v>32731.120000000003</v>
      </c>
      <c r="F154" s="8">
        <v>0</v>
      </c>
      <c r="H154" s="2" t="s">
        <v>373</v>
      </c>
      <c r="I154" s="2" t="str">
        <f t="shared" si="2"/>
        <v>SPA21XXX</v>
      </c>
      <c r="J154" s="2" t="s">
        <v>547</v>
      </c>
      <c r="K154" s="2" t="s">
        <v>44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35">
      <c r="A155" s="7" t="s">
        <v>181</v>
      </c>
      <c r="B155" s="8">
        <v>329149.80000000005</v>
      </c>
      <c r="C155" s="8">
        <v>194725.56999999998</v>
      </c>
      <c r="D155" s="8">
        <v>3118.9</v>
      </c>
      <c r="E155" s="8">
        <v>26531.899999999998</v>
      </c>
      <c r="F155" s="8">
        <v>0</v>
      </c>
      <c r="H155" s="2" t="s">
        <v>268</v>
      </c>
      <c r="I155" s="2" t="str">
        <f t="shared" si="2"/>
        <v>SPA21XXX</v>
      </c>
      <c r="J155" s="2" t="s">
        <v>548</v>
      </c>
      <c r="K155" s="2" t="s">
        <v>44</v>
      </c>
      <c r="M155" s="2">
        <v>4800</v>
      </c>
      <c r="N155" s="2">
        <v>4800</v>
      </c>
      <c r="O155" s="2">
        <v>4800</v>
      </c>
      <c r="P155" s="2">
        <v>0</v>
      </c>
      <c r="Q155" s="2">
        <v>0</v>
      </c>
    </row>
    <row r="156" spans="1:17" x14ac:dyDescent="0.35">
      <c r="A156" s="7" t="s">
        <v>182</v>
      </c>
      <c r="B156" s="8">
        <v>96752.37999999999</v>
      </c>
      <c r="C156" s="8">
        <v>96752.37999999999</v>
      </c>
      <c r="D156" s="8">
        <v>31868.13</v>
      </c>
      <c r="E156" s="8">
        <v>13657.77</v>
      </c>
      <c r="F156" s="8">
        <v>0</v>
      </c>
      <c r="H156" s="2" t="s">
        <v>269</v>
      </c>
      <c r="I156" s="2" t="str">
        <f t="shared" si="2"/>
        <v>SPA21XXX</v>
      </c>
      <c r="J156" s="2" t="s">
        <v>549</v>
      </c>
      <c r="K156" s="2" t="s">
        <v>44</v>
      </c>
      <c r="M156" s="2">
        <v>38280</v>
      </c>
      <c r="N156" s="2">
        <v>20880</v>
      </c>
      <c r="O156" s="2">
        <v>0</v>
      </c>
      <c r="P156" s="2">
        <v>10440</v>
      </c>
      <c r="Q156" s="2">
        <v>3480</v>
      </c>
    </row>
    <row r="157" spans="1:17" x14ac:dyDescent="0.35">
      <c r="A157" s="7" t="s">
        <v>183</v>
      </c>
      <c r="B157" s="8">
        <v>1049051.48</v>
      </c>
      <c r="C157" s="8">
        <v>1049051.48</v>
      </c>
      <c r="D157" s="8">
        <v>306571.04000000004</v>
      </c>
      <c r="E157" s="8">
        <v>178448.31</v>
      </c>
      <c r="F157" s="8">
        <v>22996.32</v>
      </c>
      <c r="H157" s="2" t="s">
        <v>279</v>
      </c>
      <c r="I157" s="2" t="str">
        <f t="shared" si="2"/>
        <v>SPA21XXX</v>
      </c>
      <c r="J157" s="2" t="s">
        <v>550</v>
      </c>
      <c r="K157" s="2" t="s">
        <v>44</v>
      </c>
      <c r="M157" s="2">
        <v>30000</v>
      </c>
      <c r="N157" s="2">
        <v>30000</v>
      </c>
      <c r="O157" s="2">
        <v>0</v>
      </c>
      <c r="P157" s="2">
        <v>0</v>
      </c>
      <c r="Q157" s="2">
        <v>0</v>
      </c>
    </row>
    <row r="158" spans="1:17" x14ac:dyDescent="0.35">
      <c r="A158" s="7" t="s">
        <v>363</v>
      </c>
      <c r="B158" s="8">
        <v>540033.76</v>
      </c>
      <c r="C158" s="8">
        <v>538716.49</v>
      </c>
      <c r="D158" s="8">
        <v>2634.54</v>
      </c>
      <c r="E158" s="8">
        <v>32731.120000000003</v>
      </c>
      <c r="F158" s="8">
        <v>0</v>
      </c>
      <c r="H158" s="2" t="s">
        <v>281</v>
      </c>
      <c r="I158" s="2" t="str">
        <f t="shared" si="2"/>
        <v>SPA21XXX</v>
      </c>
      <c r="J158" s="2" t="s">
        <v>551</v>
      </c>
      <c r="K158" s="2" t="s">
        <v>44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35">
      <c r="A159" s="7" t="s">
        <v>184</v>
      </c>
      <c r="B159" s="8">
        <v>6000</v>
      </c>
      <c r="C159" s="8">
        <v>6000</v>
      </c>
      <c r="D159" s="8">
        <v>6000</v>
      </c>
      <c r="E159" s="8">
        <v>0</v>
      </c>
      <c r="F159" s="8">
        <v>0</v>
      </c>
      <c r="H159" s="2" t="s">
        <v>285</v>
      </c>
      <c r="I159" s="2" t="str">
        <f t="shared" si="2"/>
        <v>SPA21XXX</v>
      </c>
      <c r="J159" s="2" t="s">
        <v>552</v>
      </c>
      <c r="K159" s="2" t="s">
        <v>44</v>
      </c>
      <c r="M159" s="2">
        <v>64800</v>
      </c>
      <c r="N159" s="2">
        <v>64800</v>
      </c>
      <c r="O159" s="2">
        <v>0</v>
      </c>
      <c r="P159" s="2">
        <v>0</v>
      </c>
      <c r="Q159" s="2">
        <v>0</v>
      </c>
    </row>
    <row r="160" spans="1:17" x14ac:dyDescent="0.35">
      <c r="A160" s="7" t="s">
        <v>185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H160" s="2" t="s">
        <v>375</v>
      </c>
      <c r="I160" s="2" t="str">
        <f t="shared" si="2"/>
        <v>SPA21XXX</v>
      </c>
      <c r="J160" s="2" t="s">
        <v>553</v>
      </c>
      <c r="K160" s="2" t="s">
        <v>44</v>
      </c>
      <c r="M160" s="2">
        <v>60889.5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35">
      <c r="A161" s="7" t="s">
        <v>186</v>
      </c>
      <c r="B161" s="8">
        <v>120000</v>
      </c>
      <c r="C161" s="8">
        <v>120000</v>
      </c>
      <c r="D161" s="8">
        <v>80000</v>
      </c>
      <c r="E161" s="8">
        <v>0</v>
      </c>
      <c r="F161" s="8">
        <v>0</v>
      </c>
      <c r="H161" s="2" t="s">
        <v>296</v>
      </c>
      <c r="I161" s="2" t="str">
        <f t="shared" si="2"/>
        <v>SPA21XXX</v>
      </c>
      <c r="J161" s="2" t="s">
        <v>554</v>
      </c>
      <c r="K161" s="2" t="s">
        <v>44</v>
      </c>
      <c r="M161" s="2">
        <v>16</v>
      </c>
      <c r="N161" s="2">
        <v>16</v>
      </c>
      <c r="O161" s="2">
        <v>12</v>
      </c>
      <c r="P161" s="2">
        <v>4</v>
      </c>
      <c r="Q161" s="2">
        <v>0</v>
      </c>
    </row>
    <row r="162" spans="1:17" x14ac:dyDescent="0.35">
      <c r="A162" s="7" t="s">
        <v>187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H162" s="2" t="s">
        <v>297</v>
      </c>
      <c r="I162" s="2" t="str">
        <f t="shared" si="2"/>
        <v>SPA21XXX</v>
      </c>
      <c r="J162" s="2" t="s">
        <v>555</v>
      </c>
      <c r="K162" s="2" t="s">
        <v>44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</row>
    <row r="163" spans="1:17" x14ac:dyDescent="0.35">
      <c r="A163" s="7" t="s">
        <v>188</v>
      </c>
      <c r="B163" s="8">
        <v>37748</v>
      </c>
      <c r="C163" s="8">
        <v>37748</v>
      </c>
      <c r="D163" s="8">
        <v>15425</v>
      </c>
      <c r="E163" s="8">
        <v>0</v>
      </c>
      <c r="F163" s="8">
        <v>0</v>
      </c>
      <c r="H163" s="2" t="s">
        <v>376</v>
      </c>
      <c r="I163" s="2" t="str">
        <f t="shared" si="2"/>
        <v>SPA21XXX</v>
      </c>
      <c r="J163" s="2" t="s">
        <v>556</v>
      </c>
      <c r="K163" s="2" t="s">
        <v>44</v>
      </c>
      <c r="M163" s="2">
        <v>26920</v>
      </c>
      <c r="N163" s="2">
        <v>26920</v>
      </c>
      <c r="O163" s="2">
        <v>10358</v>
      </c>
      <c r="P163" s="2">
        <v>0</v>
      </c>
      <c r="Q163" s="2">
        <v>1810</v>
      </c>
    </row>
    <row r="164" spans="1:17" x14ac:dyDescent="0.35">
      <c r="A164" s="7" t="s">
        <v>189</v>
      </c>
      <c r="B164" s="8">
        <v>215700</v>
      </c>
      <c r="C164" s="8">
        <v>176700</v>
      </c>
      <c r="D164" s="8">
        <v>22800</v>
      </c>
      <c r="E164" s="8">
        <v>0</v>
      </c>
      <c r="F164" s="8">
        <v>0</v>
      </c>
      <c r="H164" s="2" t="s">
        <v>557</v>
      </c>
      <c r="I164" s="2" t="str">
        <f t="shared" si="2"/>
        <v>SPA21XXX</v>
      </c>
      <c r="J164" s="2" t="s">
        <v>558</v>
      </c>
      <c r="K164" s="2" t="s">
        <v>45</v>
      </c>
      <c r="M164" s="2" t="e">
        <v>#N/A</v>
      </c>
      <c r="N164" s="2" t="e">
        <v>#N/A</v>
      </c>
      <c r="O164" s="2" t="e">
        <v>#N/A</v>
      </c>
      <c r="P164" s="2" t="e">
        <v>#N/A</v>
      </c>
      <c r="Q164" s="2" t="e">
        <v>#N/A</v>
      </c>
    </row>
    <row r="165" spans="1:17" x14ac:dyDescent="0.35">
      <c r="A165" s="7" t="s">
        <v>190</v>
      </c>
      <c r="B165" s="8">
        <v>114909</v>
      </c>
      <c r="C165" s="8">
        <v>5617</v>
      </c>
      <c r="D165" s="8">
        <v>42211</v>
      </c>
      <c r="E165" s="8">
        <v>0</v>
      </c>
      <c r="F165" s="8">
        <v>0</v>
      </c>
      <c r="H165" s="2" t="s">
        <v>307</v>
      </c>
      <c r="I165" s="2" t="str">
        <f t="shared" si="2"/>
        <v>SPA21XXX</v>
      </c>
      <c r="J165" s="2" t="s">
        <v>559</v>
      </c>
      <c r="K165" s="2" t="s">
        <v>44</v>
      </c>
      <c r="M165" s="2">
        <v>526016.89</v>
      </c>
      <c r="N165" s="2">
        <v>404981.89</v>
      </c>
      <c r="O165" s="2">
        <v>0</v>
      </c>
      <c r="P165" s="2">
        <v>125066.26</v>
      </c>
      <c r="Q165" s="2">
        <v>0</v>
      </c>
    </row>
    <row r="166" spans="1:17" x14ac:dyDescent="0.35">
      <c r="A166" s="7" t="s">
        <v>191</v>
      </c>
      <c r="B166" s="8">
        <v>579713.6399999999</v>
      </c>
      <c r="C166" s="8">
        <v>319387.38</v>
      </c>
      <c r="D166" s="8">
        <v>128011.59999999999</v>
      </c>
      <c r="E166" s="8">
        <v>143301.01999999999</v>
      </c>
      <c r="F166" s="8">
        <v>3811.79</v>
      </c>
      <c r="H166" s="2" t="s">
        <v>310</v>
      </c>
      <c r="I166" s="2" t="str">
        <f t="shared" si="2"/>
        <v>SPA21XXX</v>
      </c>
      <c r="J166" s="2" t="s">
        <v>560</v>
      </c>
      <c r="K166" s="2" t="s">
        <v>44</v>
      </c>
      <c r="M166" s="2">
        <v>234016</v>
      </c>
      <c r="N166" s="2">
        <v>234016</v>
      </c>
      <c r="O166" s="2">
        <v>15408</v>
      </c>
      <c r="P166" s="2">
        <v>24000</v>
      </c>
      <c r="Q166" s="2">
        <v>0</v>
      </c>
    </row>
    <row r="167" spans="1:17" x14ac:dyDescent="0.35">
      <c r="A167" s="7" t="s">
        <v>192</v>
      </c>
      <c r="B167" s="8">
        <v>747024.68</v>
      </c>
      <c r="C167" s="8">
        <v>583548.66</v>
      </c>
      <c r="D167" s="8">
        <v>169007.22000000003</v>
      </c>
      <c r="E167" s="8">
        <v>127375.12000000001</v>
      </c>
      <c r="F167" s="8">
        <v>0</v>
      </c>
      <c r="H167" s="2" t="s">
        <v>317</v>
      </c>
      <c r="I167" s="2" t="str">
        <f t="shared" si="2"/>
        <v>SPA21XXX</v>
      </c>
      <c r="J167" s="2" t="s">
        <v>561</v>
      </c>
      <c r="K167" s="2" t="s">
        <v>44</v>
      </c>
      <c r="M167" s="2">
        <v>6360</v>
      </c>
      <c r="N167" s="2">
        <v>3180</v>
      </c>
      <c r="O167" s="2">
        <v>2120</v>
      </c>
      <c r="P167" s="2">
        <v>0</v>
      </c>
      <c r="Q167" s="2">
        <v>0</v>
      </c>
    </row>
    <row r="168" spans="1:17" x14ac:dyDescent="0.35">
      <c r="A168" s="7" t="s">
        <v>193</v>
      </c>
      <c r="B168" s="8">
        <v>972700</v>
      </c>
      <c r="C168" s="8">
        <v>236000</v>
      </c>
      <c r="D168" s="8">
        <v>0</v>
      </c>
      <c r="E168" s="8">
        <v>0</v>
      </c>
      <c r="F168" s="8">
        <v>0</v>
      </c>
      <c r="H168" s="2" t="s">
        <v>320</v>
      </c>
      <c r="I168" s="2" t="str">
        <f t="shared" si="2"/>
        <v>SPA21XXX</v>
      </c>
      <c r="J168" s="2" t="s">
        <v>562</v>
      </c>
      <c r="K168" s="2" t="s">
        <v>44</v>
      </c>
      <c r="M168" s="2">
        <v>185588</v>
      </c>
      <c r="N168" s="2">
        <v>91588</v>
      </c>
      <c r="O168" s="2">
        <v>53479</v>
      </c>
      <c r="P168" s="2">
        <v>65497</v>
      </c>
      <c r="Q168" s="2">
        <v>0</v>
      </c>
    </row>
    <row r="169" spans="1:17" x14ac:dyDescent="0.35">
      <c r="A169" s="7" t="s">
        <v>194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H169" s="2" t="s">
        <v>329</v>
      </c>
      <c r="I169" s="2" t="str">
        <f t="shared" si="2"/>
        <v>SPA21XXX</v>
      </c>
      <c r="J169" s="2" t="s">
        <v>563</v>
      </c>
      <c r="K169" s="2" t="s">
        <v>44</v>
      </c>
      <c r="M169" s="2">
        <v>1343407</v>
      </c>
      <c r="N169" s="2">
        <v>1343283</v>
      </c>
      <c r="O169" s="2">
        <v>983843</v>
      </c>
      <c r="P169" s="2">
        <v>0</v>
      </c>
      <c r="Q169" s="2">
        <v>49411</v>
      </c>
    </row>
    <row r="170" spans="1:17" x14ac:dyDescent="0.35">
      <c r="A170" s="7" t="s">
        <v>195</v>
      </c>
      <c r="B170" s="8">
        <v>19200</v>
      </c>
      <c r="C170" s="8">
        <v>19200</v>
      </c>
      <c r="D170" s="8">
        <v>0</v>
      </c>
      <c r="E170" s="8">
        <v>0</v>
      </c>
      <c r="F170" s="8">
        <v>0</v>
      </c>
      <c r="H170" s="2" t="s">
        <v>330</v>
      </c>
      <c r="I170" s="2" t="str">
        <f t="shared" si="2"/>
        <v>SPA21XXX</v>
      </c>
      <c r="J170" s="2" t="s">
        <v>564</v>
      </c>
      <c r="K170" s="2" t="s">
        <v>44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</row>
    <row r="171" spans="1:17" x14ac:dyDescent="0.35">
      <c r="A171" s="7" t="s">
        <v>196</v>
      </c>
      <c r="B171" s="8">
        <v>1988300</v>
      </c>
      <c r="C171" s="8">
        <v>1988300</v>
      </c>
      <c r="D171" s="8">
        <v>87048</v>
      </c>
      <c r="E171" s="8">
        <v>0</v>
      </c>
      <c r="F171" s="8">
        <v>213725</v>
      </c>
      <c r="H171" s="2" t="s">
        <v>332</v>
      </c>
      <c r="I171" s="2" t="str">
        <f t="shared" si="2"/>
        <v>SPA21XXX</v>
      </c>
      <c r="J171" s="2" t="s">
        <v>565</v>
      </c>
      <c r="K171" s="2" t="s">
        <v>44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x14ac:dyDescent="0.35">
      <c r="A172" s="7" t="s">
        <v>197</v>
      </c>
      <c r="B172" s="8">
        <v>170842</v>
      </c>
      <c r="C172" s="8">
        <v>73504</v>
      </c>
      <c r="D172" s="8">
        <v>6103</v>
      </c>
      <c r="E172" s="8">
        <v>4690</v>
      </c>
      <c r="F172" s="8">
        <v>0</v>
      </c>
      <c r="H172" s="2" t="s">
        <v>390</v>
      </c>
      <c r="I172" s="2" t="str">
        <f t="shared" si="2"/>
        <v>SPA21XXX</v>
      </c>
      <c r="J172" s="2" t="s">
        <v>566</v>
      </c>
      <c r="K172" s="2" t="s">
        <v>44</v>
      </c>
      <c r="M172" s="2">
        <v>190500</v>
      </c>
      <c r="N172" s="2">
        <v>98500</v>
      </c>
      <c r="O172" s="2">
        <v>24000</v>
      </c>
      <c r="P172" s="2">
        <v>0</v>
      </c>
      <c r="Q172" s="2">
        <v>0</v>
      </c>
    </row>
    <row r="173" spans="1:17" x14ac:dyDescent="0.35">
      <c r="A173" s="7" t="s">
        <v>198</v>
      </c>
      <c r="B173" s="8">
        <v>75346.899999999994</v>
      </c>
      <c r="C173" s="8">
        <v>75346.899999999994</v>
      </c>
      <c r="D173" s="8">
        <v>10965.46</v>
      </c>
      <c r="E173" s="8">
        <v>4328.9799999999996</v>
      </c>
      <c r="F173" s="8">
        <v>0</v>
      </c>
      <c r="H173" s="2" t="s">
        <v>391</v>
      </c>
      <c r="I173" s="2" t="str">
        <f t="shared" si="2"/>
        <v>SPA21XXX</v>
      </c>
      <c r="J173" s="2" t="s">
        <v>567</v>
      </c>
      <c r="K173" s="2" t="s">
        <v>44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35">
      <c r="A174" s="7" t="s">
        <v>199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H174" s="2" t="s">
        <v>344</v>
      </c>
      <c r="I174" s="2" t="str">
        <f t="shared" si="2"/>
        <v>SPA21XXX</v>
      </c>
      <c r="J174" s="2" t="s">
        <v>568</v>
      </c>
      <c r="K174" s="2" t="s">
        <v>44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</row>
    <row r="175" spans="1:17" x14ac:dyDescent="0.35">
      <c r="A175" s="7" t="s">
        <v>200</v>
      </c>
      <c r="B175" s="8">
        <v>12000</v>
      </c>
      <c r="C175" s="8">
        <v>12000</v>
      </c>
      <c r="D175" s="8">
        <v>12000</v>
      </c>
      <c r="E175" s="8">
        <v>7200</v>
      </c>
      <c r="F175" s="8">
        <v>0</v>
      </c>
      <c r="H175" s="2" t="s">
        <v>51</v>
      </c>
      <c r="I175" s="2" t="str">
        <f t="shared" si="2"/>
        <v>SPA21XXX</v>
      </c>
      <c r="J175" s="2" t="s">
        <v>569</v>
      </c>
      <c r="K175" s="2" t="s">
        <v>45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</row>
    <row r="176" spans="1:17" x14ac:dyDescent="0.35">
      <c r="A176" s="7" t="s">
        <v>201</v>
      </c>
      <c r="B176" s="8">
        <v>3600</v>
      </c>
      <c r="C176" s="8">
        <v>3600</v>
      </c>
      <c r="D176" s="8">
        <v>0</v>
      </c>
      <c r="E176" s="8">
        <v>1800</v>
      </c>
      <c r="F176" s="8">
        <v>1800</v>
      </c>
      <c r="H176" s="2" t="s">
        <v>58</v>
      </c>
      <c r="I176" s="2" t="str">
        <f t="shared" si="2"/>
        <v>SPA21XXX</v>
      </c>
      <c r="J176" s="2" t="s">
        <v>570</v>
      </c>
      <c r="K176" s="2" t="s">
        <v>45</v>
      </c>
      <c r="M176" s="2">
        <v>149609.26999999999</v>
      </c>
      <c r="N176" s="2">
        <v>104019.65</v>
      </c>
      <c r="O176" s="2">
        <v>20391.63</v>
      </c>
      <c r="P176" s="2">
        <v>33481.96</v>
      </c>
      <c r="Q176" s="2">
        <v>0</v>
      </c>
    </row>
    <row r="177" spans="1:17" x14ac:dyDescent="0.35">
      <c r="A177" s="7" t="s">
        <v>202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H177" s="2" t="s">
        <v>59</v>
      </c>
      <c r="I177" s="2" t="str">
        <f t="shared" si="2"/>
        <v>SPA21XXX</v>
      </c>
      <c r="J177" s="2" t="s">
        <v>571</v>
      </c>
      <c r="K177" s="2" t="s">
        <v>45</v>
      </c>
      <c r="M177" s="2">
        <v>17684.22</v>
      </c>
      <c r="N177" s="2">
        <v>17624.27</v>
      </c>
      <c r="O177" s="2">
        <v>17624.27</v>
      </c>
      <c r="P177" s="2">
        <v>11066.14</v>
      </c>
      <c r="Q177" s="2">
        <v>0</v>
      </c>
    </row>
    <row r="178" spans="1:17" x14ac:dyDescent="0.35">
      <c r="A178" s="7" t="s">
        <v>203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H178" s="2" t="s">
        <v>61</v>
      </c>
      <c r="I178" s="2" t="str">
        <f t="shared" si="2"/>
        <v>SPA21XXX</v>
      </c>
      <c r="J178" s="2" t="s">
        <v>572</v>
      </c>
      <c r="K178" s="2" t="s">
        <v>45</v>
      </c>
      <c r="M178" s="2">
        <v>17633.099999999999</v>
      </c>
      <c r="N178" s="2">
        <v>17624.27</v>
      </c>
      <c r="O178" s="2">
        <v>17624.27</v>
      </c>
      <c r="P178" s="2">
        <v>11066.14</v>
      </c>
      <c r="Q178" s="2">
        <v>0</v>
      </c>
    </row>
    <row r="179" spans="1:17" x14ac:dyDescent="0.35">
      <c r="A179" s="7" t="s">
        <v>204</v>
      </c>
      <c r="B179" s="8">
        <v>576750</v>
      </c>
      <c r="C179" s="8">
        <v>603750</v>
      </c>
      <c r="D179" s="8">
        <v>0</v>
      </c>
      <c r="E179" s="8">
        <v>0</v>
      </c>
      <c r="F179" s="8">
        <v>0</v>
      </c>
      <c r="H179" s="2" t="s">
        <v>62</v>
      </c>
      <c r="I179" s="2" t="str">
        <f t="shared" si="2"/>
        <v>SPA21XXX</v>
      </c>
      <c r="J179" s="2" t="s">
        <v>573</v>
      </c>
      <c r="K179" s="2" t="s">
        <v>45</v>
      </c>
      <c r="M179" s="2">
        <v>162365.33000000002</v>
      </c>
      <c r="N179" s="2">
        <v>130990.14</v>
      </c>
      <c r="O179" s="2">
        <v>0</v>
      </c>
      <c r="P179" s="2">
        <v>27793.090000000004</v>
      </c>
      <c r="Q179" s="2">
        <v>0</v>
      </c>
    </row>
    <row r="180" spans="1:17" x14ac:dyDescent="0.35">
      <c r="A180" s="7" t="s">
        <v>205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H180" s="2" t="s">
        <v>63</v>
      </c>
      <c r="I180" s="2" t="str">
        <f t="shared" si="2"/>
        <v>SPA21XXX</v>
      </c>
      <c r="J180" s="2" t="s">
        <v>574</v>
      </c>
      <c r="K180" s="2" t="s">
        <v>45</v>
      </c>
      <c r="M180" s="2">
        <v>136711.82</v>
      </c>
      <c r="N180" s="2">
        <v>64995.259999999995</v>
      </c>
      <c r="O180" s="2">
        <v>47620.22</v>
      </c>
      <c r="P180" s="2">
        <v>30065.32</v>
      </c>
      <c r="Q180" s="2">
        <v>0</v>
      </c>
    </row>
    <row r="181" spans="1:17" x14ac:dyDescent="0.35">
      <c r="A181" s="7" t="s">
        <v>206</v>
      </c>
      <c r="B181" s="8">
        <v>24000</v>
      </c>
      <c r="C181" s="8">
        <v>24000</v>
      </c>
      <c r="D181" s="8">
        <v>20000</v>
      </c>
      <c r="E181" s="8">
        <v>8000</v>
      </c>
      <c r="F181" s="8">
        <v>0</v>
      </c>
      <c r="H181" s="2" t="s">
        <v>64</v>
      </c>
      <c r="I181" s="2" t="str">
        <f t="shared" si="2"/>
        <v>SPA21XXX</v>
      </c>
      <c r="J181" s="2" t="s">
        <v>575</v>
      </c>
      <c r="K181" s="2" t="s">
        <v>45</v>
      </c>
      <c r="M181" s="2">
        <v>17633.099999999999</v>
      </c>
      <c r="N181" s="2">
        <v>17624.27</v>
      </c>
      <c r="O181" s="2">
        <v>17624.27</v>
      </c>
      <c r="P181" s="2">
        <v>11066.14</v>
      </c>
      <c r="Q181" s="2">
        <v>0</v>
      </c>
    </row>
    <row r="182" spans="1:17" x14ac:dyDescent="0.35">
      <c r="A182" s="7" t="s">
        <v>207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H182" s="2" t="s">
        <v>66</v>
      </c>
      <c r="I182" s="2" t="str">
        <f t="shared" si="2"/>
        <v>SPA21XXX</v>
      </c>
      <c r="J182" s="2" t="s">
        <v>576</v>
      </c>
      <c r="K182" s="2" t="s">
        <v>45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x14ac:dyDescent="0.35">
      <c r="A183" s="7" t="s">
        <v>208</v>
      </c>
      <c r="B183" s="8">
        <v>2489090.5300000003</v>
      </c>
      <c r="C183" s="8">
        <v>1234255.3199999998</v>
      </c>
      <c r="D183" s="8">
        <v>52800.429999999993</v>
      </c>
      <c r="E183" s="8">
        <v>447090.04</v>
      </c>
      <c r="F183" s="8">
        <v>0</v>
      </c>
      <c r="H183" s="2" t="s">
        <v>68</v>
      </c>
      <c r="I183" s="2" t="str">
        <f t="shared" si="2"/>
        <v>SPA21XXX</v>
      </c>
      <c r="J183" s="2" t="s">
        <v>577</v>
      </c>
      <c r="K183" s="2" t="s">
        <v>45</v>
      </c>
      <c r="M183" s="2">
        <v>8474</v>
      </c>
      <c r="N183" s="2">
        <v>8474</v>
      </c>
      <c r="O183" s="2">
        <v>0</v>
      </c>
      <c r="P183" s="2">
        <v>0</v>
      </c>
      <c r="Q183" s="2">
        <v>0</v>
      </c>
    </row>
    <row r="184" spans="1:17" x14ac:dyDescent="0.35">
      <c r="A184" s="7" t="s">
        <v>209</v>
      </c>
      <c r="B184" s="8">
        <v>3702</v>
      </c>
      <c r="C184" s="8">
        <v>3702</v>
      </c>
      <c r="D184" s="8">
        <v>1851</v>
      </c>
      <c r="E184" s="8">
        <v>617</v>
      </c>
      <c r="F184" s="8">
        <v>0</v>
      </c>
      <c r="H184" s="2" t="s">
        <v>73</v>
      </c>
      <c r="I184" s="2" t="str">
        <f t="shared" si="2"/>
        <v>SPA21XXX</v>
      </c>
      <c r="J184" s="2" t="s">
        <v>578</v>
      </c>
      <c r="K184" s="2" t="s">
        <v>45</v>
      </c>
      <c r="M184" s="2">
        <v>120435</v>
      </c>
      <c r="N184" s="2">
        <v>120435</v>
      </c>
      <c r="O184" s="2">
        <v>91437</v>
      </c>
      <c r="P184" s="2">
        <v>14220</v>
      </c>
      <c r="Q184" s="2">
        <v>0</v>
      </c>
    </row>
    <row r="185" spans="1:17" x14ac:dyDescent="0.35">
      <c r="A185" s="7" t="s">
        <v>210</v>
      </c>
      <c r="B185" s="8">
        <v>24000</v>
      </c>
      <c r="C185" s="8">
        <v>24000</v>
      </c>
      <c r="D185" s="8">
        <v>4000</v>
      </c>
      <c r="E185" s="8">
        <v>3000</v>
      </c>
      <c r="F185" s="8">
        <v>1000</v>
      </c>
      <c r="H185" s="2" t="s">
        <v>74</v>
      </c>
      <c r="I185" s="2" t="str">
        <f t="shared" si="2"/>
        <v>SPA21XXX</v>
      </c>
      <c r="J185" s="2" t="s">
        <v>579</v>
      </c>
      <c r="K185" s="2" t="s">
        <v>45</v>
      </c>
      <c r="M185" s="2">
        <v>230400</v>
      </c>
      <c r="N185" s="2">
        <v>170300</v>
      </c>
      <c r="O185" s="2">
        <v>0</v>
      </c>
      <c r="P185" s="2">
        <v>17600</v>
      </c>
      <c r="Q185" s="2">
        <v>0</v>
      </c>
    </row>
    <row r="186" spans="1:17" x14ac:dyDescent="0.35">
      <c r="A186" s="7" t="s">
        <v>364</v>
      </c>
      <c r="B186" s="8">
        <v>10500</v>
      </c>
      <c r="C186" s="8">
        <v>10500</v>
      </c>
      <c r="D186" s="8">
        <v>3500</v>
      </c>
      <c r="E186" s="8">
        <v>0</v>
      </c>
      <c r="F186" s="8">
        <v>0</v>
      </c>
      <c r="H186" s="2" t="s">
        <v>75</v>
      </c>
      <c r="I186" s="2" t="str">
        <f t="shared" si="2"/>
        <v>SPA21XXX</v>
      </c>
      <c r="J186" s="2" t="s">
        <v>580</v>
      </c>
      <c r="K186" s="2" t="s">
        <v>45</v>
      </c>
      <c r="M186" s="2">
        <v>86555</v>
      </c>
      <c r="N186" s="2">
        <v>25306</v>
      </c>
      <c r="O186" s="2">
        <v>0</v>
      </c>
      <c r="P186" s="2">
        <v>45917</v>
      </c>
      <c r="Q186" s="2">
        <v>0</v>
      </c>
    </row>
    <row r="187" spans="1:17" x14ac:dyDescent="0.35">
      <c r="A187" s="7" t="s">
        <v>211</v>
      </c>
      <c r="B187" s="8">
        <v>2000</v>
      </c>
      <c r="C187" s="8">
        <v>2000</v>
      </c>
      <c r="D187" s="8">
        <v>0</v>
      </c>
      <c r="E187" s="8">
        <v>2000</v>
      </c>
      <c r="F187" s="8">
        <v>0</v>
      </c>
      <c r="H187" s="2" t="s">
        <v>76</v>
      </c>
      <c r="I187" s="2" t="str">
        <f t="shared" si="2"/>
        <v>SPA21XXX</v>
      </c>
      <c r="J187" s="2" t="s">
        <v>581</v>
      </c>
      <c r="K187" s="2" t="s">
        <v>45</v>
      </c>
      <c r="M187" s="2">
        <v>107620</v>
      </c>
      <c r="N187" s="2">
        <v>107620</v>
      </c>
      <c r="O187" s="2">
        <v>5381</v>
      </c>
      <c r="P187" s="2">
        <v>107620</v>
      </c>
      <c r="Q187" s="2">
        <v>0</v>
      </c>
    </row>
    <row r="188" spans="1:17" x14ac:dyDescent="0.35">
      <c r="A188" s="7" t="s">
        <v>212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H188" s="2" t="s">
        <v>83</v>
      </c>
      <c r="I188" s="2" t="str">
        <f t="shared" si="2"/>
        <v>SPA21XXX</v>
      </c>
      <c r="J188" s="2" t="s">
        <v>582</v>
      </c>
      <c r="K188" s="2" t="s">
        <v>45</v>
      </c>
      <c r="M188" s="2">
        <v>289567</v>
      </c>
      <c r="N188" s="2">
        <v>282883</v>
      </c>
      <c r="O188" s="2">
        <v>172507</v>
      </c>
      <c r="P188" s="2">
        <v>185875</v>
      </c>
      <c r="Q188" s="2">
        <v>0</v>
      </c>
    </row>
    <row r="189" spans="1:17" x14ac:dyDescent="0.35">
      <c r="A189" s="7" t="s">
        <v>213</v>
      </c>
      <c r="B189" s="8">
        <v>10000</v>
      </c>
      <c r="C189" s="8">
        <v>10000</v>
      </c>
      <c r="D189" s="8">
        <v>3500</v>
      </c>
      <c r="E189" s="8">
        <v>0</v>
      </c>
      <c r="F189" s="8">
        <v>0</v>
      </c>
      <c r="H189" s="2" t="s">
        <v>85</v>
      </c>
      <c r="I189" s="2" t="str">
        <f t="shared" si="2"/>
        <v>SPA21XXX</v>
      </c>
      <c r="J189" s="2" t="s">
        <v>583</v>
      </c>
      <c r="K189" s="2" t="s">
        <v>45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</row>
    <row r="190" spans="1:17" x14ac:dyDescent="0.35">
      <c r="A190" s="7" t="s">
        <v>214</v>
      </c>
      <c r="B190" s="8">
        <v>39500</v>
      </c>
      <c r="C190" s="8">
        <v>39500</v>
      </c>
      <c r="D190" s="8">
        <v>13500</v>
      </c>
      <c r="E190" s="8">
        <v>13500</v>
      </c>
      <c r="F190" s="8">
        <v>0</v>
      </c>
      <c r="H190" s="2" t="s">
        <v>88</v>
      </c>
      <c r="I190" s="2" t="str">
        <f t="shared" si="2"/>
        <v>SPA21XXX</v>
      </c>
      <c r="J190" s="2" t="s">
        <v>584</v>
      </c>
      <c r="K190" s="2" t="s">
        <v>45</v>
      </c>
      <c r="M190" s="2">
        <v>19000</v>
      </c>
      <c r="N190" s="2">
        <v>19000</v>
      </c>
      <c r="O190" s="2">
        <v>6000</v>
      </c>
      <c r="P190" s="2">
        <v>12000</v>
      </c>
      <c r="Q190" s="2">
        <v>0</v>
      </c>
    </row>
    <row r="191" spans="1:17" x14ac:dyDescent="0.35">
      <c r="A191" s="7" t="s">
        <v>365</v>
      </c>
      <c r="B191" s="8">
        <v>6220</v>
      </c>
      <c r="C191" s="8">
        <v>6210</v>
      </c>
      <c r="D191" s="8">
        <v>20</v>
      </c>
      <c r="E191" s="8">
        <v>10</v>
      </c>
      <c r="F191" s="8">
        <v>10</v>
      </c>
      <c r="H191" s="2" t="s">
        <v>346</v>
      </c>
      <c r="I191" s="2" t="str">
        <f t="shared" si="2"/>
        <v>SPA21XXX</v>
      </c>
      <c r="J191" s="2" t="s">
        <v>585</v>
      </c>
      <c r="K191" s="2" t="s">
        <v>45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</row>
    <row r="192" spans="1:17" x14ac:dyDescent="0.35">
      <c r="A192" s="7" t="s">
        <v>215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H192" s="2" t="s">
        <v>347</v>
      </c>
      <c r="I192" s="2" t="str">
        <f t="shared" si="2"/>
        <v>SPA21XXX</v>
      </c>
      <c r="J192" s="2" t="s">
        <v>586</v>
      </c>
      <c r="K192" s="2" t="s">
        <v>45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</row>
    <row r="193" spans="1:17" x14ac:dyDescent="0.35">
      <c r="A193" s="7" t="s">
        <v>216</v>
      </c>
      <c r="B193" s="8">
        <v>152664.79999999999</v>
      </c>
      <c r="C193" s="8">
        <v>152664.79999999999</v>
      </c>
      <c r="D193" s="8">
        <v>85340.19</v>
      </c>
      <c r="E193" s="8">
        <v>55743.39</v>
      </c>
      <c r="F193" s="8">
        <v>24252.670000000002</v>
      </c>
      <c r="H193" s="2" t="s">
        <v>104</v>
      </c>
      <c r="I193" s="2" t="str">
        <f t="shared" si="2"/>
        <v>SPA21XXX</v>
      </c>
      <c r="J193" s="2" t="s">
        <v>587</v>
      </c>
      <c r="K193" s="2" t="s">
        <v>45</v>
      </c>
      <c r="M193" s="2">
        <v>86555</v>
      </c>
      <c r="N193" s="2">
        <v>25306</v>
      </c>
      <c r="O193" s="2">
        <v>0</v>
      </c>
      <c r="P193" s="2">
        <v>45917</v>
      </c>
      <c r="Q193" s="2">
        <v>0</v>
      </c>
    </row>
    <row r="194" spans="1:17" x14ac:dyDescent="0.35">
      <c r="A194" s="7" t="s">
        <v>217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H194" s="2" t="s">
        <v>110</v>
      </c>
      <c r="I194" s="2" t="str">
        <f t="shared" si="2"/>
        <v>SPA21XXX</v>
      </c>
      <c r="J194" s="2" t="s">
        <v>588</v>
      </c>
      <c r="K194" s="2" t="s">
        <v>45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</row>
    <row r="195" spans="1:17" x14ac:dyDescent="0.35">
      <c r="A195" s="7" t="s">
        <v>218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H195" s="2" t="s">
        <v>112</v>
      </c>
      <c r="I195" s="2" t="str">
        <f t="shared" ref="I195:I258" si="3">REPLACE(H195,6,3,"XXX")</f>
        <v>SPA21XXX</v>
      </c>
      <c r="J195" s="2" t="s">
        <v>589</v>
      </c>
      <c r="K195" s="2" t="s">
        <v>45</v>
      </c>
      <c r="M195" s="2">
        <v>1248509.8000000003</v>
      </c>
      <c r="N195" s="2">
        <v>1081983</v>
      </c>
      <c r="O195" s="2">
        <v>534866.19999999995</v>
      </c>
      <c r="P195" s="2">
        <v>335268.80000000005</v>
      </c>
      <c r="Q195" s="2">
        <v>31169.300000000003</v>
      </c>
    </row>
    <row r="196" spans="1:17" x14ac:dyDescent="0.35">
      <c r="A196" s="7" t="s">
        <v>219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H196" s="2" t="s">
        <v>114</v>
      </c>
      <c r="I196" s="2" t="str">
        <f t="shared" si="3"/>
        <v>SPA21XXX</v>
      </c>
      <c r="J196" s="2" t="s">
        <v>590</v>
      </c>
      <c r="K196" s="2" t="s">
        <v>45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</row>
    <row r="197" spans="1:17" x14ac:dyDescent="0.35">
      <c r="A197" s="7" t="s">
        <v>366</v>
      </c>
      <c r="B197" s="8">
        <v>146324.75000000003</v>
      </c>
      <c r="C197" s="8">
        <v>146324.75000000003</v>
      </c>
      <c r="D197" s="8">
        <v>77864.740000000005</v>
      </c>
      <c r="E197" s="8">
        <v>46891.89</v>
      </c>
      <c r="F197" s="8">
        <v>24359.62</v>
      </c>
      <c r="H197" s="2" t="s">
        <v>115</v>
      </c>
      <c r="I197" s="2" t="str">
        <f t="shared" si="3"/>
        <v>SPA21XXX</v>
      </c>
      <c r="J197" s="2" t="s">
        <v>591</v>
      </c>
      <c r="K197" s="2" t="s">
        <v>45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x14ac:dyDescent="0.35">
      <c r="A198" s="7" t="s">
        <v>220</v>
      </c>
      <c r="B198" s="8">
        <v>143846.65000000002</v>
      </c>
      <c r="C198" s="8">
        <v>143846.65000000002</v>
      </c>
      <c r="D198" s="8">
        <v>77622.94</v>
      </c>
      <c r="E198" s="8">
        <v>42272.1</v>
      </c>
      <c r="F198" s="8">
        <v>24238.720000000001</v>
      </c>
      <c r="H198" s="2" t="s">
        <v>351</v>
      </c>
      <c r="I198" s="2" t="str">
        <f t="shared" si="3"/>
        <v>SPA21XXX</v>
      </c>
      <c r="J198" s="2" t="s">
        <v>592</v>
      </c>
      <c r="K198" s="2" t="s">
        <v>45</v>
      </c>
      <c r="M198" s="2">
        <v>353431</v>
      </c>
      <c r="N198" s="2">
        <v>231967</v>
      </c>
      <c r="O198" s="2">
        <v>93779</v>
      </c>
      <c r="P198" s="2">
        <v>112057</v>
      </c>
      <c r="Q198" s="2">
        <v>0</v>
      </c>
    </row>
    <row r="199" spans="1:17" x14ac:dyDescent="0.35">
      <c r="A199" s="7" t="s">
        <v>221</v>
      </c>
      <c r="B199" s="8">
        <v>7274107.7800000003</v>
      </c>
      <c r="C199" s="8">
        <v>5471959.3500000006</v>
      </c>
      <c r="D199" s="8">
        <v>1944664.68</v>
      </c>
      <c r="E199" s="8">
        <v>1538101.7499999998</v>
      </c>
      <c r="F199" s="8">
        <v>112072.48000000001</v>
      </c>
      <c r="H199" s="2" t="s">
        <v>352</v>
      </c>
      <c r="I199" s="2" t="str">
        <f t="shared" si="3"/>
        <v>SPA21XXX</v>
      </c>
      <c r="J199" s="2" t="s">
        <v>593</v>
      </c>
      <c r="K199" s="2" t="s">
        <v>45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</row>
    <row r="200" spans="1:17" x14ac:dyDescent="0.35">
      <c r="A200" s="7" t="s">
        <v>222</v>
      </c>
      <c r="B200" s="8">
        <v>37</v>
      </c>
      <c r="C200" s="8">
        <v>37</v>
      </c>
      <c r="D200" s="8">
        <v>30</v>
      </c>
      <c r="E200" s="8">
        <v>6</v>
      </c>
      <c r="F200" s="8">
        <v>0</v>
      </c>
      <c r="H200" s="2" t="s">
        <v>121</v>
      </c>
      <c r="I200" s="2" t="str">
        <f t="shared" si="3"/>
        <v>SPA21XXX</v>
      </c>
      <c r="J200" s="2" t="s">
        <v>594</v>
      </c>
      <c r="K200" s="2" t="s">
        <v>45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</row>
    <row r="201" spans="1:17" x14ac:dyDescent="0.35">
      <c r="A201" s="7" t="s">
        <v>223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H201" s="2" t="s">
        <v>123</v>
      </c>
      <c r="I201" s="2" t="str">
        <f t="shared" si="3"/>
        <v>SPA21XXX</v>
      </c>
      <c r="J201" s="2" t="s">
        <v>595</v>
      </c>
      <c r="K201" s="2" t="s">
        <v>45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</row>
    <row r="202" spans="1:17" x14ac:dyDescent="0.35">
      <c r="A202" s="7" t="s">
        <v>224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H202" s="2" t="s">
        <v>125</v>
      </c>
      <c r="I202" s="2" t="str">
        <f t="shared" si="3"/>
        <v>SPA21XXX</v>
      </c>
      <c r="J202" s="2" t="s">
        <v>596</v>
      </c>
      <c r="K202" s="2" t="s">
        <v>45</v>
      </c>
      <c r="M202" s="2">
        <v>36000</v>
      </c>
      <c r="N202" s="2">
        <v>36000</v>
      </c>
      <c r="O202" s="2">
        <v>24000</v>
      </c>
      <c r="P202" s="2">
        <v>12000</v>
      </c>
      <c r="Q202" s="2">
        <v>12000</v>
      </c>
    </row>
    <row r="203" spans="1:17" x14ac:dyDescent="0.35">
      <c r="A203" s="7" t="s">
        <v>225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H203" s="2" t="s">
        <v>127</v>
      </c>
      <c r="I203" s="2" t="str">
        <f t="shared" si="3"/>
        <v>SPA21XXX</v>
      </c>
      <c r="J203" s="2" t="s">
        <v>597</v>
      </c>
      <c r="K203" s="2" t="s">
        <v>45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</row>
    <row r="204" spans="1:17" x14ac:dyDescent="0.35">
      <c r="A204" s="7" t="s">
        <v>226</v>
      </c>
      <c r="B204" s="8">
        <v>1857577</v>
      </c>
      <c r="C204" s="8">
        <v>1522884</v>
      </c>
      <c r="D204" s="8">
        <v>0</v>
      </c>
      <c r="E204" s="8">
        <v>112137</v>
      </c>
      <c r="F204" s="8">
        <v>0</v>
      </c>
      <c r="H204" s="2" t="s">
        <v>129</v>
      </c>
      <c r="I204" s="2" t="str">
        <f t="shared" si="3"/>
        <v>SPA21XXX</v>
      </c>
      <c r="J204" s="2" t="s">
        <v>598</v>
      </c>
      <c r="K204" s="2" t="s">
        <v>45</v>
      </c>
      <c r="M204" s="2">
        <v>252469.81000000006</v>
      </c>
      <c r="N204" s="2">
        <v>239712.97000000003</v>
      </c>
      <c r="O204" s="2">
        <v>0</v>
      </c>
      <c r="P204" s="2">
        <v>18558.18</v>
      </c>
      <c r="Q204" s="2">
        <v>0</v>
      </c>
    </row>
    <row r="205" spans="1:17" x14ac:dyDescent="0.35">
      <c r="A205" s="7" t="s">
        <v>227</v>
      </c>
      <c r="B205" s="8">
        <v>90376</v>
      </c>
      <c r="C205" s="8">
        <v>90376</v>
      </c>
      <c r="D205" s="8">
        <v>0</v>
      </c>
      <c r="E205" s="8">
        <v>44068</v>
      </c>
      <c r="F205" s="8">
        <v>0</v>
      </c>
      <c r="H205" s="2" t="s">
        <v>130</v>
      </c>
      <c r="I205" s="2" t="str">
        <f t="shared" si="3"/>
        <v>SPA21XXX</v>
      </c>
      <c r="J205" s="2" t="s">
        <v>599</v>
      </c>
      <c r="K205" s="2" t="s">
        <v>45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</row>
    <row r="206" spans="1:17" x14ac:dyDescent="0.35">
      <c r="A206" s="7" t="s">
        <v>228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H206" s="2" t="s">
        <v>133</v>
      </c>
      <c r="I206" s="2" t="str">
        <f t="shared" si="3"/>
        <v>SPA21XXX</v>
      </c>
      <c r="J206" s="2" t="s">
        <v>600</v>
      </c>
      <c r="K206" s="2" t="s">
        <v>45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</row>
    <row r="207" spans="1:17" x14ac:dyDescent="0.35">
      <c r="A207" s="7" t="s">
        <v>229</v>
      </c>
      <c r="B207" s="8">
        <v>972700</v>
      </c>
      <c r="C207" s="8">
        <v>280000</v>
      </c>
      <c r="D207" s="8">
        <v>0</v>
      </c>
      <c r="E207" s="8">
        <v>0</v>
      </c>
      <c r="F207" s="8">
        <v>0</v>
      </c>
      <c r="H207" s="2" t="s">
        <v>134</v>
      </c>
      <c r="I207" s="2" t="str">
        <f t="shared" si="3"/>
        <v>SPA21XXX</v>
      </c>
      <c r="J207" s="2" t="s">
        <v>601</v>
      </c>
      <c r="K207" s="2" t="s">
        <v>45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</row>
    <row r="208" spans="1:17" x14ac:dyDescent="0.35">
      <c r="A208" s="7" t="s">
        <v>230</v>
      </c>
      <c r="B208" s="8">
        <v>105500</v>
      </c>
      <c r="C208" s="8">
        <v>83500</v>
      </c>
      <c r="D208" s="8">
        <v>18500</v>
      </c>
      <c r="E208" s="8">
        <v>3500</v>
      </c>
      <c r="F208" s="8">
        <v>0</v>
      </c>
      <c r="H208" s="2" t="s">
        <v>135</v>
      </c>
      <c r="I208" s="2" t="str">
        <f t="shared" si="3"/>
        <v>SPA21XXX</v>
      </c>
      <c r="J208" s="2" t="s">
        <v>602</v>
      </c>
      <c r="K208" s="2" t="s">
        <v>45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x14ac:dyDescent="0.35">
      <c r="A209" s="7" t="s">
        <v>367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H209" s="2" t="s">
        <v>136</v>
      </c>
      <c r="I209" s="2" t="str">
        <f t="shared" si="3"/>
        <v>SPA21XXX</v>
      </c>
      <c r="J209" s="2" t="s">
        <v>603</v>
      </c>
      <c r="K209" s="2" t="s">
        <v>45</v>
      </c>
      <c r="M209" s="2">
        <v>485238</v>
      </c>
      <c r="N209" s="2">
        <v>201032</v>
      </c>
      <c r="O209" s="2">
        <v>133771</v>
      </c>
      <c r="P209" s="2">
        <v>19179</v>
      </c>
      <c r="Q209" s="2">
        <v>61321</v>
      </c>
    </row>
    <row r="210" spans="1:17" x14ac:dyDescent="0.35">
      <c r="A210" s="7" t="s">
        <v>231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H210" s="2" t="s">
        <v>355</v>
      </c>
      <c r="I210" s="2" t="str">
        <f t="shared" si="3"/>
        <v>SPA21XXX</v>
      </c>
      <c r="J210" s="2" t="s">
        <v>604</v>
      </c>
      <c r="K210" s="2" t="s">
        <v>45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35">
      <c r="A211" s="7" t="s">
        <v>232</v>
      </c>
      <c r="B211" s="8">
        <v>535600</v>
      </c>
      <c r="C211" s="8">
        <v>552600</v>
      </c>
      <c r="D211" s="8">
        <v>107600</v>
      </c>
      <c r="E211" s="8">
        <v>140000</v>
      </c>
      <c r="F211" s="8">
        <v>53000</v>
      </c>
      <c r="H211" s="2" t="s">
        <v>137</v>
      </c>
      <c r="I211" s="2" t="str">
        <f t="shared" si="3"/>
        <v>SPA21XXX</v>
      </c>
      <c r="J211" s="2" t="s">
        <v>605</v>
      </c>
      <c r="K211" s="2" t="s">
        <v>45</v>
      </c>
      <c r="M211" s="2">
        <v>35000</v>
      </c>
      <c r="N211" s="2">
        <v>10000</v>
      </c>
      <c r="O211" s="2">
        <v>0</v>
      </c>
      <c r="P211" s="2">
        <v>0</v>
      </c>
      <c r="Q211" s="2">
        <v>25000</v>
      </c>
    </row>
    <row r="212" spans="1:17" x14ac:dyDescent="0.35">
      <c r="A212" s="7" t="s">
        <v>233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H212" s="2" t="s">
        <v>139</v>
      </c>
      <c r="I212" s="2" t="str">
        <f t="shared" si="3"/>
        <v>SPA21XXX</v>
      </c>
      <c r="J212" s="2" t="s">
        <v>606</v>
      </c>
      <c r="K212" s="2" t="s">
        <v>45</v>
      </c>
      <c r="M212" s="2">
        <v>361567.49</v>
      </c>
      <c r="N212" s="2">
        <v>361567.49</v>
      </c>
      <c r="O212" s="2">
        <v>274175.43</v>
      </c>
      <c r="P212" s="2">
        <v>218624.28</v>
      </c>
      <c r="Q212" s="2">
        <v>0</v>
      </c>
    </row>
    <row r="213" spans="1:17" x14ac:dyDescent="0.35">
      <c r="A213" s="7" t="s">
        <v>368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H213" s="2" t="s">
        <v>357</v>
      </c>
      <c r="I213" s="2" t="str">
        <f t="shared" si="3"/>
        <v>SPA21XXX</v>
      </c>
      <c r="J213" s="2" t="s">
        <v>607</v>
      </c>
      <c r="K213" s="2" t="s">
        <v>45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</row>
    <row r="214" spans="1:17" x14ac:dyDescent="0.35">
      <c r="A214" s="7" t="s">
        <v>234</v>
      </c>
      <c r="B214" s="8">
        <v>13000</v>
      </c>
      <c r="C214" s="8">
        <v>10000</v>
      </c>
      <c r="D214" s="8">
        <v>0</v>
      </c>
      <c r="E214" s="8">
        <v>0</v>
      </c>
      <c r="F214" s="8">
        <v>0</v>
      </c>
      <c r="H214" s="2" t="s">
        <v>358</v>
      </c>
      <c r="I214" s="2" t="str">
        <f t="shared" si="3"/>
        <v>SPA21XXX</v>
      </c>
      <c r="J214" s="2" t="s">
        <v>608</v>
      </c>
      <c r="K214" s="2" t="s">
        <v>45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</row>
    <row r="215" spans="1:17" x14ac:dyDescent="0.35">
      <c r="A215" s="7" t="s">
        <v>235</v>
      </c>
      <c r="B215" s="8">
        <v>256607</v>
      </c>
      <c r="C215" s="8">
        <v>101909</v>
      </c>
      <c r="D215" s="8">
        <v>0</v>
      </c>
      <c r="E215" s="8">
        <v>0</v>
      </c>
      <c r="F215" s="8">
        <v>0</v>
      </c>
      <c r="H215" s="2" t="s">
        <v>144</v>
      </c>
      <c r="I215" s="2" t="str">
        <f t="shared" si="3"/>
        <v>SPA21XXX</v>
      </c>
      <c r="J215" s="2" t="s">
        <v>609</v>
      </c>
      <c r="K215" s="2" t="s">
        <v>45</v>
      </c>
      <c r="M215" s="2">
        <v>10000</v>
      </c>
      <c r="N215" s="2">
        <v>10000</v>
      </c>
      <c r="O215" s="2">
        <v>10000</v>
      </c>
      <c r="P215" s="2">
        <v>4500</v>
      </c>
      <c r="Q215" s="2">
        <v>1500</v>
      </c>
    </row>
    <row r="216" spans="1:17" x14ac:dyDescent="0.35">
      <c r="A216" s="7" t="s">
        <v>369</v>
      </c>
      <c r="B216" s="8">
        <v>9</v>
      </c>
      <c r="C216" s="8">
        <v>9</v>
      </c>
      <c r="D216" s="8">
        <v>9</v>
      </c>
      <c r="E216" s="8">
        <v>3</v>
      </c>
      <c r="F216" s="8">
        <v>0</v>
      </c>
      <c r="H216" s="2" t="s">
        <v>145</v>
      </c>
      <c r="I216" s="2" t="str">
        <f t="shared" si="3"/>
        <v>SPA21XXX</v>
      </c>
      <c r="J216" s="2" t="s">
        <v>610</v>
      </c>
      <c r="K216" s="2" t="s">
        <v>45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</row>
    <row r="217" spans="1:17" x14ac:dyDescent="0.35">
      <c r="A217" s="7" t="s">
        <v>236</v>
      </c>
      <c r="B217" s="8">
        <v>199729</v>
      </c>
      <c r="C217" s="8">
        <v>78276</v>
      </c>
      <c r="D217" s="8">
        <v>0</v>
      </c>
      <c r="E217" s="8">
        <v>0</v>
      </c>
      <c r="F217" s="8">
        <v>0</v>
      </c>
      <c r="H217" s="2" t="s">
        <v>146</v>
      </c>
      <c r="I217" s="2" t="str">
        <f t="shared" si="3"/>
        <v>SPA21XXX</v>
      </c>
      <c r="J217" s="2" t="s">
        <v>611</v>
      </c>
      <c r="K217" s="2" t="s">
        <v>45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35">
      <c r="A218" s="7" t="s">
        <v>237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H218" s="2" t="s">
        <v>149</v>
      </c>
      <c r="I218" s="2" t="str">
        <f t="shared" si="3"/>
        <v>SPA21XXX</v>
      </c>
      <c r="J218" s="2" t="s">
        <v>612</v>
      </c>
      <c r="K218" s="2" t="s">
        <v>45</v>
      </c>
      <c r="M218" s="2">
        <v>74518</v>
      </c>
      <c r="N218" s="2">
        <v>41105</v>
      </c>
      <c r="O218" s="2">
        <v>6000</v>
      </c>
      <c r="P218" s="2">
        <v>27413</v>
      </c>
      <c r="Q218" s="2">
        <v>0</v>
      </c>
    </row>
    <row r="219" spans="1:17" x14ac:dyDescent="0.35">
      <c r="A219" s="7" t="s">
        <v>370</v>
      </c>
      <c r="B219" s="8">
        <v>4300</v>
      </c>
      <c r="C219" s="8">
        <v>4300</v>
      </c>
      <c r="D219" s="8">
        <v>900</v>
      </c>
      <c r="E219" s="8">
        <v>2500</v>
      </c>
      <c r="F219" s="8">
        <v>0</v>
      </c>
      <c r="H219" s="2" t="s">
        <v>151</v>
      </c>
      <c r="I219" s="2" t="str">
        <f t="shared" si="3"/>
        <v>SPA21XXX</v>
      </c>
      <c r="J219" s="2" t="s">
        <v>613</v>
      </c>
      <c r="K219" s="2" t="s">
        <v>45</v>
      </c>
      <c r="M219" s="2">
        <v>21374.77</v>
      </c>
      <c r="N219" s="2">
        <v>18484.170000000002</v>
      </c>
      <c r="O219" s="2">
        <v>8547.1200000000008</v>
      </c>
      <c r="P219" s="2">
        <v>11437.720000000001</v>
      </c>
      <c r="Q219" s="2">
        <v>0</v>
      </c>
    </row>
    <row r="220" spans="1:17" x14ac:dyDescent="0.35">
      <c r="A220" s="7" t="s">
        <v>238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H220" s="2" t="s">
        <v>153</v>
      </c>
      <c r="I220" s="2" t="str">
        <f t="shared" si="3"/>
        <v>SPA21XXX</v>
      </c>
      <c r="J220" s="2" t="s">
        <v>614</v>
      </c>
      <c r="K220" s="2" t="s">
        <v>45</v>
      </c>
      <c r="M220" s="2">
        <v>434903.46</v>
      </c>
      <c r="N220" s="2">
        <v>126552.86</v>
      </c>
      <c r="O220" s="2">
        <v>0</v>
      </c>
      <c r="P220" s="2">
        <v>122518.24</v>
      </c>
      <c r="Q220" s="2">
        <v>0</v>
      </c>
    </row>
    <row r="221" spans="1:17" x14ac:dyDescent="0.35">
      <c r="A221" s="7" t="s">
        <v>239</v>
      </c>
      <c r="B221" s="8">
        <v>136474.728</v>
      </c>
      <c r="C221" s="8">
        <v>84702.48599999999</v>
      </c>
      <c r="D221" s="8">
        <v>0</v>
      </c>
      <c r="E221" s="8">
        <v>17768.106</v>
      </c>
      <c r="F221" s="8">
        <v>0</v>
      </c>
      <c r="H221" s="2" t="s">
        <v>155</v>
      </c>
      <c r="I221" s="2" t="str">
        <f t="shared" si="3"/>
        <v>SPA21XXX</v>
      </c>
      <c r="J221" s="2" t="s">
        <v>615</v>
      </c>
      <c r="K221" s="2" t="s">
        <v>45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35">
      <c r="A222" s="7" t="s">
        <v>240</v>
      </c>
      <c r="B222" s="8">
        <v>53639.11</v>
      </c>
      <c r="C222" s="8">
        <v>32526.387999999999</v>
      </c>
      <c r="D222" s="8">
        <v>0</v>
      </c>
      <c r="E222" s="8">
        <v>6663.201</v>
      </c>
      <c r="F222" s="8">
        <v>0</v>
      </c>
      <c r="H222" s="2" t="s">
        <v>156</v>
      </c>
      <c r="I222" s="2" t="str">
        <f t="shared" si="3"/>
        <v>SPA21XXX</v>
      </c>
      <c r="J222" s="2" t="s">
        <v>616</v>
      </c>
      <c r="K222" s="2" t="s">
        <v>45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</row>
    <row r="223" spans="1:17" x14ac:dyDescent="0.35">
      <c r="A223" s="7" t="s">
        <v>241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H223" s="2" t="s">
        <v>359</v>
      </c>
      <c r="I223" s="2" t="str">
        <f t="shared" si="3"/>
        <v>SPA21XXX</v>
      </c>
      <c r="J223" s="2" t="s">
        <v>617</v>
      </c>
      <c r="K223" s="2" t="s">
        <v>45</v>
      </c>
      <c r="M223" s="2">
        <v>25850</v>
      </c>
      <c r="N223" s="2">
        <v>25850</v>
      </c>
      <c r="O223" s="2">
        <v>25850</v>
      </c>
      <c r="P223" s="2">
        <v>11750</v>
      </c>
      <c r="Q223" s="2">
        <v>0</v>
      </c>
    </row>
    <row r="224" spans="1:17" x14ac:dyDescent="0.35">
      <c r="A224" s="7" t="s">
        <v>242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H224" s="2" t="s">
        <v>360</v>
      </c>
      <c r="I224" s="2" t="str">
        <f t="shared" si="3"/>
        <v>SPA21XXX</v>
      </c>
      <c r="J224" s="2" t="s">
        <v>618</v>
      </c>
      <c r="K224" s="2" t="s">
        <v>45</v>
      </c>
      <c r="M224" s="2">
        <v>26400</v>
      </c>
      <c r="N224" s="2">
        <v>26400</v>
      </c>
      <c r="O224" s="2">
        <v>26400</v>
      </c>
      <c r="P224" s="2">
        <v>19200</v>
      </c>
      <c r="Q224" s="2">
        <v>0</v>
      </c>
    </row>
    <row r="225" spans="1:17" x14ac:dyDescent="0.35">
      <c r="A225" s="7" t="s">
        <v>243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H225" s="2" t="s">
        <v>158</v>
      </c>
      <c r="I225" s="2" t="str">
        <f t="shared" si="3"/>
        <v>SPA21XXX</v>
      </c>
      <c r="J225" s="2" t="s">
        <v>619</v>
      </c>
      <c r="K225" s="2" t="s">
        <v>45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</row>
    <row r="226" spans="1:17" x14ac:dyDescent="0.35">
      <c r="A226" s="7" t="s">
        <v>244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H226" s="2" t="s">
        <v>161</v>
      </c>
      <c r="I226" s="2" t="str">
        <f t="shared" si="3"/>
        <v>SPA21XXX</v>
      </c>
      <c r="J226" s="2" t="s">
        <v>620</v>
      </c>
      <c r="K226" s="2" t="s">
        <v>45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x14ac:dyDescent="0.35">
      <c r="A227" s="7" t="s">
        <v>245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H227" s="2" t="s">
        <v>163</v>
      </c>
      <c r="I227" s="2" t="str">
        <f t="shared" si="3"/>
        <v>SPA21XXX</v>
      </c>
      <c r="J227" s="2" t="s">
        <v>621</v>
      </c>
      <c r="K227" s="2" t="s">
        <v>45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</row>
    <row r="228" spans="1:17" x14ac:dyDescent="0.35">
      <c r="A228" s="7" t="s">
        <v>246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H228" s="2" t="s">
        <v>165</v>
      </c>
      <c r="I228" s="2" t="str">
        <f t="shared" si="3"/>
        <v>SPA21XXX</v>
      </c>
      <c r="J228" s="2" t="s">
        <v>622</v>
      </c>
      <c r="K228" s="2" t="s">
        <v>45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</row>
    <row r="229" spans="1:17" x14ac:dyDescent="0.35">
      <c r="A229" s="7" t="s">
        <v>371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H229" s="2" t="s">
        <v>172</v>
      </c>
      <c r="I229" s="2" t="str">
        <f t="shared" si="3"/>
        <v>SPA21XXX</v>
      </c>
      <c r="J229" s="2" t="s">
        <v>623</v>
      </c>
      <c r="K229" s="2" t="s">
        <v>45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</row>
    <row r="230" spans="1:17" x14ac:dyDescent="0.35">
      <c r="A230" s="7" t="s">
        <v>247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H230" s="2" t="s">
        <v>173</v>
      </c>
      <c r="I230" s="2" t="str">
        <f t="shared" si="3"/>
        <v>SPA21XXX</v>
      </c>
      <c r="J230" s="2" t="s">
        <v>624</v>
      </c>
      <c r="K230" s="2" t="s">
        <v>45</v>
      </c>
      <c r="M230" s="2">
        <v>1028587</v>
      </c>
      <c r="N230" s="2">
        <v>848840</v>
      </c>
      <c r="O230" s="2">
        <v>353326</v>
      </c>
      <c r="P230" s="2">
        <v>0</v>
      </c>
      <c r="Q230" s="2">
        <v>0</v>
      </c>
    </row>
    <row r="231" spans="1:17" x14ac:dyDescent="0.35">
      <c r="A231" s="7" t="s">
        <v>248</v>
      </c>
      <c r="B231" s="8">
        <v>126927.27</v>
      </c>
      <c r="C231" s="8">
        <v>432470.90780000004</v>
      </c>
      <c r="D231" s="8">
        <v>61779.38</v>
      </c>
      <c r="E231" s="8">
        <v>61620.78</v>
      </c>
      <c r="F231" s="8">
        <v>0</v>
      </c>
      <c r="H231" s="2" t="s">
        <v>175</v>
      </c>
      <c r="I231" s="2" t="str">
        <f t="shared" si="3"/>
        <v>SPA21XXX</v>
      </c>
      <c r="J231" s="2" t="s">
        <v>625</v>
      </c>
      <c r="K231" s="2" t="s">
        <v>45</v>
      </c>
      <c r="M231" s="2">
        <v>306547.61</v>
      </c>
      <c r="N231" s="2">
        <v>161554</v>
      </c>
      <c r="O231" s="2">
        <v>150238.85999999999</v>
      </c>
      <c r="P231" s="2">
        <v>22510.079999999998</v>
      </c>
      <c r="Q231" s="2">
        <v>0</v>
      </c>
    </row>
    <row r="232" spans="1:17" x14ac:dyDescent="0.35">
      <c r="A232" s="7" t="s">
        <v>249</v>
      </c>
      <c r="B232" s="8">
        <v>52159.597999999998</v>
      </c>
      <c r="C232" s="8">
        <v>23367.074000000001</v>
      </c>
      <c r="D232" s="8">
        <v>3500</v>
      </c>
      <c r="E232" s="8">
        <v>2367.0740000000001</v>
      </c>
      <c r="F232" s="8">
        <v>0</v>
      </c>
      <c r="H232" s="2" t="s">
        <v>176</v>
      </c>
      <c r="I232" s="2" t="str">
        <f t="shared" si="3"/>
        <v>SPA21XXX</v>
      </c>
      <c r="J232" s="2" t="s">
        <v>626</v>
      </c>
      <c r="K232" s="2" t="s">
        <v>45</v>
      </c>
      <c r="M232" s="2">
        <v>109334.29999999999</v>
      </c>
      <c r="N232" s="2">
        <v>75698.63</v>
      </c>
      <c r="O232" s="2">
        <v>11180.89</v>
      </c>
      <c r="P232" s="2">
        <v>1155.74</v>
      </c>
      <c r="Q232" s="2">
        <v>0</v>
      </c>
    </row>
    <row r="233" spans="1:17" x14ac:dyDescent="0.35">
      <c r="A233" s="7" t="s">
        <v>250</v>
      </c>
      <c r="B233" s="8">
        <v>9</v>
      </c>
      <c r="C233" s="8">
        <v>9</v>
      </c>
      <c r="D233" s="8">
        <v>9</v>
      </c>
      <c r="E233" s="8">
        <v>3</v>
      </c>
      <c r="F233" s="8">
        <v>0</v>
      </c>
      <c r="H233" s="2" t="s">
        <v>362</v>
      </c>
      <c r="I233" s="2" t="str">
        <f t="shared" si="3"/>
        <v>SPA21XXX</v>
      </c>
      <c r="J233" s="2" t="s">
        <v>627</v>
      </c>
      <c r="K233" s="2" t="s">
        <v>45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</row>
    <row r="234" spans="1:17" x14ac:dyDescent="0.35">
      <c r="A234" s="7" t="s">
        <v>372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H234" s="2" t="s">
        <v>179</v>
      </c>
      <c r="I234" s="2" t="str">
        <f t="shared" si="3"/>
        <v>SPA21XXX</v>
      </c>
      <c r="J234" s="2" t="s">
        <v>628</v>
      </c>
      <c r="K234" s="2" t="s">
        <v>45</v>
      </c>
      <c r="M234" s="2">
        <v>144920</v>
      </c>
      <c r="N234" s="2">
        <v>144920</v>
      </c>
      <c r="O234" s="2">
        <v>32510</v>
      </c>
      <c r="P234" s="2">
        <v>26660</v>
      </c>
      <c r="Q234" s="2">
        <v>7160</v>
      </c>
    </row>
    <row r="235" spans="1:17" x14ac:dyDescent="0.35">
      <c r="A235" s="7" t="s">
        <v>251</v>
      </c>
      <c r="B235" s="8">
        <v>476370.76</v>
      </c>
      <c r="C235" s="8">
        <v>253814.16</v>
      </c>
      <c r="D235" s="8">
        <v>0</v>
      </c>
      <c r="E235" s="8">
        <v>56068.5</v>
      </c>
      <c r="F235" s="8">
        <v>0</v>
      </c>
      <c r="H235" s="2" t="s">
        <v>184</v>
      </c>
      <c r="I235" s="2" t="str">
        <f t="shared" si="3"/>
        <v>SPA21XXX</v>
      </c>
      <c r="J235" s="2" t="s">
        <v>629</v>
      </c>
      <c r="K235" s="2" t="s">
        <v>45</v>
      </c>
      <c r="M235" s="2">
        <v>6000</v>
      </c>
      <c r="N235" s="2">
        <v>6000</v>
      </c>
      <c r="O235" s="2">
        <v>6000</v>
      </c>
      <c r="P235" s="2">
        <v>0</v>
      </c>
      <c r="Q235" s="2">
        <v>0</v>
      </c>
    </row>
    <row r="236" spans="1:17" x14ac:dyDescent="0.35">
      <c r="A236" s="7" t="s">
        <v>252</v>
      </c>
      <c r="B236" s="8">
        <v>326500</v>
      </c>
      <c r="C236" s="8">
        <v>216000</v>
      </c>
      <c r="D236" s="8">
        <v>209500</v>
      </c>
      <c r="E236" s="8">
        <v>0</v>
      </c>
      <c r="F236" s="8">
        <v>11000</v>
      </c>
      <c r="H236" s="2" t="s">
        <v>185</v>
      </c>
      <c r="I236" s="2" t="str">
        <f t="shared" si="3"/>
        <v>SPA21XXX</v>
      </c>
      <c r="J236" s="2" t="s">
        <v>630</v>
      </c>
      <c r="K236" s="2" t="s">
        <v>45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</row>
    <row r="237" spans="1:17" x14ac:dyDescent="0.35">
      <c r="A237" s="7" t="s">
        <v>253</v>
      </c>
      <c r="B237" s="8">
        <v>322000</v>
      </c>
      <c r="C237" s="8">
        <v>233100</v>
      </c>
      <c r="D237" s="8">
        <v>47200</v>
      </c>
      <c r="E237" s="8">
        <v>61200</v>
      </c>
      <c r="F237" s="8">
        <v>0</v>
      </c>
      <c r="H237" s="2" t="s">
        <v>187</v>
      </c>
      <c r="I237" s="2" t="str">
        <f t="shared" si="3"/>
        <v>SPA21XXX</v>
      </c>
      <c r="J237" s="2" t="s">
        <v>631</v>
      </c>
      <c r="K237" s="2" t="s">
        <v>45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</row>
    <row r="238" spans="1:17" x14ac:dyDescent="0.35">
      <c r="A238" s="7" t="s">
        <v>254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H238" s="2" t="s">
        <v>191</v>
      </c>
      <c r="I238" s="2" t="str">
        <f t="shared" si="3"/>
        <v>SPA21XXX</v>
      </c>
      <c r="J238" s="2" t="s">
        <v>632</v>
      </c>
      <c r="K238" s="2" t="s">
        <v>45</v>
      </c>
      <c r="M238" s="2">
        <v>579713.6399999999</v>
      </c>
      <c r="N238" s="2">
        <v>319387.38</v>
      </c>
      <c r="O238" s="2">
        <v>128011.59999999999</v>
      </c>
      <c r="P238" s="2">
        <v>143301.01999999999</v>
      </c>
      <c r="Q238" s="2">
        <v>3811.79</v>
      </c>
    </row>
    <row r="239" spans="1:17" x14ac:dyDescent="0.35">
      <c r="A239" s="7" t="s">
        <v>255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H239" s="2" t="s">
        <v>194</v>
      </c>
      <c r="I239" s="2" t="str">
        <f t="shared" si="3"/>
        <v>SPA21XXX</v>
      </c>
      <c r="J239" s="2" t="s">
        <v>633</v>
      </c>
      <c r="K239" s="2" t="s">
        <v>45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</row>
    <row r="240" spans="1:17" x14ac:dyDescent="0.35">
      <c r="A240" s="7" t="s">
        <v>256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H240" s="2" t="s">
        <v>199</v>
      </c>
      <c r="I240" s="2" t="str">
        <f t="shared" si="3"/>
        <v>SPA21XXX</v>
      </c>
      <c r="J240" s="2" t="s">
        <v>634</v>
      </c>
      <c r="K240" s="2" t="s">
        <v>45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</row>
    <row r="241" spans="1:17" x14ac:dyDescent="0.35">
      <c r="A241" s="7" t="s">
        <v>257</v>
      </c>
      <c r="B241" s="8">
        <v>352800</v>
      </c>
      <c r="C241" s="8">
        <v>283800</v>
      </c>
      <c r="D241" s="8">
        <v>34000</v>
      </c>
      <c r="E241" s="8">
        <v>73500</v>
      </c>
      <c r="F241" s="8">
        <v>0</v>
      </c>
      <c r="H241" s="2" t="s">
        <v>200</v>
      </c>
      <c r="I241" s="2" t="str">
        <f t="shared" si="3"/>
        <v>SPA21XXX</v>
      </c>
      <c r="J241" s="2" t="s">
        <v>635</v>
      </c>
      <c r="K241" s="2" t="s">
        <v>45</v>
      </c>
      <c r="M241" s="2">
        <v>12000</v>
      </c>
      <c r="N241" s="2">
        <v>12000</v>
      </c>
      <c r="O241" s="2">
        <v>12000</v>
      </c>
      <c r="P241" s="2">
        <v>7200</v>
      </c>
      <c r="Q241" s="2">
        <v>0</v>
      </c>
    </row>
    <row r="242" spans="1:17" x14ac:dyDescent="0.35">
      <c r="A242" s="7" t="s">
        <v>258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H242" s="2" t="s">
        <v>201</v>
      </c>
      <c r="I242" s="2" t="str">
        <f t="shared" si="3"/>
        <v>SPA21XXX</v>
      </c>
      <c r="J242" s="2" t="s">
        <v>636</v>
      </c>
      <c r="K242" s="2" t="s">
        <v>45</v>
      </c>
      <c r="M242" s="2">
        <v>3600</v>
      </c>
      <c r="N242" s="2">
        <v>3600</v>
      </c>
      <c r="O242" s="2">
        <v>0</v>
      </c>
      <c r="P242" s="2">
        <v>1800</v>
      </c>
      <c r="Q242" s="2">
        <v>1800</v>
      </c>
    </row>
    <row r="243" spans="1:17" x14ac:dyDescent="0.35">
      <c r="A243" s="7" t="s">
        <v>259</v>
      </c>
      <c r="B243" s="8">
        <v>168000</v>
      </c>
      <c r="C243" s="8">
        <v>168000</v>
      </c>
      <c r="D243" s="8">
        <v>85800</v>
      </c>
      <c r="E243" s="8">
        <v>0</v>
      </c>
      <c r="F243" s="8">
        <v>0</v>
      </c>
      <c r="H243" s="2" t="s">
        <v>202</v>
      </c>
      <c r="I243" s="2" t="str">
        <f t="shared" si="3"/>
        <v>SPA21XXX</v>
      </c>
      <c r="J243" s="2" t="s">
        <v>637</v>
      </c>
      <c r="K243" s="2" t="s">
        <v>45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</row>
    <row r="244" spans="1:17" x14ac:dyDescent="0.35">
      <c r="A244" s="7" t="s">
        <v>260</v>
      </c>
      <c r="B244" s="8">
        <v>311100</v>
      </c>
      <c r="C244" s="8">
        <v>311100</v>
      </c>
      <c r="D244" s="8">
        <v>28000</v>
      </c>
      <c r="E244" s="8">
        <v>182100</v>
      </c>
      <c r="F244" s="8">
        <v>0</v>
      </c>
      <c r="H244" s="2" t="s">
        <v>203</v>
      </c>
      <c r="I244" s="2" t="str">
        <f t="shared" si="3"/>
        <v>SPA21XXX</v>
      </c>
      <c r="J244" s="2" t="s">
        <v>638</v>
      </c>
      <c r="K244" s="2" t="s">
        <v>45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</row>
    <row r="245" spans="1:17" x14ac:dyDescent="0.35">
      <c r="A245" s="7" t="s">
        <v>261</v>
      </c>
      <c r="B245" s="8">
        <v>8000</v>
      </c>
      <c r="C245" s="8">
        <v>8000</v>
      </c>
      <c r="D245" s="8">
        <v>4000</v>
      </c>
      <c r="E245" s="8">
        <v>0</v>
      </c>
      <c r="F245" s="8">
        <v>2000</v>
      </c>
      <c r="H245" s="2" t="s">
        <v>204</v>
      </c>
      <c r="I245" s="2" t="str">
        <f t="shared" si="3"/>
        <v>SPA21XXX</v>
      </c>
      <c r="J245" s="2" t="s">
        <v>639</v>
      </c>
      <c r="K245" s="2" t="s">
        <v>45</v>
      </c>
      <c r="M245" s="2">
        <v>576750</v>
      </c>
      <c r="N245" s="2">
        <v>603750</v>
      </c>
      <c r="O245" s="2">
        <v>0</v>
      </c>
      <c r="P245" s="2">
        <v>0</v>
      </c>
      <c r="Q245" s="2">
        <v>0</v>
      </c>
    </row>
    <row r="246" spans="1:17" x14ac:dyDescent="0.35">
      <c r="A246" s="7" t="s">
        <v>262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H246" s="2" t="s">
        <v>205</v>
      </c>
      <c r="I246" s="2" t="str">
        <f t="shared" si="3"/>
        <v>SPA21XXX</v>
      </c>
      <c r="J246" s="2" t="s">
        <v>640</v>
      </c>
      <c r="K246" s="2" t="s">
        <v>45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</row>
    <row r="247" spans="1:17" x14ac:dyDescent="0.35">
      <c r="A247" s="7" t="s">
        <v>263</v>
      </c>
      <c r="B247" s="8">
        <v>73300</v>
      </c>
      <c r="C247" s="8">
        <v>41400</v>
      </c>
      <c r="D247" s="8">
        <v>10000</v>
      </c>
      <c r="E247" s="8">
        <v>5000</v>
      </c>
      <c r="F247" s="8">
        <v>0</v>
      </c>
      <c r="H247" s="2" t="s">
        <v>206</v>
      </c>
      <c r="I247" s="2" t="str">
        <f t="shared" si="3"/>
        <v>SPA21XXX</v>
      </c>
      <c r="J247" s="2" t="s">
        <v>641</v>
      </c>
      <c r="K247" s="2" t="s">
        <v>45</v>
      </c>
      <c r="M247" s="2">
        <v>24000</v>
      </c>
      <c r="N247" s="2">
        <v>24000</v>
      </c>
      <c r="O247" s="2">
        <v>20000</v>
      </c>
      <c r="P247" s="2">
        <v>8000</v>
      </c>
      <c r="Q247" s="2">
        <v>0</v>
      </c>
    </row>
    <row r="248" spans="1:17" x14ac:dyDescent="0.35">
      <c r="A248" s="7" t="s">
        <v>373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H248" s="2" t="s">
        <v>207</v>
      </c>
      <c r="I248" s="2" t="str">
        <f t="shared" si="3"/>
        <v>SPA21XXX</v>
      </c>
      <c r="J248" s="2" t="s">
        <v>642</v>
      </c>
      <c r="K248" s="2" t="s">
        <v>45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</row>
    <row r="249" spans="1:17" x14ac:dyDescent="0.35">
      <c r="A249" s="7" t="s">
        <v>264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H249" s="2" t="s">
        <v>209</v>
      </c>
      <c r="I249" s="2" t="str">
        <f t="shared" si="3"/>
        <v>SPA21XXX</v>
      </c>
      <c r="J249" s="2" t="s">
        <v>643</v>
      </c>
      <c r="K249" s="2" t="s">
        <v>45</v>
      </c>
      <c r="M249" s="2">
        <v>3702</v>
      </c>
      <c r="N249" s="2">
        <v>3702</v>
      </c>
      <c r="O249" s="2">
        <v>1851</v>
      </c>
      <c r="P249" s="2">
        <v>617</v>
      </c>
      <c r="Q249" s="2">
        <v>0</v>
      </c>
    </row>
    <row r="250" spans="1:17" x14ac:dyDescent="0.35">
      <c r="A250" s="7" t="s">
        <v>265</v>
      </c>
      <c r="B250" s="8">
        <v>344748.04999999993</v>
      </c>
      <c r="C250" s="8">
        <v>244719.75999999998</v>
      </c>
      <c r="D250" s="8">
        <v>3584.53</v>
      </c>
      <c r="E250" s="8">
        <v>39881.69</v>
      </c>
      <c r="F250" s="8">
        <v>0</v>
      </c>
      <c r="H250" s="2" t="s">
        <v>212</v>
      </c>
      <c r="I250" s="2" t="str">
        <f t="shared" si="3"/>
        <v>SPA21XXX</v>
      </c>
      <c r="J250" s="2" t="s">
        <v>644</v>
      </c>
      <c r="K250" s="2" t="s">
        <v>45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</row>
    <row r="251" spans="1:17" x14ac:dyDescent="0.35">
      <c r="A251" s="7" t="s">
        <v>266</v>
      </c>
      <c r="B251" s="8">
        <v>9000</v>
      </c>
      <c r="C251" s="8">
        <v>9000</v>
      </c>
      <c r="D251" s="8">
        <v>9000</v>
      </c>
      <c r="E251" s="8">
        <v>0</v>
      </c>
      <c r="F251" s="8">
        <v>0</v>
      </c>
      <c r="H251" s="2" t="s">
        <v>214</v>
      </c>
      <c r="I251" s="2" t="str">
        <f t="shared" si="3"/>
        <v>SPA21XXX</v>
      </c>
      <c r="J251" s="2" t="s">
        <v>645</v>
      </c>
      <c r="K251" s="2" t="s">
        <v>45</v>
      </c>
      <c r="M251" s="2">
        <v>39500</v>
      </c>
      <c r="N251" s="2">
        <v>39500</v>
      </c>
      <c r="O251" s="2">
        <v>13500</v>
      </c>
      <c r="P251" s="2">
        <v>13500</v>
      </c>
      <c r="Q251" s="2">
        <v>0</v>
      </c>
    </row>
    <row r="252" spans="1:17" x14ac:dyDescent="0.35">
      <c r="A252" s="7" t="s">
        <v>267</v>
      </c>
      <c r="B252" s="8">
        <v>19952</v>
      </c>
      <c r="C252" s="8">
        <v>19952</v>
      </c>
      <c r="D252" s="8">
        <v>0</v>
      </c>
      <c r="E252" s="8">
        <v>0</v>
      </c>
      <c r="F252" s="8">
        <v>0</v>
      </c>
      <c r="H252" s="2" t="s">
        <v>365</v>
      </c>
      <c r="I252" s="2" t="str">
        <f t="shared" si="3"/>
        <v>SPA21XXX</v>
      </c>
      <c r="J252" s="2" t="s">
        <v>646</v>
      </c>
      <c r="K252" s="2" t="s">
        <v>45</v>
      </c>
      <c r="M252" s="2">
        <v>6220</v>
      </c>
      <c r="N252" s="2">
        <v>6210</v>
      </c>
      <c r="O252" s="2">
        <v>20</v>
      </c>
      <c r="P252" s="2">
        <v>10</v>
      </c>
      <c r="Q252" s="2">
        <v>10</v>
      </c>
    </row>
    <row r="253" spans="1:17" x14ac:dyDescent="0.35">
      <c r="A253" s="7" t="s">
        <v>268</v>
      </c>
      <c r="B253" s="8">
        <v>4800</v>
      </c>
      <c r="C253" s="8">
        <v>4800</v>
      </c>
      <c r="D253" s="8">
        <v>4800</v>
      </c>
      <c r="E253" s="8">
        <v>0</v>
      </c>
      <c r="F253" s="8">
        <v>0</v>
      </c>
      <c r="H253" s="2" t="s">
        <v>215</v>
      </c>
      <c r="I253" s="2" t="str">
        <f t="shared" si="3"/>
        <v>SPA21XXX</v>
      </c>
      <c r="J253" s="2" t="s">
        <v>647</v>
      </c>
      <c r="K253" s="2" t="s">
        <v>45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</row>
    <row r="254" spans="1:17" x14ac:dyDescent="0.35">
      <c r="A254" s="7" t="s">
        <v>269</v>
      </c>
      <c r="B254" s="8">
        <v>38280</v>
      </c>
      <c r="C254" s="8">
        <v>20880</v>
      </c>
      <c r="D254" s="8">
        <v>0</v>
      </c>
      <c r="E254" s="8">
        <v>10440</v>
      </c>
      <c r="F254" s="8">
        <v>3480</v>
      </c>
      <c r="H254" s="2" t="s">
        <v>217</v>
      </c>
      <c r="I254" s="2" t="str">
        <f t="shared" si="3"/>
        <v>SPA21XXX</v>
      </c>
      <c r="J254" s="2" t="s">
        <v>648</v>
      </c>
      <c r="K254" s="2" t="s">
        <v>45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</row>
    <row r="255" spans="1:17" x14ac:dyDescent="0.35">
      <c r="A255" s="7" t="s">
        <v>270</v>
      </c>
      <c r="B255" s="8">
        <v>899209.02</v>
      </c>
      <c r="C255" s="8">
        <v>752988.96</v>
      </c>
      <c r="D255" s="8">
        <v>0</v>
      </c>
      <c r="E255" s="8">
        <v>0</v>
      </c>
      <c r="F255" s="8">
        <v>0</v>
      </c>
      <c r="H255" s="2" t="s">
        <v>218</v>
      </c>
      <c r="I255" s="2" t="str">
        <f t="shared" si="3"/>
        <v>SPA21XXX</v>
      </c>
      <c r="J255" s="2" t="s">
        <v>649</v>
      </c>
      <c r="K255" s="2" t="s">
        <v>45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</row>
    <row r="256" spans="1:17" x14ac:dyDescent="0.35">
      <c r="A256" s="7" t="s">
        <v>271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H256" s="2" t="s">
        <v>223</v>
      </c>
      <c r="I256" s="2" t="str">
        <f t="shared" si="3"/>
        <v>SPA21XXX</v>
      </c>
      <c r="J256" s="2" t="s">
        <v>650</v>
      </c>
      <c r="K256" s="2" t="s">
        <v>45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</row>
    <row r="257" spans="1:17" x14ac:dyDescent="0.35">
      <c r="A257" s="7" t="s">
        <v>272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H257" s="2" t="s">
        <v>225</v>
      </c>
      <c r="I257" s="2" t="str">
        <f t="shared" si="3"/>
        <v>SPA21XXX</v>
      </c>
      <c r="J257" s="2" t="s">
        <v>651</v>
      </c>
      <c r="K257" s="2" t="s">
        <v>45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</row>
    <row r="258" spans="1:17" x14ac:dyDescent="0.35">
      <c r="A258" s="7" t="s">
        <v>273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H258" s="2" t="s">
        <v>227</v>
      </c>
      <c r="I258" s="2" t="str">
        <f t="shared" si="3"/>
        <v>SPA21XXX</v>
      </c>
      <c r="J258" s="2" t="s">
        <v>652</v>
      </c>
      <c r="K258" s="2" t="s">
        <v>45</v>
      </c>
      <c r="M258" s="2">
        <v>90376</v>
      </c>
      <c r="N258" s="2">
        <v>90376</v>
      </c>
      <c r="O258" s="2">
        <v>0</v>
      </c>
      <c r="P258" s="2">
        <v>44068</v>
      </c>
      <c r="Q258" s="2">
        <v>0</v>
      </c>
    </row>
    <row r="259" spans="1:17" x14ac:dyDescent="0.35">
      <c r="A259" s="7" t="s">
        <v>274</v>
      </c>
      <c r="B259" s="8">
        <v>7500</v>
      </c>
      <c r="C259" s="8">
        <v>7500</v>
      </c>
      <c r="D259" s="8">
        <v>7500</v>
      </c>
      <c r="E259" s="8">
        <v>5000</v>
      </c>
      <c r="F259" s="8">
        <v>0</v>
      </c>
      <c r="H259" s="2" t="s">
        <v>228</v>
      </c>
      <c r="I259" s="2" t="str">
        <f t="shared" ref="I259:I322" si="4">REPLACE(H259,6,3,"XXX")</f>
        <v>SPA21XXX</v>
      </c>
      <c r="J259" s="2" t="s">
        <v>653</v>
      </c>
      <c r="K259" s="2" t="s">
        <v>45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</row>
    <row r="260" spans="1:17" x14ac:dyDescent="0.35">
      <c r="A260" s="7" t="s">
        <v>275</v>
      </c>
      <c r="B260" s="8">
        <v>10000</v>
      </c>
      <c r="C260" s="8">
        <v>10000</v>
      </c>
      <c r="D260" s="8">
        <v>0</v>
      </c>
      <c r="E260" s="8">
        <v>0</v>
      </c>
      <c r="F260" s="8">
        <v>0</v>
      </c>
      <c r="H260" s="2" t="s">
        <v>367</v>
      </c>
      <c r="I260" s="2" t="str">
        <f t="shared" si="4"/>
        <v>SPA21XXX</v>
      </c>
      <c r="J260" s="2" t="s">
        <v>654</v>
      </c>
      <c r="K260" s="2" t="s">
        <v>45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</row>
    <row r="261" spans="1:17" x14ac:dyDescent="0.35">
      <c r="A261" s="7" t="s">
        <v>276</v>
      </c>
      <c r="B261" s="8">
        <v>57000</v>
      </c>
      <c r="C261" s="8">
        <v>38000</v>
      </c>
      <c r="D261" s="8">
        <v>36500</v>
      </c>
      <c r="E261" s="8">
        <v>1500</v>
      </c>
      <c r="F261" s="8">
        <v>1500</v>
      </c>
      <c r="H261" s="2" t="s">
        <v>231</v>
      </c>
      <c r="I261" s="2" t="str">
        <f t="shared" si="4"/>
        <v>SPA21XXX</v>
      </c>
      <c r="J261" s="2" t="s">
        <v>655</v>
      </c>
      <c r="K261" s="2" t="s">
        <v>45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</row>
    <row r="262" spans="1:17" x14ac:dyDescent="0.35">
      <c r="A262" s="7" t="s">
        <v>277</v>
      </c>
      <c r="B262" s="8">
        <v>50</v>
      </c>
      <c r="C262" s="8">
        <v>1000</v>
      </c>
      <c r="D262" s="8">
        <v>40</v>
      </c>
      <c r="E262" s="8">
        <v>35</v>
      </c>
      <c r="F262" s="8">
        <v>5</v>
      </c>
      <c r="H262" s="2" t="s">
        <v>233</v>
      </c>
      <c r="I262" s="2" t="str">
        <f t="shared" si="4"/>
        <v>SPA21XXX</v>
      </c>
      <c r="J262" s="2" t="s">
        <v>656</v>
      </c>
      <c r="K262" s="2" t="s">
        <v>45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</row>
    <row r="263" spans="1:17" x14ac:dyDescent="0.35">
      <c r="A263" s="7" t="s">
        <v>278</v>
      </c>
      <c r="B263" s="8">
        <v>192123</v>
      </c>
      <c r="C263" s="8">
        <v>156060</v>
      </c>
      <c r="D263" s="8">
        <v>65991</v>
      </c>
      <c r="E263" s="8">
        <v>157671</v>
      </c>
      <c r="F263" s="8">
        <v>0</v>
      </c>
      <c r="H263" s="2" t="s">
        <v>368</v>
      </c>
      <c r="I263" s="2" t="str">
        <f t="shared" si="4"/>
        <v>SPA21XXX</v>
      </c>
      <c r="J263" s="2" t="s">
        <v>657</v>
      </c>
      <c r="K263" s="2" t="s">
        <v>45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</row>
    <row r="264" spans="1:17" x14ac:dyDescent="0.35">
      <c r="A264" s="7" t="s">
        <v>279</v>
      </c>
      <c r="B264" s="8">
        <v>30000</v>
      </c>
      <c r="C264" s="8">
        <v>30000</v>
      </c>
      <c r="D264" s="8">
        <v>0</v>
      </c>
      <c r="E264" s="8">
        <v>0</v>
      </c>
      <c r="F264" s="8">
        <v>0</v>
      </c>
      <c r="H264" s="2" t="s">
        <v>237</v>
      </c>
      <c r="I264" s="2" t="str">
        <f t="shared" si="4"/>
        <v>SPA21XXX</v>
      </c>
      <c r="J264" s="2" t="s">
        <v>658</v>
      </c>
      <c r="K264" s="2" t="s">
        <v>45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</row>
    <row r="265" spans="1:17" x14ac:dyDescent="0.35">
      <c r="A265" s="7" t="s">
        <v>280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H265" s="2" t="s">
        <v>370</v>
      </c>
      <c r="I265" s="2" t="str">
        <f t="shared" si="4"/>
        <v>SPA21XXX</v>
      </c>
      <c r="J265" s="2" t="s">
        <v>659</v>
      </c>
      <c r="K265" s="2" t="s">
        <v>45</v>
      </c>
      <c r="M265" s="2">
        <v>4300</v>
      </c>
      <c r="N265" s="2">
        <v>4300</v>
      </c>
      <c r="O265" s="2">
        <v>900</v>
      </c>
      <c r="P265" s="2">
        <v>2500</v>
      </c>
      <c r="Q265" s="2">
        <v>0</v>
      </c>
    </row>
    <row r="266" spans="1:17" x14ac:dyDescent="0.35">
      <c r="A266" s="7" t="s">
        <v>281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H266" s="2" t="s">
        <v>238</v>
      </c>
      <c r="I266" s="2" t="str">
        <f t="shared" si="4"/>
        <v>SPA21XXX</v>
      </c>
      <c r="J266" s="2" t="s">
        <v>660</v>
      </c>
      <c r="K266" s="2" t="s">
        <v>45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</row>
    <row r="267" spans="1:17" x14ac:dyDescent="0.35">
      <c r="A267" s="7" t="s">
        <v>282</v>
      </c>
      <c r="B267" s="8">
        <v>1399741</v>
      </c>
      <c r="C267" s="8">
        <v>1353325</v>
      </c>
      <c r="D267" s="8">
        <v>757969</v>
      </c>
      <c r="E267" s="8">
        <v>651086</v>
      </c>
      <c r="F267" s="8">
        <v>0</v>
      </c>
      <c r="H267" s="2" t="s">
        <v>241</v>
      </c>
      <c r="I267" s="2" t="str">
        <f t="shared" si="4"/>
        <v>SPA21XXX</v>
      </c>
      <c r="J267" s="2" t="s">
        <v>661</v>
      </c>
      <c r="K267" s="2" t="s">
        <v>45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</row>
    <row r="268" spans="1:17" x14ac:dyDescent="0.35">
      <c r="A268" s="7" t="s">
        <v>283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H268" s="2" t="s">
        <v>242</v>
      </c>
      <c r="I268" s="2" t="str">
        <f t="shared" si="4"/>
        <v>SPA21XXX</v>
      </c>
      <c r="J268" s="2" t="s">
        <v>662</v>
      </c>
      <c r="K268" s="2" t="s">
        <v>45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</row>
    <row r="269" spans="1:17" x14ac:dyDescent="0.35">
      <c r="A269" s="7" t="s">
        <v>374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H269" s="2" t="s">
        <v>243</v>
      </c>
      <c r="I269" s="2" t="str">
        <f t="shared" si="4"/>
        <v>SPA21XXX</v>
      </c>
      <c r="J269" s="2" t="s">
        <v>663</v>
      </c>
      <c r="K269" s="2" t="s">
        <v>45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</row>
    <row r="270" spans="1:17" x14ac:dyDescent="0.35">
      <c r="A270" s="7" t="s">
        <v>284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H270" s="2" t="s">
        <v>244</v>
      </c>
      <c r="I270" s="2" t="str">
        <f t="shared" si="4"/>
        <v>SPA21XXX</v>
      </c>
      <c r="J270" s="2" t="s">
        <v>664</v>
      </c>
      <c r="K270" s="2" t="s">
        <v>45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</row>
    <row r="271" spans="1:17" x14ac:dyDescent="0.35">
      <c r="A271" s="7" t="s">
        <v>285</v>
      </c>
      <c r="B271" s="8">
        <v>64800</v>
      </c>
      <c r="C271" s="8">
        <v>64800</v>
      </c>
      <c r="D271" s="8">
        <v>0</v>
      </c>
      <c r="E271" s="8">
        <v>0</v>
      </c>
      <c r="F271" s="8">
        <v>0</v>
      </c>
      <c r="H271" s="2" t="s">
        <v>245</v>
      </c>
      <c r="I271" s="2" t="str">
        <f t="shared" si="4"/>
        <v>SPA21XXX</v>
      </c>
      <c r="J271" s="2" t="s">
        <v>665</v>
      </c>
      <c r="K271" s="2" t="s">
        <v>45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</row>
    <row r="272" spans="1:17" x14ac:dyDescent="0.35">
      <c r="A272" s="7" t="s">
        <v>286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H272" s="2" t="s">
        <v>246</v>
      </c>
      <c r="I272" s="2" t="str">
        <f t="shared" si="4"/>
        <v>SPA21XXX</v>
      </c>
      <c r="J272" s="2" t="s">
        <v>666</v>
      </c>
      <c r="K272" s="2" t="s">
        <v>45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</row>
    <row r="273" spans="1:17" x14ac:dyDescent="0.35">
      <c r="A273" s="7" t="s">
        <v>287</v>
      </c>
      <c r="B273" s="8">
        <v>1915372</v>
      </c>
      <c r="C273" s="8">
        <v>653263</v>
      </c>
      <c r="D273" s="8">
        <v>0</v>
      </c>
      <c r="E273" s="8">
        <v>168936</v>
      </c>
      <c r="F273" s="8">
        <v>0</v>
      </c>
      <c r="H273" s="2" t="s">
        <v>371</v>
      </c>
      <c r="I273" s="2" t="str">
        <f t="shared" si="4"/>
        <v>SPA21XXX</v>
      </c>
      <c r="J273" s="2" t="s">
        <v>667</v>
      </c>
      <c r="K273" s="2" t="s">
        <v>45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</row>
    <row r="274" spans="1:17" x14ac:dyDescent="0.35">
      <c r="A274" s="7" t="s">
        <v>288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H274" s="2" t="s">
        <v>247</v>
      </c>
      <c r="I274" s="2" t="str">
        <f t="shared" si="4"/>
        <v>SPA21XXX</v>
      </c>
      <c r="J274" s="2" t="s">
        <v>668</v>
      </c>
      <c r="K274" s="2" t="s">
        <v>45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</row>
    <row r="275" spans="1:17" x14ac:dyDescent="0.35">
      <c r="A275" s="7" t="s">
        <v>289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H275" s="2" t="s">
        <v>248</v>
      </c>
      <c r="I275" s="2" t="str">
        <f t="shared" si="4"/>
        <v>SPA21XXX</v>
      </c>
      <c r="J275" s="2" t="s">
        <v>669</v>
      </c>
      <c r="K275" s="2" t="s">
        <v>45</v>
      </c>
      <c r="M275" s="2">
        <v>126927.27</v>
      </c>
      <c r="N275" s="2">
        <v>432470.90780000004</v>
      </c>
      <c r="O275" s="2">
        <v>61779.38</v>
      </c>
      <c r="P275" s="2">
        <v>61620.78</v>
      </c>
      <c r="Q275" s="2">
        <v>0</v>
      </c>
    </row>
    <row r="276" spans="1:17" x14ac:dyDescent="0.35">
      <c r="A276" s="7" t="s">
        <v>290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H276" s="2" t="s">
        <v>372</v>
      </c>
      <c r="I276" s="2" t="str">
        <f t="shared" si="4"/>
        <v>SPA21XXX</v>
      </c>
      <c r="J276" s="2" t="s">
        <v>670</v>
      </c>
      <c r="K276" s="2" t="s">
        <v>45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</row>
    <row r="277" spans="1:17" x14ac:dyDescent="0.35">
      <c r="A277" s="7" t="s">
        <v>291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H277" s="2" t="s">
        <v>252</v>
      </c>
      <c r="I277" s="2" t="str">
        <f t="shared" si="4"/>
        <v>SPA21XXX</v>
      </c>
      <c r="J277" s="2" t="s">
        <v>671</v>
      </c>
      <c r="K277" s="2" t="s">
        <v>45</v>
      </c>
      <c r="M277" s="2">
        <v>326500</v>
      </c>
      <c r="N277" s="2">
        <v>216000</v>
      </c>
      <c r="O277" s="2">
        <v>209500</v>
      </c>
      <c r="P277" s="2">
        <v>0</v>
      </c>
      <c r="Q277" s="2">
        <v>11000</v>
      </c>
    </row>
    <row r="278" spans="1:17" x14ac:dyDescent="0.35">
      <c r="A278" s="7" t="s">
        <v>292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H278" s="2" t="s">
        <v>254</v>
      </c>
      <c r="I278" s="2" t="str">
        <f t="shared" si="4"/>
        <v>SPA21XXX</v>
      </c>
      <c r="J278" s="2" t="s">
        <v>672</v>
      </c>
      <c r="K278" s="2" t="s">
        <v>45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</row>
    <row r="279" spans="1:17" x14ac:dyDescent="0.35">
      <c r="A279" s="7" t="s">
        <v>293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H279" s="2" t="s">
        <v>255</v>
      </c>
      <c r="I279" s="2" t="str">
        <f t="shared" si="4"/>
        <v>SPA21XXX</v>
      </c>
      <c r="J279" s="2" t="s">
        <v>673</v>
      </c>
      <c r="K279" s="2" t="s">
        <v>45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</row>
    <row r="280" spans="1:17" x14ac:dyDescent="0.35">
      <c r="A280" s="7" t="s">
        <v>375</v>
      </c>
      <c r="B280" s="8">
        <v>60889.5</v>
      </c>
      <c r="C280" s="8">
        <v>0</v>
      </c>
      <c r="D280" s="8">
        <v>0</v>
      </c>
      <c r="E280" s="8">
        <v>0</v>
      </c>
      <c r="F280" s="8">
        <v>0</v>
      </c>
      <c r="H280" s="2" t="s">
        <v>256</v>
      </c>
      <c r="I280" s="2" t="str">
        <f t="shared" si="4"/>
        <v>SPA21XXX</v>
      </c>
      <c r="J280" s="2" t="s">
        <v>674</v>
      </c>
      <c r="K280" s="2" t="s">
        <v>45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</row>
    <row r="281" spans="1:17" x14ac:dyDescent="0.35">
      <c r="A281" s="7" t="s">
        <v>294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H281" s="2" t="s">
        <v>258</v>
      </c>
      <c r="I281" s="2" t="str">
        <f t="shared" si="4"/>
        <v>SPA21XXX</v>
      </c>
      <c r="J281" s="2" t="s">
        <v>675</v>
      </c>
      <c r="K281" s="2" t="s">
        <v>45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</row>
    <row r="282" spans="1:17" x14ac:dyDescent="0.35">
      <c r="A282" s="7" t="s">
        <v>295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H282" s="2" t="s">
        <v>262</v>
      </c>
      <c r="I282" s="2" t="str">
        <f t="shared" si="4"/>
        <v>SPA21XXX</v>
      </c>
      <c r="J282" s="2" t="s">
        <v>676</v>
      </c>
      <c r="K282" s="2" t="s">
        <v>45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</row>
    <row r="283" spans="1:17" x14ac:dyDescent="0.35">
      <c r="A283" s="7" t="s">
        <v>296</v>
      </c>
      <c r="B283" s="8">
        <v>16</v>
      </c>
      <c r="C283" s="8">
        <v>16</v>
      </c>
      <c r="D283" s="8">
        <v>12</v>
      </c>
      <c r="E283" s="8">
        <v>4</v>
      </c>
      <c r="F283" s="8">
        <v>0</v>
      </c>
      <c r="H283" s="2" t="s">
        <v>264</v>
      </c>
      <c r="I283" s="2" t="str">
        <f t="shared" si="4"/>
        <v>SPA21XXX</v>
      </c>
      <c r="J283" s="2" t="s">
        <v>677</v>
      </c>
      <c r="K283" s="2" t="s">
        <v>45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</row>
    <row r="284" spans="1:17" x14ac:dyDescent="0.35">
      <c r="A284" s="7" t="s">
        <v>297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H284" s="2" t="s">
        <v>265</v>
      </c>
      <c r="I284" s="2" t="str">
        <f t="shared" si="4"/>
        <v>SPA21XXX</v>
      </c>
      <c r="J284" s="2" t="s">
        <v>678</v>
      </c>
      <c r="K284" s="2" t="s">
        <v>45</v>
      </c>
      <c r="M284" s="2">
        <v>344748.04999999993</v>
      </c>
      <c r="N284" s="2">
        <v>244719.75999999998</v>
      </c>
      <c r="O284" s="2">
        <v>3584.53</v>
      </c>
      <c r="P284" s="2">
        <v>39881.69</v>
      </c>
      <c r="Q284" s="2">
        <v>0</v>
      </c>
    </row>
    <row r="285" spans="1:17" x14ac:dyDescent="0.35">
      <c r="A285" s="7" t="s">
        <v>298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H285" s="2" t="s">
        <v>271</v>
      </c>
      <c r="I285" s="2" t="str">
        <f t="shared" si="4"/>
        <v>SPA21XXX</v>
      </c>
      <c r="J285" s="2" t="s">
        <v>679</v>
      </c>
      <c r="K285" s="2" t="s">
        <v>45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</row>
    <row r="286" spans="1:17" x14ac:dyDescent="0.35">
      <c r="A286" s="7" t="s">
        <v>376</v>
      </c>
      <c r="B286" s="8">
        <v>26920</v>
      </c>
      <c r="C286" s="8">
        <v>26920</v>
      </c>
      <c r="D286" s="8">
        <v>10358</v>
      </c>
      <c r="E286" s="8">
        <v>0</v>
      </c>
      <c r="F286" s="8">
        <v>1810</v>
      </c>
      <c r="H286" s="2" t="s">
        <v>272</v>
      </c>
      <c r="I286" s="2" t="str">
        <f t="shared" si="4"/>
        <v>SPA21XXX</v>
      </c>
      <c r="J286" s="2" t="s">
        <v>680</v>
      </c>
      <c r="K286" s="2" t="s">
        <v>45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</row>
    <row r="287" spans="1:17" x14ac:dyDescent="0.35">
      <c r="A287" s="7" t="s">
        <v>299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H287" s="2" t="s">
        <v>273</v>
      </c>
      <c r="I287" s="2" t="str">
        <f t="shared" si="4"/>
        <v>SPA21XXX</v>
      </c>
      <c r="J287" s="2" t="s">
        <v>681</v>
      </c>
      <c r="K287" s="2" t="s">
        <v>45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</row>
    <row r="288" spans="1:17" x14ac:dyDescent="0.35">
      <c r="A288" s="7" t="s">
        <v>300</v>
      </c>
      <c r="B288" s="8">
        <v>80045</v>
      </c>
      <c r="C288" s="8">
        <v>42962</v>
      </c>
      <c r="D288" s="8">
        <v>2261</v>
      </c>
      <c r="E288" s="8">
        <v>0</v>
      </c>
      <c r="F288" s="8">
        <v>0</v>
      </c>
      <c r="H288" s="2" t="s">
        <v>274</v>
      </c>
      <c r="I288" s="2" t="str">
        <f t="shared" si="4"/>
        <v>SPA21XXX</v>
      </c>
      <c r="J288" s="2" t="s">
        <v>682</v>
      </c>
      <c r="K288" s="2" t="s">
        <v>45</v>
      </c>
      <c r="M288" s="2">
        <v>7500</v>
      </c>
      <c r="N288" s="2">
        <v>7500</v>
      </c>
      <c r="O288" s="2">
        <v>7500</v>
      </c>
      <c r="P288" s="2">
        <v>5000</v>
      </c>
      <c r="Q288" s="2">
        <v>0</v>
      </c>
    </row>
    <row r="289" spans="1:17" x14ac:dyDescent="0.35">
      <c r="A289" s="7" t="s">
        <v>301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H289" s="2" t="s">
        <v>275</v>
      </c>
      <c r="I289" s="2" t="str">
        <f t="shared" si="4"/>
        <v>SPA21XXX</v>
      </c>
      <c r="J289" s="2" t="s">
        <v>683</v>
      </c>
      <c r="K289" s="2" t="s">
        <v>45</v>
      </c>
      <c r="M289" s="2">
        <v>10000</v>
      </c>
      <c r="N289" s="2">
        <v>10000</v>
      </c>
      <c r="O289" s="2">
        <v>0</v>
      </c>
      <c r="P289" s="2">
        <v>0</v>
      </c>
      <c r="Q289" s="2">
        <v>0</v>
      </c>
    </row>
    <row r="290" spans="1:17" x14ac:dyDescent="0.35">
      <c r="A290" s="7" t="s">
        <v>302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H290" s="2" t="s">
        <v>276</v>
      </c>
      <c r="I290" s="2" t="str">
        <f t="shared" si="4"/>
        <v>SPA21XXX</v>
      </c>
      <c r="J290" s="2" t="s">
        <v>684</v>
      </c>
      <c r="K290" s="2" t="s">
        <v>45</v>
      </c>
      <c r="M290" s="2">
        <v>57000</v>
      </c>
      <c r="N290" s="2">
        <v>38000</v>
      </c>
      <c r="O290" s="2">
        <v>36500</v>
      </c>
      <c r="P290" s="2">
        <v>1500</v>
      </c>
      <c r="Q290" s="2">
        <v>1500</v>
      </c>
    </row>
    <row r="291" spans="1:17" x14ac:dyDescent="0.35">
      <c r="A291" s="7" t="s">
        <v>303</v>
      </c>
      <c r="B291" s="8" t="e">
        <v>#VALUE!</v>
      </c>
      <c r="C291" s="8" t="e">
        <v>#VALUE!</v>
      </c>
      <c r="D291" s="8" t="e">
        <v>#VALUE!</v>
      </c>
      <c r="E291" s="8" t="e">
        <v>#VALUE!</v>
      </c>
      <c r="F291" s="8" t="e">
        <v>#VALUE!</v>
      </c>
      <c r="H291" s="2" t="s">
        <v>277</v>
      </c>
      <c r="I291" s="2" t="str">
        <f t="shared" si="4"/>
        <v>SPA21XXX</v>
      </c>
      <c r="J291" s="2" t="s">
        <v>685</v>
      </c>
      <c r="K291" s="2" t="s">
        <v>45</v>
      </c>
      <c r="M291" s="2">
        <v>50</v>
      </c>
      <c r="N291" s="2">
        <v>1000</v>
      </c>
      <c r="O291" s="2">
        <v>40</v>
      </c>
      <c r="P291" s="2">
        <v>35</v>
      </c>
      <c r="Q291" s="2">
        <v>5</v>
      </c>
    </row>
    <row r="292" spans="1:17" x14ac:dyDescent="0.35">
      <c r="A292" s="7" t="s">
        <v>304</v>
      </c>
      <c r="B292" s="8">
        <v>29265.289999999997</v>
      </c>
      <c r="C292" s="8">
        <v>44904.24</v>
      </c>
      <c r="D292" s="8">
        <v>0</v>
      </c>
      <c r="E292" s="8">
        <v>0</v>
      </c>
      <c r="F292" s="8">
        <v>0</v>
      </c>
      <c r="H292" s="2" t="s">
        <v>278</v>
      </c>
      <c r="I292" s="2" t="str">
        <f t="shared" si="4"/>
        <v>SPA21XXX</v>
      </c>
      <c r="J292" s="2" t="s">
        <v>686</v>
      </c>
      <c r="K292" s="2" t="s">
        <v>45</v>
      </c>
      <c r="M292" s="2">
        <v>192123</v>
      </c>
      <c r="N292" s="2">
        <v>156060</v>
      </c>
      <c r="O292" s="2">
        <v>65991</v>
      </c>
      <c r="P292" s="2">
        <v>157671</v>
      </c>
      <c r="Q292" s="2">
        <v>0</v>
      </c>
    </row>
    <row r="293" spans="1:17" x14ac:dyDescent="0.35">
      <c r="A293" s="7" t="s">
        <v>377</v>
      </c>
      <c r="B293" s="8">
        <v>1</v>
      </c>
      <c r="C293" s="8">
        <v>0</v>
      </c>
      <c r="D293" s="8">
        <v>0</v>
      </c>
      <c r="E293" s="8">
        <v>0</v>
      </c>
      <c r="F293" s="8">
        <v>0</v>
      </c>
      <c r="H293" s="2" t="s">
        <v>280</v>
      </c>
      <c r="I293" s="2" t="str">
        <f t="shared" si="4"/>
        <v>SPA21XXX</v>
      </c>
      <c r="J293" s="2" t="s">
        <v>687</v>
      </c>
      <c r="K293" s="2" t="s">
        <v>45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</row>
    <row r="294" spans="1:17" x14ac:dyDescent="0.35">
      <c r="A294" s="7" t="s">
        <v>305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H294" s="2" t="s">
        <v>282</v>
      </c>
      <c r="I294" s="2" t="str">
        <f t="shared" si="4"/>
        <v>SPA21XXX</v>
      </c>
      <c r="J294" s="2" t="s">
        <v>688</v>
      </c>
      <c r="K294" s="2" t="s">
        <v>45</v>
      </c>
      <c r="M294" s="2">
        <v>1399741</v>
      </c>
      <c r="N294" s="2">
        <v>1353325</v>
      </c>
      <c r="O294" s="2">
        <v>757969</v>
      </c>
      <c r="P294" s="2">
        <v>651086</v>
      </c>
      <c r="Q294" s="2">
        <v>0</v>
      </c>
    </row>
    <row r="295" spans="1:17" x14ac:dyDescent="0.35">
      <c r="A295" s="7" t="s">
        <v>306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H295" s="2" t="s">
        <v>283</v>
      </c>
      <c r="I295" s="2" t="str">
        <f t="shared" si="4"/>
        <v>SPA21XXX</v>
      </c>
      <c r="J295" s="2" t="s">
        <v>689</v>
      </c>
      <c r="K295" s="2" t="s">
        <v>45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</row>
    <row r="296" spans="1:17" x14ac:dyDescent="0.35">
      <c r="A296" s="7" t="s">
        <v>307</v>
      </c>
      <c r="B296" s="8">
        <v>526016.89</v>
      </c>
      <c r="C296" s="8">
        <v>404981.89</v>
      </c>
      <c r="D296" s="8">
        <v>0</v>
      </c>
      <c r="E296" s="8">
        <v>125066.26</v>
      </c>
      <c r="F296" s="8">
        <v>0</v>
      </c>
      <c r="H296" s="2" t="s">
        <v>374</v>
      </c>
      <c r="I296" s="2" t="str">
        <f t="shared" si="4"/>
        <v>SPA21XXX</v>
      </c>
      <c r="J296" s="2" t="s">
        <v>690</v>
      </c>
      <c r="K296" s="2" t="s">
        <v>45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</row>
    <row r="297" spans="1:17" x14ac:dyDescent="0.35">
      <c r="A297" s="7" t="s">
        <v>308</v>
      </c>
      <c r="B297" s="8">
        <v>41587.75</v>
      </c>
      <c r="C297" s="8">
        <v>41587.75</v>
      </c>
      <c r="D297" s="8">
        <v>0</v>
      </c>
      <c r="E297" s="8">
        <v>0</v>
      </c>
      <c r="F297" s="8">
        <v>0</v>
      </c>
      <c r="H297" s="2" t="s">
        <v>284</v>
      </c>
      <c r="I297" s="2" t="str">
        <f t="shared" si="4"/>
        <v>SPA21XXX</v>
      </c>
      <c r="J297" s="2" t="s">
        <v>691</v>
      </c>
      <c r="K297" s="2" t="s">
        <v>45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</row>
    <row r="298" spans="1:17" x14ac:dyDescent="0.35">
      <c r="A298" s="7" t="s">
        <v>309</v>
      </c>
      <c r="B298" s="8">
        <v>29000</v>
      </c>
      <c r="C298" s="8">
        <v>29000</v>
      </c>
      <c r="D298" s="8">
        <v>0</v>
      </c>
      <c r="E298" s="8">
        <v>0</v>
      </c>
      <c r="F298" s="8">
        <v>0</v>
      </c>
      <c r="H298" s="2" t="s">
        <v>286</v>
      </c>
      <c r="I298" s="2" t="str">
        <f t="shared" si="4"/>
        <v>SPA21XXX</v>
      </c>
      <c r="J298" s="2" t="s">
        <v>692</v>
      </c>
      <c r="K298" s="2" t="s">
        <v>45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</row>
    <row r="299" spans="1:17" x14ac:dyDescent="0.35">
      <c r="A299" s="7" t="s">
        <v>378</v>
      </c>
      <c r="B299" s="8">
        <v>150915.5</v>
      </c>
      <c r="C299" s="8">
        <v>117729.5</v>
      </c>
      <c r="D299" s="8">
        <v>8296.5</v>
      </c>
      <c r="E299" s="8">
        <v>0</v>
      </c>
      <c r="F299" s="8">
        <v>30000</v>
      </c>
      <c r="H299" s="2" t="s">
        <v>288</v>
      </c>
      <c r="I299" s="2" t="str">
        <f t="shared" si="4"/>
        <v>SPA21XXX</v>
      </c>
      <c r="J299" s="2" t="s">
        <v>693</v>
      </c>
      <c r="K299" s="2" t="s">
        <v>45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</row>
    <row r="300" spans="1:17" x14ac:dyDescent="0.35">
      <c r="A300" s="7" t="s">
        <v>379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H300" s="2" t="s">
        <v>289</v>
      </c>
      <c r="I300" s="2" t="str">
        <f t="shared" si="4"/>
        <v>SPA21XXX</v>
      </c>
      <c r="J300" s="2" t="s">
        <v>694</v>
      </c>
      <c r="K300" s="2" t="s">
        <v>45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</row>
    <row r="301" spans="1:17" x14ac:dyDescent="0.35">
      <c r="A301" s="7" t="s">
        <v>310</v>
      </c>
      <c r="B301" s="8">
        <v>234016</v>
      </c>
      <c r="C301" s="8">
        <v>234016</v>
      </c>
      <c r="D301" s="8">
        <v>15408</v>
      </c>
      <c r="E301" s="8">
        <v>24000</v>
      </c>
      <c r="F301" s="8">
        <v>0</v>
      </c>
      <c r="H301" s="2" t="s">
        <v>290</v>
      </c>
      <c r="I301" s="2" t="str">
        <f t="shared" si="4"/>
        <v>SPA21XXX</v>
      </c>
      <c r="J301" s="2" t="s">
        <v>695</v>
      </c>
      <c r="K301" s="2" t="s">
        <v>45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</row>
    <row r="302" spans="1:17" x14ac:dyDescent="0.35">
      <c r="A302" s="7" t="s">
        <v>380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H302" s="2" t="s">
        <v>291</v>
      </c>
      <c r="I302" s="2" t="str">
        <f t="shared" si="4"/>
        <v>SPA21XXX</v>
      </c>
      <c r="J302" s="2" t="s">
        <v>696</v>
      </c>
      <c r="K302" s="2" t="s">
        <v>45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</row>
    <row r="303" spans="1:17" x14ac:dyDescent="0.35">
      <c r="A303" s="7" t="s">
        <v>311</v>
      </c>
      <c r="B303" s="8">
        <v>50000</v>
      </c>
      <c r="C303" s="8">
        <v>50000</v>
      </c>
      <c r="D303" s="8">
        <v>0</v>
      </c>
      <c r="E303" s="8">
        <v>0</v>
      </c>
      <c r="F303" s="8">
        <v>0</v>
      </c>
      <c r="H303" s="2" t="s">
        <v>292</v>
      </c>
      <c r="I303" s="2" t="str">
        <f t="shared" si="4"/>
        <v>SPA21XXX</v>
      </c>
      <c r="J303" s="2" t="s">
        <v>697</v>
      </c>
      <c r="K303" s="2" t="s">
        <v>45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</row>
    <row r="304" spans="1:17" x14ac:dyDescent="0.35">
      <c r="A304" s="7" t="s">
        <v>312</v>
      </c>
      <c r="B304" s="8">
        <v>297900</v>
      </c>
      <c r="C304" s="8">
        <v>200730</v>
      </c>
      <c r="D304" s="8">
        <v>19810</v>
      </c>
      <c r="E304" s="8">
        <v>23550</v>
      </c>
      <c r="F304" s="8">
        <v>0</v>
      </c>
      <c r="H304" s="2" t="s">
        <v>293</v>
      </c>
      <c r="I304" s="2" t="str">
        <f t="shared" si="4"/>
        <v>SPA21XXX</v>
      </c>
      <c r="J304" s="2" t="s">
        <v>698</v>
      </c>
      <c r="K304" s="2" t="s">
        <v>45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</row>
    <row r="305" spans="1:17" x14ac:dyDescent="0.35">
      <c r="A305" s="7" t="s">
        <v>313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H305" s="2" t="s">
        <v>294</v>
      </c>
      <c r="I305" s="2" t="str">
        <f t="shared" si="4"/>
        <v>SPA21XXX</v>
      </c>
      <c r="J305" s="2" t="s">
        <v>699</v>
      </c>
      <c r="K305" s="2" t="s">
        <v>45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</row>
    <row r="306" spans="1:17" x14ac:dyDescent="0.35">
      <c r="A306" s="7" t="s">
        <v>314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H306" s="2" t="s">
        <v>295</v>
      </c>
      <c r="I306" s="2" t="str">
        <f t="shared" si="4"/>
        <v>SPA21XXX</v>
      </c>
      <c r="J306" s="2" t="s">
        <v>700</v>
      </c>
      <c r="K306" s="2" t="s">
        <v>45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</row>
    <row r="307" spans="1:17" x14ac:dyDescent="0.35">
      <c r="A307" s="7" t="s">
        <v>315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H307" s="2" t="s">
        <v>298</v>
      </c>
      <c r="I307" s="2" t="str">
        <f t="shared" si="4"/>
        <v>SPA21XXX</v>
      </c>
      <c r="J307" s="2" t="s">
        <v>701</v>
      </c>
      <c r="K307" s="2" t="s">
        <v>45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</row>
    <row r="308" spans="1:17" x14ac:dyDescent="0.35">
      <c r="A308" s="7" t="s">
        <v>316</v>
      </c>
      <c r="B308" s="8">
        <v>1</v>
      </c>
      <c r="C308" s="8">
        <v>1</v>
      </c>
      <c r="D308" s="8">
        <v>0</v>
      </c>
      <c r="E308" s="8">
        <v>0</v>
      </c>
      <c r="F308" s="8">
        <v>0</v>
      </c>
      <c r="H308" s="2" t="s">
        <v>299</v>
      </c>
      <c r="I308" s="2" t="str">
        <f t="shared" si="4"/>
        <v>SPA21XXX</v>
      </c>
      <c r="J308" s="2" t="s">
        <v>702</v>
      </c>
      <c r="K308" s="2" t="s">
        <v>45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</row>
    <row r="309" spans="1:17" x14ac:dyDescent="0.35">
      <c r="A309" s="7" t="s">
        <v>317</v>
      </c>
      <c r="B309" s="8">
        <v>6360</v>
      </c>
      <c r="C309" s="8">
        <v>3180</v>
      </c>
      <c r="D309" s="8">
        <v>2120</v>
      </c>
      <c r="E309" s="8">
        <v>0</v>
      </c>
      <c r="F309" s="8">
        <v>0</v>
      </c>
      <c r="H309" s="2" t="s">
        <v>301</v>
      </c>
      <c r="I309" s="2" t="str">
        <f t="shared" si="4"/>
        <v>SPA21XXX</v>
      </c>
      <c r="J309" s="2" t="s">
        <v>703</v>
      </c>
      <c r="K309" s="2" t="s">
        <v>45</v>
      </c>
      <c r="L309" s="2"/>
      <c r="M309" s="2">
        <v>0</v>
      </c>
      <c r="N309" s="2">
        <v>0</v>
      </c>
      <c r="O309" s="2">
        <v>0</v>
      </c>
      <c r="P309" s="2">
        <v>0</v>
      </c>
      <c r="Q309" s="2">
        <v>0</v>
      </c>
    </row>
    <row r="310" spans="1:17" x14ac:dyDescent="0.35">
      <c r="A310" s="7" t="s">
        <v>381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H310" s="2" t="s">
        <v>302</v>
      </c>
      <c r="I310" s="2" t="str">
        <f t="shared" si="4"/>
        <v>SPA21XXX</v>
      </c>
      <c r="J310" s="2" t="s">
        <v>704</v>
      </c>
      <c r="K310" s="2" t="s">
        <v>45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</row>
    <row r="311" spans="1:17" x14ac:dyDescent="0.35">
      <c r="A311" s="7" t="s">
        <v>318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H311" s="2" t="s">
        <v>303</v>
      </c>
      <c r="I311" s="2" t="str">
        <f t="shared" si="4"/>
        <v>SPA21XXX</v>
      </c>
      <c r="J311" s="2" t="s">
        <v>705</v>
      </c>
      <c r="K311" s="2" t="s">
        <v>45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</row>
    <row r="312" spans="1:17" x14ac:dyDescent="0.35">
      <c r="A312" s="7" t="s">
        <v>319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H312" s="2" t="s">
        <v>377</v>
      </c>
      <c r="I312" s="2" t="str">
        <f t="shared" si="4"/>
        <v>SPA21XXX</v>
      </c>
      <c r="J312" s="2" t="s">
        <v>706</v>
      </c>
      <c r="K312" s="2" t="s">
        <v>45</v>
      </c>
      <c r="M312" s="2">
        <v>1</v>
      </c>
      <c r="N312" s="2">
        <v>0</v>
      </c>
      <c r="O312" s="2">
        <v>0</v>
      </c>
      <c r="P312" s="2">
        <v>0</v>
      </c>
      <c r="Q312" s="2">
        <v>0</v>
      </c>
    </row>
    <row r="313" spans="1:17" x14ac:dyDescent="0.35">
      <c r="A313" s="7" t="s">
        <v>320</v>
      </c>
      <c r="B313" s="8">
        <v>185588</v>
      </c>
      <c r="C313" s="8">
        <v>91588</v>
      </c>
      <c r="D313" s="8">
        <v>53479</v>
      </c>
      <c r="E313" s="8">
        <v>65497</v>
      </c>
      <c r="F313" s="8">
        <v>0</v>
      </c>
      <c r="H313" s="2" t="s">
        <v>306</v>
      </c>
      <c r="I313" s="2" t="str">
        <f t="shared" si="4"/>
        <v>SPA21XXX</v>
      </c>
      <c r="J313" s="2" t="s">
        <v>707</v>
      </c>
      <c r="K313" s="2" t="s">
        <v>45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</row>
    <row r="314" spans="1:17" x14ac:dyDescent="0.35">
      <c r="A314" s="7" t="s">
        <v>321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H314" s="2" t="s">
        <v>309</v>
      </c>
      <c r="I314" s="2" t="str">
        <f t="shared" si="4"/>
        <v>SPA21XXX</v>
      </c>
      <c r="J314" s="2" t="s">
        <v>708</v>
      </c>
      <c r="K314" s="2" t="s">
        <v>45</v>
      </c>
      <c r="M314" s="2">
        <v>29000</v>
      </c>
      <c r="N314" s="2">
        <v>29000</v>
      </c>
      <c r="O314" s="2">
        <v>0</v>
      </c>
      <c r="P314" s="2">
        <v>0</v>
      </c>
      <c r="Q314" s="2">
        <v>0</v>
      </c>
    </row>
    <row r="315" spans="1:17" x14ac:dyDescent="0.35">
      <c r="A315" s="7" t="s">
        <v>322</v>
      </c>
      <c r="B315" s="8">
        <v>1028519</v>
      </c>
      <c r="C315" s="8">
        <v>648623</v>
      </c>
      <c r="D315" s="8">
        <v>124864</v>
      </c>
      <c r="E315" s="8">
        <v>0</v>
      </c>
      <c r="F315" s="8">
        <v>0</v>
      </c>
      <c r="H315" s="2" t="s">
        <v>378</v>
      </c>
      <c r="I315" s="2" t="str">
        <f t="shared" si="4"/>
        <v>SPA21XXX</v>
      </c>
      <c r="J315" s="2" t="s">
        <v>709</v>
      </c>
      <c r="K315" s="2" t="s">
        <v>45</v>
      </c>
      <c r="M315" s="2">
        <v>150915.5</v>
      </c>
      <c r="N315" s="2">
        <v>117729.5</v>
      </c>
      <c r="O315" s="2">
        <v>8296.5</v>
      </c>
      <c r="P315" s="2">
        <v>0</v>
      </c>
      <c r="Q315" s="2">
        <v>30000</v>
      </c>
    </row>
    <row r="316" spans="1:17" x14ac:dyDescent="0.35">
      <c r="A316" s="7" t="s">
        <v>323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H316" s="2" t="s">
        <v>379</v>
      </c>
      <c r="I316" s="2" t="str">
        <f t="shared" si="4"/>
        <v>SPA21XXX</v>
      </c>
      <c r="J316" s="2" t="s">
        <v>710</v>
      </c>
      <c r="K316" s="2" t="s">
        <v>45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</row>
    <row r="317" spans="1:17" x14ac:dyDescent="0.35">
      <c r="A317" s="7" t="s">
        <v>324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H317" s="2" t="s">
        <v>380</v>
      </c>
      <c r="I317" s="2" t="str">
        <f t="shared" si="4"/>
        <v>SPA21XXX</v>
      </c>
      <c r="J317" s="2" t="s">
        <v>711</v>
      </c>
      <c r="K317" s="2" t="s">
        <v>45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</row>
    <row r="318" spans="1:17" x14ac:dyDescent="0.35">
      <c r="A318" s="7" t="s">
        <v>325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H318" s="2" t="s">
        <v>314</v>
      </c>
      <c r="I318" s="2" t="str">
        <f t="shared" si="4"/>
        <v>SPA21XXX</v>
      </c>
      <c r="J318" s="2" t="s">
        <v>712</v>
      </c>
      <c r="K318" s="2" t="s">
        <v>45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</row>
    <row r="319" spans="1:17" x14ac:dyDescent="0.35">
      <c r="A319" s="7" t="s">
        <v>382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H319" s="2" t="s">
        <v>316</v>
      </c>
      <c r="I319" s="2" t="str">
        <f t="shared" si="4"/>
        <v>SPA21XXX</v>
      </c>
      <c r="J319" s="2" t="s">
        <v>713</v>
      </c>
      <c r="K319" s="2" t="s">
        <v>45</v>
      </c>
      <c r="M319" s="2">
        <v>1</v>
      </c>
      <c r="N319" s="2">
        <v>1</v>
      </c>
      <c r="O319" s="2">
        <v>0</v>
      </c>
      <c r="P319" s="2">
        <v>0</v>
      </c>
      <c r="Q319" s="2">
        <v>0</v>
      </c>
    </row>
    <row r="320" spans="1:17" x14ac:dyDescent="0.35">
      <c r="A320" s="7" t="s">
        <v>326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H320" s="2" t="s">
        <v>381</v>
      </c>
      <c r="I320" s="2" t="str">
        <f t="shared" si="4"/>
        <v>SPA21XXX</v>
      </c>
      <c r="J320" s="2" t="s">
        <v>714</v>
      </c>
      <c r="K320" s="2" t="s">
        <v>45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</row>
    <row r="321" spans="1:17" x14ac:dyDescent="0.35">
      <c r="A321" s="7" t="s">
        <v>327</v>
      </c>
      <c r="B321" s="8">
        <v>21847.26</v>
      </c>
      <c r="C321" s="8">
        <v>21847.26</v>
      </c>
      <c r="D321" s="8">
        <v>0</v>
      </c>
      <c r="E321" s="8">
        <v>0</v>
      </c>
      <c r="F321" s="8">
        <v>0</v>
      </c>
      <c r="H321" s="2" t="s">
        <v>318</v>
      </c>
      <c r="I321" s="2" t="str">
        <f t="shared" si="4"/>
        <v>SPA21XXX</v>
      </c>
      <c r="J321" s="2" t="s">
        <v>715</v>
      </c>
      <c r="K321" s="2" t="s">
        <v>45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</row>
    <row r="322" spans="1:17" x14ac:dyDescent="0.35">
      <c r="A322" s="7" t="s">
        <v>328</v>
      </c>
      <c r="B322" s="8">
        <v>97672</v>
      </c>
      <c r="C322" s="8">
        <v>5298</v>
      </c>
      <c r="D322" s="8">
        <v>11889</v>
      </c>
      <c r="E322" s="8">
        <v>0</v>
      </c>
      <c r="F322" s="8">
        <v>0</v>
      </c>
      <c r="H322" s="2" t="s">
        <v>319</v>
      </c>
      <c r="I322" s="2" t="str">
        <f t="shared" si="4"/>
        <v>SPA21XXX</v>
      </c>
      <c r="J322" s="2" t="s">
        <v>716</v>
      </c>
      <c r="K322" s="2" t="s">
        <v>45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</row>
    <row r="323" spans="1:17" x14ac:dyDescent="0.35">
      <c r="A323" s="7" t="s">
        <v>383</v>
      </c>
      <c r="B323" s="8">
        <v>83000</v>
      </c>
      <c r="C323" s="8">
        <v>83000</v>
      </c>
      <c r="D323" s="8">
        <v>16600</v>
      </c>
      <c r="E323" s="8">
        <v>49800</v>
      </c>
      <c r="F323" s="8">
        <v>0</v>
      </c>
      <c r="H323" s="2" t="s">
        <v>321</v>
      </c>
      <c r="I323" s="2" t="str">
        <f t="shared" ref="I323:I348" si="5">REPLACE(H323,6,3,"XXX")</f>
        <v>SPA21XXX</v>
      </c>
      <c r="J323" s="2" t="s">
        <v>717</v>
      </c>
      <c r="K323" s="2" t="s">
        <v>45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</row>
    <row r="324" spans="1:17" x14ac:dyDescent="0.35">
      <c r="A324" s="7" t="s">
        <v>329</v>
      </c>
      <c r="B324" s="8">
        <v>1343407</v>
      </c>
      <c r="C324" s="8">
        <v>1343283</v>
      </c>
      <c r="D324" s="8">
        <v>983843</v>
      </c>
      <c r="E324" s="8">
        <v>0</v>
      </c>
      <c r="F324" s="8">
        <v>49411</v>
      </c>
      <c r="H324" s="2" t="s">
        <v>322</v>
      </c>
      <c r="I324" s="2" t="str">
        <f t="shared" si="5"/>
        <v>SPA21XXX</v>
      </c>
      <c r="J324" s="2" t="s">
        <v>718</v>
      </c>
      <c r="K324" s="2" t="s">
        <v>45</v>
      </c>
      <c r="M324" s="2">
        <v>1028519</v>
      </c>
      <c r="N324" s="2">
        <v>648623</v>
      </c>
      <c r="O324" s="2">
        <v>124864</v>
      </c>
      <c r="P324" s="2">
        <v>0</v>
      </c>
      <c r="Q324" s="2">
        <v>0</v>
      </c>
    </row>
    <row r="325" spans="1:17" x14ac:dyDescent="0.35">
      <c r="A325" s="7" t="s">
        <v>330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H325" s="2" t="s">
        <v>323</v>
      </c>
      <c r="I325" s="2" t="str">
        <f t="shared" si="5"/>
        <v>SPA21XXX</v>
      </c>
      <c r="J325" s="2" t="s">
        <v>719</v>
      </c>
      <c r="K325" s="2" t="s">
        <v>45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</row>
    <row r="326" spans="1:17" x14ac:dyDescent="0.35">
      <c r="A326" s="7" t="s">
        <v>331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H326" s="2" t="s">
        <v>325</v>
      </c>
      <c r="I326" s="2" t="str">
        <f t="shared" si="5"/>
        <v>SPA21XXX</v>
      </c>
      <c r="J326" s="2" t="s">
        <v>720</v>
      </c>
      <c r="K326" s="2" t="s">
        <v>45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</row>
    <row r="327" spans="1:17" x14ac:dyDescent="0.35">
      <c r="A327" s="7" t="s">
        <v>384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H327" s="2" t="s">
        <v>382</v>
      </c>
      <c r="I327" s="2" t="str">
        <f t="shared" si="5"/>
        <v>SPA21XXX</v>
      </c>
      <c r="J327" s="2" t="s">
        <v>721</v>
      </c>
      <c r="K327" s="2" t="s">
        <v>45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</row>
    <row r="328" spans="1:17" x14ac:dyDescent="0.35">
      <c r="A328" s="7" t="s">
        <v>332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H328" s="2" t="s">
        <v>326</v>
      </c>
      <c r="I328" s="2" t="str">
        <f t="shared" si="5"/>
        <v>SPA21XXX</v>
      </c>
      <c r="J328" s="2" t="s">
        <v>722</v>
      </c>
      <c r="K328" s="2" t="s">
        <v>45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</row>
    <row r="329" spans="1:17" x14ac:dyDescent="0.35">
      <c r="A329" s="7" t="s">
        <v>333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H329" s="2" t="s">
        <v>328</v>
      </c>
      <c r="I329" s="2" t="str">
        <f t="shared" si="5"/>
        <v>SPA21XXX</v>
      </c>
      <c r="J329" s="2" t="s">
        <v>723</v>
      </c>
      <c r="K329" s="2" t="s">
        <v>45</v>
      </c>
      <c r="M329" s="2">
        <v>97672</v>
      </c>
      <c r="N329" s="2">
        <v>5298</v>
      </c>
      <c r="O329" s="2">
        <v>11889</v>
      </c>
      <c r="P329" s="2">
        <v>0</v>
      </c>
      <c r="Q329" s="2">
        <v>0</v>
      </c>
    </row>
    <row r="330" spans="1:17" x14ac:dyDescent="0.35">
      <c r="A330" s="7" t="s">
        <v>334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H330" s="2" t="s">
        <v>383</v>
      </c>
      <c r="I330" s="2" t="str">
        <f t="shared" si="5"/>
        <v>SPA21XXX</v>
      </c>
      <c r="J330" s="2" t="s">
        <v>724</v>
      </c>
      <c r="K330" s="2" t="s">
        <v>45</v>
      </c>
      <c r="M330" s="2">
        <v>83000</v>
      </c>
      <c r="N330" s="2">
        <v>83000</v>
      </c>
      <c r="O330" s="2">
        <v>16600</v>
      </c>
      <c r="P330" s="2">
        <v>49800</v>
      </c>
      <c r="Q330" s="2">
        <v>0</v>
      </c>
    </row>
    <row r="331" spans="1:17" x14ac:dyDescent="0.35">
      <c r="A331" s="7" t="s">
        <v>335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H331" s="2" t="s">
        <v>331</v>
      </c>
      <c r="I331" s="2" t="str">
        <f t="shared" si="5"/>
        <v>SPA21XXX</v>
      </c>
      <c r="J331" s="2" t="s">
        <v>725</v>
      </c>
      <c r="K331" s="2" t="s">
        <v>45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</row>
    <row r="332" spans="1:17" x14ac:dyDescent="0.35">
      <c r="A332" s="7" t="s">
        <v>336</v>
      </c>
      <c r="B332" s="8">
        <v>27000</v>
      </c>
      <c r="C332" s="8">
        <v>27000</v>
      </c>
      <c r="D332" s="8">
        <v>24000</v>
      </c>
      <c r="E332" s="8">
        <v>12000</v>
      </c>
      <c r="F332" s="8">
        <v>0</v>
      </c>
      <c r="H332" s="2" t="s">
        <v>384</v>
      </c>
      <c r="I332" s="2" t="str">
        <f t="shared" si="5"/>
        <v>SPA21XXX</v>
      </c>
      <c r="J332" s="2" t="s">
        <v>726</v>
      </c>
      <c r="K332" s="2" t="s">
        <v>45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</row>
    <row r="333" spans="1:17" x14ac:dyDescent="0.35">
      <c r="A333" s="7" t="s">
        <v>385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H333" s="2" t="s">
        <v>333</v>
      </c>
      <c r="I333" s="2" t="str">
        <f t="shared" si="5"/>
        <v>SPA21XXX</v>
      </c>
      <c r="J333" s="2" t="s">
        <v>727</v>
      </c>
      <c r="K333" s="2" t="s">
        <v>45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</row>
    <row r="334" spans="1:17" x14ac:dyDescent="0.35">
      <c r="A334" s="7" t="s">
        <v>386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H334" s="2" t="s">
        <v>334</v>
      </c>
      <c r="I334" s="2" t="str">
        <f t="shared" si="5"/>
        <v>SPA21XXX</v>
      </c>
      <c r="J334" s="2" t="s">
        <v>728</v>
      </c>
      <c r="K334" s="2" t="s">
        <v>45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</row>
    <row r="335" spans="1:17" x14ac:dyDescent="0.35">
      <c r="A335" s="7" t="s">
        <v>337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H335" s="2" t="s">
        <v>335</v>
      </c>
      <c r="I335" s="2" t="str">
        <f t="shared" si="5"/>
        <v>SPA21XXX</v>
      </c>
      <c r="J335" s="2" t="s">
        <v>729</v>
      </c>
      <c r="K335" s="2" t="s">
        <v>45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</row>
    <row r="336" spans="1:17" x14ac:dyDescent="0.35">
      <c r="A336" s="7" t="s">
        <v>387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H336" s="2" t="s">
        <v>336</v>
      </c>
      <c r="I336" s="2" t="str">
        <f t="shared" si="5"/>
        <v>SPA21XXX</v>
      </c>
      <c r="J336" s="2" t="s">
        <v>730</v>
      </c>
      <c r="K336" s="2" t="s">
        <v>45</v>
      </c>
      <c r="M336" s="2">
        <v>27000</v>
      </c>
      <c r="N336" s="2">
        <v>27000</v>
      </c>
      <c r="O336" s="2">
        <v>24000</v>
      </c>
      <c r="P336" s="2">
        <v>12000</v>
      </c>
      <c r="Q336" s="2">
        <v>0</v>
      </c>
    </row>
    <row r="337" spans="1:17" x14ac:dyDescent="0.35">
      <c r="A337" s="7" t="s">
        <v>388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H337" s="2" t="s">
        <v>385</v>
      </c>
      <c r="I337" s="2" t="str">
        <f t="shared" si="5"/>
        <v>SPA21XXX</v>
      </c>
      <c r="J337" s="2" t="s">
        <v>731</v>
      </c>
      <c r="K337" s="2" t="s">
        <v>45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</row>
    <row r="338" spans="1:17" x14ac:dyDescent="0.35">
      <c r="A338" s="7" t="s">
        <v>338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H338" s="2" t="s">
        <v>386</v>
      </c>
      <c r="I338" s="2" t="str">
        <f t="shared" si="5"/>
        <v>SPA21XXX</v>
      </c>
      <c r="J338" s="2" t="s">
        <v>732</v>
      </c>
      <c r="K338" s="2" t="s">
        <v>45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</row>
    <row r="339" spans="1:17" x14ac:dyDescent="0.35">
      <c r="A339" s="7" t="s">
        <v>389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H339" s="2" t="s">
        <v>337</v>
      </c>
      <c r="I339" s="2" t="str">
        <f t="shared" si="5"/>
        <v>SPA21XXX</v>
      </c>
      <c r="J339" s="2" t="s">
        <v>733</v>
      </c>
      <c r="K339" s="2" t="s">
        <v>45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</row>
    <row r="340" spans="1:17" x14ac:dyDescent="0.35">
      <c r="A340" s="7" t="s">
        <v>390</v>
      </c>
      <c r="B340" s="8">
        <v>190500</v>
      </c>
      <c r="C340" s="8">
        <v>98500</v>
      </c>
      <c r="D340" s="8">
        <v>24000</v>
      </c>
      <c r="E340" s="8">
        <v>0</v>
      </c>
      <c r="F340" s="8">
        <v>0</v>
      </c>
      <c r="H340" s="2" t="s">
        <v>387</v>
      </c>
      <c r="I340" s="2" t="str">
        <f t="shared" si="5"/>
        <v>SPA21XXX</v>
      </c>
      <c r="J340" s="2" t="s">
        <v>734</v>
      </c>
      <c r="K340" s="2" t="s">
        <v>45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</row>
    <row r="341" spans="1:17" x14ac:dyDescent="0.35">
      <c r="A341" s="7" t="s">
        <v>339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H341" s="2" t="s">
        <v>388</v>
      </c>
      <c r="I341" s="2" t="str">
        <f t="shared" si="5"/>
        <v>SPA21XXX</v>
      </c>
      <c r="J341" s="2" t="s">
        <v>735</v>
      </c>
      <c r="K341" s="2" t="s">
        <v>45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</row>
    <row r="342" spans="1:17" x14ac:dyDescent="0.35">
      <c r="A342" s="7" t="s">
        <v>340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H342" s="2" t="s">
        <v>338</v>
      </c>
      <c r="I342" s="2" t="str">
        <f t="shared" si="5"/>
        <v>SPA21XXX</v>
      </c>
      <c r="J342" s="2" t="s">
        <v>736</v>
      </c>
      <c r="K342" s="2" t="s">
        <v>45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</row>
    <row r="343" spans="1:17" x14ac:dyDescent="0.35">
      <c r="A343" s="7" t="s">
        <v>341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H343" s="2" t="s">
        <v>389</v>
      </c>
      <c r="I343" s="2" t="str">
        <f t="shared" si="5"/>
        <v>SPA21XXX</v>
      </c>
      <c r="J343" s="2" t="s">
        <v>737</v>
      </c>
      <c r="K343" s="2" t="s">
        <v>45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</row>
    <row r="344" spans="1:17" x14ac:dyDescent="0.35">
      <c r="A344" s="7" t="s">
        <v>342</v>
      </c>
      <c r="B344" s="8">
        <v>15000</v>
      </c>
      <c r="C344" s="8">
        <v>15000</v>
      </c>
      <c r="D344" s="8">
        <v>0</v>
      </c>
      <c r="E344" s="8">
        <v>0</v>
      </c>
      <c r="F344" s="8">
        <v>0</v>
      </c>
      <c r="H344" s="2" t="s">
        <v>339</v>
      </c>
      <c r="I344" s="2" t="str">
        <f t="shared" si="5"/>
        <v>SPA21XXX</v>
      </c>
      <c r="J344" s="2" t="s">
        <v>738</v>
      </c>
      <c r="K344" s="2" t="s">
        <v>45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</row>
    <row r="345" spans="1:17" x14ac:dyDescent="0.35">
      <c r="A345" s="7" t="s">
        <v>391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H345" s="2" t="s">
        <v>340</v>
      </c>
      <c r="I345" s="2" t="str">
        <f t="shared" si="5"/>
        <v>SPA21XXX</v>
      </c>
      <c r="J345" s="2" t="s">
        <v>739</v>
      </c>
      <c r="K345" s="2" t="s">
        <v>45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</row>
    <row r="346" spans="1:17" x14ac:dyDescent="0.35">
      <c r="A346" s="7" t="s">
        <v>343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H346" s="2" t="s">
        <v>341</v>
      </c>
      <c r="I346" s="2" t="str">
        <f t="shared" si="5"/>
        <v>SPA21XXX</v>
      </c>
      <c r="J346" s="2" t="s">
        <v>740</v>
      </c>
      <c r="K346" s="2" t="s">
        <v>45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</row>
    <row r="347" spans="1:17" x14ac:dyDescent="0.35">
      <c r="A347" s="7" t="s">
        <v>344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H347" s="2" t="s">
        <v>342</v>
      </c>
      <c r="I347" s="2" t="str">
        <f t="shared" si="5"/>
        <v>SPA21XXX</v>
      </c>
      <c r="J347" s="2" t="s">
        <v>741</v>
      </c>
      <c r="K347" s="2" t="s">
        <v>45</v>
      </c>
      <c r="M347" s="2">
        <v>15000</v>
      </c>
      <c r="N347" s="2">
        <v>15000</v>
      </c>
      <c r="O347" s="2">
        <v>0</v>
      </c>
      <c r="P347" s="2">
        <v>0</v>
      </c>
      <c r="Q347" s="2">
        <v>0</v>
      </c>
    </row>
    <row r="348" spans="1:17" x14ac:dyDescent="0.35">
      <c r="A348" s="7" t="s">
        <v>22</v>
      </c>
      <c r="B348" s="8"/>
      <c r="C348" s="8"/>
      <c r="D348" s="8"/>
      <c r="E348" s="8"/>
      <c r="F348" s="8"/>
      <c r="H348" s="2" t="s">
        <v>343</v>
      </c>
      <c r="I348" s="2" t="str">
        <f t="shared" si="5"/>
        <v>SPA21XXX</v>
      </c>
      <c r="J348" s="11" t="s">
        <v>742</v>
      </c>
      <c r="K348" s="2" t="s">
        <v>45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</row>
    <row r="349" spans="1:17" x14ac:dyDescent="0.35">
      <c r="A349" s="7" t="s">
        <v>23</v>
      </c>
      <c r="B349" s="8" t="e">
        <v>#VALUE!</v>
      </c>
      <c r="C349" s="8" t="e">
        <v>#VALUE!</v>
      </c>
      <c r="D349" s="8" t="e">
        <v>#VALUE!</v>
      </c>
      <c r="E349" s="8" t="e">
        <v>#VALUE!</v>
      </c>
      <c r="F349" s="8" t="e">
        <v>#VALUE!</v>
      </c>
    </row>
  </sheetData>
  <sheetProtection algorithmName="SHA-512" hashValue="fQKUMraD1DPJ5SGHt6KHVHEi8sM4vv6nmX0RPmolpaXtf74tAKInq9qRhqzZn5p1L2nOlOO4W+cWXOcTxTNNOg==" saltValue="Xckc4f8tdHZsgwz4ClnUlA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7"/>
  <sheetViews>
    <sheetView tabSelected="1" topLeftCell="C1" workbookViewId="0">
      <selection activeCell="C1" sqref="A1:XFD1048576"/>
    </sheetView>
  </sheetViews>
  <sheetFormatPr defaultRowHeight="14.5" x14ac:dyDescent="0.35"/>
  <cols>
    <col min="1" max="1" width="0" style="2" hidden="1" customWidth="1"/>
    <col min="2" max="2" width="9" style="2" hidden="1" customWidth="1"/>
    <col min="3" max="3" width="9.90625" style="2" customWidth="1"/>
    <col min="4" max="4" width="49.08984375" style="2" hidden="1" customWidth="1"/>
    <col min="5" max="5" width="8.36328125" style="10" bestFit="1" customWidth="1"/>
    <col min="6" max="6" width="13.36328125" style="10" bestFit="1" customWidth="1"/>
    <col min="7" max="11" width="8.90625" style="2"/>
    <col min="12" max="13" width="14.6328125" style="2" customWidth="1"/>
    <col min="14" max="14" width="20" style="2" customWidth="1"/>
    <col min="15" max="15" width="12.453125" style="2" bestFit="1" customWidth="1"/>
    <col min="16" max="19" width="14.6328125" style="2" customWidth="1"/>
    <col min="20" max="20" width="9.90625" style="2" customWidth="1"/>
    <col min="21" max="21" width="9" style="2" bestFit="1" customWidth="1"/>
    <col min="22" max="23" width="9" style="2" customWidth="1"/>
    <col min="24" max="24" width="9" style="16" customWidth="1"/>
    <col min="25" max="25" width="9.453125" style="2" customWidth="1"/>
    <col min="26" max="26" width="9.453125" style="18" customWidth="1"/>
    <col min="27" max="27" width="9.453125" style="2" customWidth="1"/>
    <col min="28" max="29" width="5" style="2" customWidth="1"/>
    <col min="30" max="30" width="9" style="2" bestFit="1" customWidth="1"/>
    <col min="31" max="31" width="8" style="2" customWidth="1"/>
    <col min="32" max="34" width="5" style="2" customWidth="1"/>
    <col min="35" max="35" width="8" style="2" customWidth="1"/>
    <col min="36" max="37" width="5" style="2" customWidth="1"/>
    <col min="38" max="38" width="8" style="2" customWidth="1"/>
    <col min="39" max="41" width="5" style="2" customWidth="1"/>
    <col min="42" max="42" width="7" style="2" customWidth="1"/>
    <col min="43" max="43" width="8" style="2" customWidth="1"/>
    <col min="44" max="45" width="5" style="2" customWidth="1"/>
    <col min="46" max="47" width="8" style="2" customWidth="1"/>
    <col min="48" max="50" width="5" style="2" customWidth="1"/>
    <col min="51" max="51" width="8" style="2" customWidth="1"/>
    <col min="52" max="52" width="5" style="2" customWidth="1"/>
    <col min="53" max="54" width="7" style="2" customWidth="1"/>
    <col min="55" max="58" width="5" style="2" customWidth="1"/>
    <col min="59" max="59" width="10" style="2" bestFit="1" customWidth="1"/>
    <col min="60" max="60" width="5" style="2" customWidth="1"/>
    <col min="61" max="61" width="10" style="2" bestFit="1" customWidth="1"/>
    <col min="62" max="62" width="8" style="2" customWidth="1"/>
    <col min="63" max="63" width="11" style="2" bestFit="1" customWidth="1"/>
    <col min="64" max="64" width="8" style="2" customWidth="1"/>
    <col min="65" max="65" width="5" style="2" customWidth="1"/>
    <col min="66" max="67" width="8" style="2" customWidth="1"/>
    <col min="68" max="68" width="5" style="2" customWidth="1"/>
    <col min="69" max="69" width="7" style="2" customWidth="1"/>
    <col min="70" max="70" width="5" style="2" customWidth="1"/>
    <col min="71" max="72" width="8" style="2" customWidth="1"/>
    <col min="73" max="73" width="5" style="2" customWidth="1"/>
    <col min="74" max="74" width="7" style="2" customWidth="1"/>
    <col min="75" max="77" width="5" style="2" customWidth="1"/>
    <col min="78" max="82" width="8" style="2" customWidth="1"/>
    <col min="83" max="83" width="5" style="2" customWidth="1"/>
    <col min="84" max="84" width="8" style="2" customWidth="1"/>
    <col min="85" max="86" width="7" style="2" customWidth="1"/>
    <col min="87" max="87" width="8" style="2" customWidth="1"/>
    <col min="88" max="90" width="5" style="2" customWidth="1"/>
    <col min="91" max="91" width="9" style="2" bestFit="1" customWidth="1"/>
    <col min="92" max="95" width="5" style="2" customWidth="1"/>
    <col min="96" max="96" width="7" style="2" customWidth="1"/>
    <col min="97" max="97" width="5" style="2" customWidth="1"/>
    <col min="98" max="98" width="8" style="2" customWidth="1"/>
    <col min="99" max="100" width="5" style="2" customWidth="1"/>
    <col min="101" max="101" width="8" style="2" customWidth="1"/>
    <col min="102" max="102" width="5" style="2" customWidth="1"/>
    <col min="103" max="104" width="8" style="2" customWidth="1"/>
    <col min="105" max="105" width="5" style="2" customWidth="1"/>
    <col min="106" max="107" width="8" style="2" customWidth="1"/>
    <col min="108" max="108" width="5" style="2" customWidth="1"/>
    <col min="109" max="110" width="8" style="2" customWidth="1"/>
    <col min="111" max="112" width="5" style="2" customWidth="1"/>
    <col min="113" max="113" width="8" style="2" customWidth="1"/>
    <col min="114" max="114" width="7" style="2" customWidth="1"/>
    <col min="115" max="115" width="5" style="2" customWidth="1"/>
    <col min="116" max="116" width="8" style="2" customWidth="1"/>
    <col min="117" max="118" width="5" style="2" customWidth="1"/>
    <col min="119" max="119" width="8" style="2" customWidth="1"/>
    <col min="120" max="124" width="5" style="2" customWidth="1"/>
    <col min="125" max="125" width="6" style="2" customWidth="1"/>
    <col min="126" max="126" width="8" style="2" customWidth="1"/>
    <col min="127" max="127" width="6" style="2" customWidth="1"/>
    <col min="128" max="128" width="8" style="2" customWidth="1"/>
    <col min="129" max="131" width="6" style="2" customWidth="1"/>
    <col min="132" max="132" width="9" style="2" bestFit="1" customWidth="1"/>
    <col min="133" max="133" width="11" style="2" bestFit="1" customWidth="1"/>
    <col min="134" max="134" width="6" style="2" customWidth="1"/>
    <col min="135" max="135" width="10" style="2" bestFit="1" customWidth="1"/>
    <col min="136" max="136" width="6" style="2" customWidth="1"/>
    <col min="137" max="137" width="9" style="2" bestFit="1" customWidth="1"/>
    <col min="138" max="138" width="6" style="2" customWidth="1"/>
    <col min="139" max="139" width="12" style="2" bestFit="1" customWidth="1"/>
    <col min="140" max="140" width="6" style="2" customWidth="1"/>
    <col min="141" max="141" width="9" style="2" bestFit="1" customWidth="1"/>
    <col min="142" max="142" width="6" style="2" customWidth="1"/>
    <col min="143" max="145" width="9" style="2" bestFit="1" customWidth="1"/>
    <col min="146" max="146" width="6" style="2" customWidth="1"/>
    <col min="147" max="147" width="12" style="2" bestFit="1" customWidth="1"/>
    <col min="148" max="148" width="8" style="2" customWidth="1"/>
    <col min="149" max="149" width="6" style="2" customWidth="1"/>
    <col min="150" max="150" width="8" style="2" customWidth="1"/>
    <col min="151" max="152" width="9" style="2" bestFit="1" customWidth="1"/>
    <col min="153" max="153" width="11" style="2" bestFit="1" customWidth="1"/>
    <col min="154" max="156" width="6" style="2" customWidth="1"/>
    <col min="157" max="157" width="9" style="2" bestFit="1" customWidth="1"/>
    <col min="158" max="159" width="6" style="2" customWidth="1"/>
    <col min="160" max="160" width="9" style="2" bestFit="1" customWidth="1"/>
    <col min="161" max="161" width="8" style="2" customWidth="1"/>
    <col min="162" max="163" width="6" style="2" customWidth="1"/>
    <col min="164" max="165" width="9" style="2" bestFit="1" customWidth="1"/>
    <col min="166" max="166" width="6" style="2" customWidth="1"/>
    <col min="167" max="167" width="9" style="2" bestFit="1" customWidth="1"/>
    <col min="168" max="168" width="6" style="2" customWidth="1"/>
    <col min="169" max="169" width="9" style="2" bestFit="1" customWidth="1"/>
    <col min="170" max="170" width="6" style="2" customWidth="1"/>
    <col min="171" max="171" width="8" style="2" customWidth="1"/>
    <col min="172" max="172" width="6" style="2" customWidth="1"/>
    <col min="173" max="173" width="9" style="2" bestFit="1" customWidth="1"/>
    <col min="174" max="174" width="11" style="2" bestFit="1" customWidth="1"/>
    <col min="175" max="175" width="6" style="2" customWidth="1"/>
    <col min="176" max="176" width="9" style="2" bestFit="1" customWidth="1"/>
    <col min="177" max="181" width="6" style="2" customWidth="1"/>
    <col min="182" max="182" width="9" style="2" bestFit="1" customWidth="1"/>
    <col min="183" max="183" width="6" style="2" customWidth="1"/>
    <col min="184" max="184" width="9" style="2" bestFit="1" customWidth="1"/>
    <col min="185" max="188" width="6" style="2" customWidth="1"/>
    <col min="189" max="189" width="9" style="2" bestFit="1" customWidth="1"/>
    <col min="190" max="191" width="6" style="2" customWidth="1"/>
    <col min="192" max="192" width="9" style="2" bestFit="1" customWidth="1"/>
    <col min="193" max="193" width="10" style="2" bestFit="1" customWidth="1"/>
    <col min="194" max="194" width="6" style="2" customWidth="1"/>
    <col min="195" max="195" width="9" style="2" bestFit="1" customWidth="1"/>
    <col min="196" max="197" width="6" style="2" customWidth="1"/>
    <col min="198" max="198" width="9" style="2" bestFit="1" customWidth="1"/>
    <col min="199" max="199" width="6" style="2" customWidth="1"/>
    <col min="200" max="200" width="9" style="2" bestFit="1" customWidth="1"/>
    <col min="201" max="201" width="6" style="2" customWidth="1"/>
    <col min="202" max="202" width="9" style="2" bestFit="1" customWidth="1"/>
    <col min="203" max="203" width="8" style="2" customWidth="1"/>
    <col min="204" max="204" width="6" style="2" customWidth="1"/>
    <col min="205" max="205" width="9" style="2" bestFit="1" customWidth="1"/>
    <col min="206" max="206" width="6" style="2" customWidth="1"/>
    <col min="207" max="207" width="9" style="2" bestFit="1" customWidth="1"/>
    <col min="208" max="208" width="6" style="2" customWidth="1"/>
    <col min="209" max="209" width="9" style="2" bestFit="1" customWidth="1"/>
    <col min="210" max="212" width="6" style="2" customWidth="1"/>
    <col min="213" max="213" width="9" style="2" bestFit="1" customWidth="1"/>
    <col min="214" max="215" width="6" style="2" customWidth="1"/>
    <col min="216" max="217" width="8" style="2" customWidth="1"/>
    <col min="218" max="218" width="11" style="2" bestFit="1" customWidth="1"/>
    <col min="219" max="219" width="9" style="2" bestFit="1" customWidth="1"/>
    <col min="220" max="221" width="6" style="2" customWidth="1"/>
    <col min="222" max="222" width="9" style="2" bestFit="1" customWidth="1"/>
    <col min="223" max="224" width="6" style="2" customWidth="1"/>
    <col min="225" max="225" width="8" style="2" customWidth="1"/>
    <col min="226" max="226" width="6" style="2" customWidth="1"/>
    <col min="227" max="227" width="8" style="2" customWidth="1"/>
    <col min="228" max="228" width="6" style="2" customWidth="1"/>
    <col min="229" max="230" width="9" style="2" bestFit="1" customWidth="1"/>
    <col min="231" max="231" width="6" style="2" customWidth="1"/>
    <col min="232" max="232" width="9" style="2" bestFit="1" customWidth="1"/>
    <col min="233" max="235" width="6" style="2" customWidth="1"/>
    <col min="236" max="237" width="9" style="2" bestFit="1" customWidth="1"/>
    <col min="238" max="239" width="6" style="2" customWidth="1"/>
    <col min="240" max="240" width="9" style="2" bestFit="1" customWidth="1"/>
    <col min="241" max="245" width="6" style="2" customWidth="1"/>
    <col min="246" max="247" width="8" style="2" customWidth="1"/>
    <col min="248" max="249" width="9" style="2" bestFit="1" customWidth="1"/>
    <col min="250" max="250" width="6" style="2" customWidth="1"/>
    <col min="251" max="251" width="8" style="2" customWidth="1"/>
    <col min="252" max="252" width="11" style="2" bestFit="1" customWidth="1"/>
    <col min="253" max="255" width="6" style="2" customWidth="1"/>
    <col min="256" max="256" width="11" style="2" bestFit="1" customWidth="1"/>
    <col min="257" max="258" width="9" style="2" bestFit="1" customWidth="1"/>
    <col min="259" max="259" width="6" style="2" customWidth="1"/>
    <col min="260" max="260" width="9" style="2" bestFit="1" customWidth="1"/>
    <col min="261" max="262" width="6" style="2" customWidth="1"/>
    <col min="263" max="264" width="9" style="2" bestFit="1" customWidth="1"/>
    <col min="265" max="265" width="6" style="2" customWidth="1"/>
    <col min="266" max="266" width="9" style="2" bestFit="1" customWidth="1"/>
    <col min="267" max="267" width="6" style="2" customWidth="1"/>
    <col min="268" max="268" width="9" style="2" bestFit="1" customWidth="1"/>
    <col min="269" max="271" width="6" style="2" customWidth="1"/>
    <col min="272" max="272" width="11" style="2" bestFit="1" customWidth="1"/>
    <col min="273" max="273" width="6" style="2" customWidth="1"/>
    <col min="274" max="274" width="8" style="2" customWidth="1"/>
    <col min="275" max="275" width="6" style="2" customWidth="1"/>
    <col min="276" max="277" width="9" style="2" bestFit="1" customWidth="1"/>
    <col min="278" max="280" width="6" style="2" customWidth="1"/>
    <col min="281" max="281" width="9" style="2" bestFit="1" customWidth="1"/>
    <col min="282" max="282" width="6" style="2" customWidth="1"/>
    <col min="283" max="283" width="9" style="2" bestFit="1" customWidth="1"/>
    <col min="284" max="285" width="6" style="2" customWidth="1"/>
    <col min="286" max="288" width="9" style="2" bestFit="1" customWidth="1"/>
    <col min="289" max="290" width="6" style="2" customWidth="1"/>
    <col min="291" max="291" width="9" style="2" bestFit="1" customWidth="1"/>
    <col min="292" max="292" width="11" style="2" bestFit="1" customWidth="1"/>
    <col min="293" max="299" width="6" style="2" customWidth="1"/>
    <col min="300" max="302" width="9" style="2" bestFit="1" customWidth="1"/>
    <col min="303" max="303" width="8" style="2" customWidth="1"/>
    <col min="304" max="304" width="6" style="2" customWidth="1"/>
    <col min="305" max="306" width="9" style="2" bestFit="1" customWidth="1"/>
    <col min="307" max="307" width="6" style="2" customWidth="1"/>
    <col min="308" max="308" width="9" style="2" bestFit="1" customWidth="1"/>
    <col min="309" max="312" width="6" style="2" customWidth="1"/>
    <col min="313" max="316" width="9" style="2" bestFit="1" customWidth="1"/>
    <col min="317" max="317" width="8" style="2" customWidth="1"/>
    <col min="318" max="318" width="9" style="2" bestFit="1" customWidth="1"/>
    <col min="319" max="322" width="6" style="2" customWidth="1"/>
    <col min="323" max="323" width="9" style="2" bestFit="1" customWidth="1"/>
    <col min="324" max="329" width="6" style="2" customWidth="1"/>
    <col min="330" max="330" width="8" style="2" customWidth="1"/>
    <col min="331" max="331" width="6" style="2" customWidth="1"/>
    <col min="332" max="333" width="9" style="2" bestFit="1" customWidth="1"/>
    <col min="334" max="337" width="6" style="2" customWidth="1"/>
    <col min="338" max="338" width="9" style="2" bestFit="1" customWidth="1"/>
    <col min="339" max="341" width="6" style="2" customWidth="1"/>
    <col min="342" max="342" width="9" style="2" bestFit="1" customWidth="1"/>
    <col min="343" max="343" width="6" style="2" customWidth="1"/>
    <col min="344" max="344" width="9" style="2" bestFit="1" customWidth="1"/>
    <col min="345" max="345" width="6" style="2" customWidth="1"/>
    <col min="346" max="346" width="8" style="2" customWidth="1"/>
    <col min="347" max="347" width="6" style="2" customWidth="1"/>
    <col min="348" max="348" width="9" style="2" bestFit="1" customWidth="1"/>
    <col min="349" max="353" width="6" style="2" customWidth="1"/>
    <col min="354" max="354" width="9" style="2" bestFit="1" customWidth="1"/>
    <col min="355" max="359" width="6" style="2" customWidth="1"/>
    <col min="360" max="360" width="9" style="2" bestFit="1" customWidth="1"/>
    <col min="361" max="361" width="6" style="2" customWidth="1"/>
    <col min="362" max="362" width="8" style="2" customWidth="1"/>
    <col min="363" max="367" width="9" style="2" bestFit="1" customWidth="1"/>
    <col min="368" max="368" width="6" style="2" customWidth="1"/>
    <col min="369" max="369" width="9" style="2" bestFit="1" customWidth="1"/>
    <col min="370" max="374" width="6" style="2" customWidth="1"/>
    <col min="375" max="375" width="9" style="2" bestFit="1" customWidth="1"/>
    <col min="376" max="379" width="6" style="2" customWidth="1"/>
    <col min="380" max="380" width="9" style="2" bestFit="1" customWidth="1"/>
    <col min="381" max="382" width="8" style="2" customWidth="1"/>
    <col min="383" max="383" width="6" style="2" customWidth="1"/>
    <col min="384" max="384" width="9" style="2" bestFit="1" customWidth="1"/>
    <col min="385" max="385" width="8" style="2" customWidth="1"/>
    <col min="386" max="390" width="6" style="2" customWidth="1"/>
    <col min="391" max="391" width="9" style="2" bestFit="1" customWidth="1"/>
    <col min="392" max="396" width="6" style="2" customWidth="1"/>
    <col min="397" max="397" width="9" style="2" bestFit="1" customWidth="1"/>
    <col min="398" max="403" width="6" style="2" customWidth="1"/>
    <col min="404" max="404" width="8" style="2" customWidth="1"/>
    <col min="405" max="406" width="6" style="2" customWidth="1"/>
    <col min="407" max="409" width="9" style="2" bestFit="1" customWidth="1"/>
    <col min="410" max="410" width="6" style="2" customWidth="1"/>
    <col min="411" max="411" width="9" style="2" bestFit="1" customWidth="1"/>
    <col min="412" max="412" width="6" style="2" customWidth="1"/>
    <col min="413" max="414" width="9" style="2" bestFit="1" customWidth="1"/>
    <col min="415" max="415" width="6" style="2" customWidth="1"/>
    <col min="416" max="417" width="9" style="2" bestFit="1" customWidth="1"/>
    <col min="418" max="418" width="6" style="2" customWidth="1"/>
    <col min="419" max="419" width="10" style="2" bestFit="1" customWidth="1"/>
    <col min="420" max="420" width="9" style="2" bestFit="1" customWidth="1"/>
    <col min="421" max="423" width="6" style="2" customWidth="1"/>
    <col min="424" max="424" width="9" style="2" bestFit="1" customWidth="1"/>
    <col min="425" max="426" width="6" style="2" customWidth="1"/>
    <col min="427" max="428" width="9" style="2" bestFit="1" customWidth="1"/>
    <col min="429" max="429" width="6" style="2" customWidth="1"/>
    <col min="430" max="430" width="9" style="2" bestFit="1" customWidth="1"/>
    <col min="431" max="431" width="6" style="2" customWidth="1"/>
    <col min="432" max="432" width="9" style="2" bestFit="1" customWidth="1"/>
    <col min="433" max="434" width="6" style="2" customWidth="1"/>
    <col min="435" max="435" width="9" style="2" bestFit="1" customWidth="1"/>
    <col min="436" max="439" width="6" style="2" customWidth="1"/>
    <col min="440" max="440" width="9" style="2" bestFit="1" customWidth="1"/>
    <col min="441" max="443" width="6" style="2" customWidth="1"/>
    <col min="444" max="445" width="9" style="2" bestFit="1" customWidth="1"/>
    <col min="446" max="446" width="6" style="2" customWidth="1"/>
    <col min="447" max="447" width="8" style="2" customWidth="1"/>
    <col min="448" max="448" width="6" style="2" customWidth="1"/>
    <col min="449" max="449" width="8" style="2" customWidth="1"/>
    <col min="450" max="451" width="6" style="2" customWidth="1"/>
    <col min="452" max="452" width="8" style="2" customWidth="1"/>
    <col min="453" max="453" width="6" style="2" customWidth="1"/>
    <col min="454" max="454" width="9" style="2" bestFit="1" customWidth="1"/>
    <col min="455" max="455" width="8" style="2" customWidth="1"/>
    <col min="456" max="456" width="6" style="2" customWidth="1"/>
    <col min="457" max="458" width="9" style="2" bestFit="1" customWidth="1"/>
    <col min="459" max="459" width="6" style="2" customWidth="1"/>
    <col min="460" max="460" width="9" style="2" bestFit="1" customWidth="1"/>
    <col min="461" max="461" width="6" style="2" customWidth="1"/>
    <col min="462" max="462" width="9" style="2" bestFit="1" customWidth="1"/>
    <col min="463" max="463" width="6" style="2" customWidth="1"/>
    <col min="464" max="464" width="9" style="2" bestFit="1" customWidth="1"/>
    <col min="465" max="465" width="6" style="2" customWidth="1"/>
    <col min="466" max="467" width="9" style="2" bestFit="1" customWidth="1"/>
    <col min="468" max="470" width="6" style="2" customWidth="1"/>
    <col min="471" max="471" width="9" style="2" bestFit="1" customWidth="1"/>
    <col min="472" max="472" width="6" style="2" customWidth="1"/>
    <col min="473" max="473" width="9" style="2" bestFit="1" customWidth="1"/>
    <col min="474" max="477" width="6" style="2" customWidth="1"/>
    <col min="478" max="479" width="9" style="2" bestFit="1" customWidth="1"/>
    <col min="480" max="485" width="6" style="2" customWidth="1"/>
    <col min="486" max="487" width="8" style="2" customWidth="1"/>
    <col min="488" max="489" width="6" style="2" customWidth="1"/>
    <col min="490" max="490" width="8" style="2" customWidth="1"/>
    <col min="491" max="491" width="9" style="2" bestFit="1" customWidth="1"/>
    <col min="492" max="492" width="6" style="2" customWidth="1"/>
    <col min="493" max="493" width="9" style="2" bestFit="1" customWidth="1"/>
    <col min="494" max="494" width="10" style="2" bestFit="1" customWidth="1"/>
    <col min="495" max="497" width="7" style="2" customWidth="1"/>
    <col min="498" max="500" width="10" style="2" bestFit="1" customWidth="1"/>
    <col min="501" max="501" width="7" style="2" customWidth="1"/>
    <col min="502" max="502" width="10" style="2" bestFit="1" customWidth="1"/>
    <col min="503" max="504" width="7" style="2" customWidth="1"/>
    <col min="505" max="505" width="9" style="2" bestFit="1" customWidth="1"/>
    <col min="506" max="506" width="7" style="2" customWidth="1"/>
    <col min="507" max="507" width="11" style="2" bestFit="1" customWidth="1"/>
    <col min="508" max="509" width="7" style="2" customWidth="1"/>
    <col min="510" max="511" width="10" style="2" bestFit="1" customWidth="1"/>
    <col min="512" max="516" width="7" style="2" customWidth="1"/>
    <col min="517" max="519" width="10" style="2" bestFit="1" customWidth="1"/>
    <col min="520" max="534" width="7" style="2" customWidth="1"/>
    <col min="535" max="537" width="10" style="2" bestFit="1" customWidth="1"/>
    <col min="538" max="540" width="9" style="2" bestFit="1" customWidth="1"/>
    <col min="541" max="543" width="7" style="2" customWidth="1"/>
    <col min="544" max="544" width="10" style="2" bestFit="1" customWidth="1"/>
    <col min="545" max="546" width="7" style="2" customWidth="1"/>
    <col min="547" max="547" width="9" style="2" bestFit="1" customWidth="1"/>
    <col min="548" max="548" width="7" style="2" customWidth="1"/>
    <col min="549" max="549" width="10" style="2" bestFit="1" customWidth="1"/>
    <col min="550" max="551" width="7" style="2" customWidth="1"/>
    <col min="552" max="552" width="9" style="2" bestFit="1" customWidth="1"/>
    <col min="553" max="553" width="10" style="2" bestFit="1" customWidth="1"/>
    <col min="554" max="559" width="7" style="2" customWidth="1"/>
    <col min="560" max="560" width="11" style="2" bestFit="1" customWidth="1"/>
    <col min="561" max="565" width="7" style="2" customWidth="1"/>
    <col min="566" max="566" width="10" style="2" bestFit="1" customWidth="1"/>
    <col min="567" max="567" width="7" style="2" customWidth="1"/>
    <col min="568" max="568" width="10" style="2" bestFit="1" customWidth="1"/>
    <col min="569" max="573" width="7" style="2" customWidth="1"/>
    <col min="574" max="574" width="9" style="2" bestFit="1" customWidth="1"/>
    <col min="575" max="576" width="7" style="2" customWidth="1"/>
    <col min="577" max="577" width="10" style="2" bestFit="1" customWidth="1"/>
    <col min="578" max="579" width="7" style="2" customWidth="1"/>
    <col min="580" max="580" width="9" style="2" bestFit="1" customWidth="1"/>
    <col min="581" max="581" width="11" style="2" bestFit="1" customWidth="1"/>
    <col min="582" max="583" width="7" style="2" customWidth="1"/>
    <col min="584" max="584" width="10" style="2" bestFit="1" customWidth="1"/>
    <col min="585" max="586" width="7" style="2" customWidth="1"/>
    <col min="587" max="587" width="9" style="2" bestFit="1" customWidth="1"/>
    <col min="588" max="588" width="7" style="2" customWidth="1"/>
    <col min="589" max="589" width="9" style="2" bestFit="1" customWidth="1"/>
    <col min="590" max="592" width="7" style="2" customWidth="1"/>
    <col min="593" max="593" width="10" style="2" bestFit="1" customWidth="1"/>
    <col min="594" max="597" width="7" style="2" customWidth="1"/>
    <col min="598" max="598" width="10" style="2" bestFit="1" customWidth="1"/>
    <col min="599" max="600" width="7" style="2" customWidth="1"/>
    <col min="601" max="601" width="10" style="2" bestFit="1" customWidth="1"/>
    <col min="602" max="602" width="7" style="2" customWidth="1"/>
    <col min="603" max="603" width="10" style="2" bestFit="1" customWidth="1"/>
    <col min="604" max="604" width="7" style="2" customWidth="1"/>
    <col min="605" max="605" width="9" style="2" bestFit="1" customWidth="1"/>
    <col min="606" max="606" width="12" style="2" bestFit="1" customWidth="1"/>
    <col min="607" max="607" width="7" style="2" customWidth="1"/>
    <col min="608" max="609" width="10" style="2" bestFit="1" customWidth="1"/>
    <col min="610" max="612" width="7" style="2" customWidth="1"/>
    <col min="613" max="613" width="9" style="2" bestFit="1" customWidth="1"/>
    <col min="614" max="615" width="7" style="2" customWidth="1"/>
    <col min="616" max="616" width="9" style="2" bestFit="1" customWidth="1"/>
    <col min="617" max="618" width="7" style="2" customWidth="1"/>
    <col min="619" max="619" width="10" style="2" bestFit="1" customWidth="1"/>
    <col min="620" max="622" width="7" style="2" customWidth="1"/>
    <col min="623" max="623" width="10" style="2" bestFit="1" customWidth="1"/>
    <col min="624" max="624" width="9" style="2" bestFit="1" customWidth="1"/>
    <col min="625" max="629" width="7" style="2" customWidth="1"/>
    <col min="630" max="630" width="12" style="2" bestFit="1" customWidth="1"/>
    <col min="631" max="631" width="7" style="2" customWidth="1"/>
    <col min="632" max="632" width="10" style="2" bestFit="1" customWidth="1"/>
    <col min="633" max="633" width="12" style="2" bestFit="1" customWidth="1"/>
    <col min="634" max="634" width="7" style="2" customWidth="1"/>
    <col min="635" max="635" width="9" style="2" bestFit="1" customWidth="1"/>
    <col min="636" max="637" width="10" style="2" bestFit="1" customWidth="1"/>
    <col min="638" max="639" width="11" style="2" bestFit="1" customWidth="1"/>
    <col min="640" max="640" width="8" style="2" customWidth="1"/>
    <col min="641" max="641" width="11" style="2" bestFit="1" customWidth="1"/>
    <col min="642" max="642" width="12" style="2" bestFit="1" customWidth="1"/>
    <col min="643" max="643" width="10" style="2" bestFit="1" customWidth="1"/>
    <col min="644" max="645" width="11" style="2" bestFit="1" customWidth="1"/>
    <col min="646" max="647" width="8" style="2" customWidth="1"/>
    <col min="648" max="648" width="11" style="2" bestFit="1" customWidth="1"/>
    <col min="649" max="649" width="12" style="2" bestFit="1" customWidth="1"/>
    <col min="650" max="652" width="11" style="2" bestFit="1" customWidth="1"/>
    <col min="653" max="653" width="12" style="2" bestFit="1" customWidth="1"/>
    <col min="654" max="655" width="11" style="2" bestFit="1" customWidth="1"/>
    <col min="656" max="656" width="10" style="2" bestFit="1" customWidth="1"/>
    <col min="657" max="657" width="11" style="2" bestFit="1" customWidth="1"/>
    <col min="658" max="658" width="12" style="2" bestFit="1" customWidth="1"/>
    <col min="659" max="659" width="11" style="2" bestFit="1" customWidth="1"/>
    <col min="660" max="660" width="10" style="2" bestFit="1" customWidth="1"/>
    <col min="661" max="662" width="11" style="2" bestFit="1" customWidth="1"/>
    <col min="663" max="663" width="10" style="2" bestFit="1" customWidth="1"/>
    <col min="664" max="664" width="12" style="2" bestFit="1" customWidth="1"/>
    <col min="665" max="665" width="8.36328125" style="2" customWidth="1"/>
    <col min="666" max="666" width="7" style="2" customWidth="1"/>
    <col min="667" max="667" width="15" style="2" bestFit="1" customWidth="1"/>
    <col min="668" max="670" width="2" style="2" customWidth="1"/>
    <col min="671" max="674" width="3" style="2" customWidth="1"/>
    <col min="675" max="675" width="9" style="2" bestFit="1" customWidth="1"/>
    <col min="676" max="678" width="4" style="2" customWidth="1"/>
    <col min="679" max="679" width="10" style="2" bestFit="1" customWidth="1"/>
    <col min="680" max="680" width="4" style="2" customWidth="1"/>
    <col min="681" max="681" width="7" style="2" customWidth="1"/>
    <col min="682" max="682" width="10" style="2" bestFit="1" customWidth="1"/>
    <col min="683" max="683" width="5" style="2" customWidth="1"/>
    <col min="684" max="684" width="8" style="2" customWidth="1"/>
    <col min="685" max="686" width="7" style="2" customWidth="1"/>
    <col min="687" max="688" width="8" style="2" customWidth="1"/>
    <col min="689" max="689" width="5" style="2" customWidth="1"/>
    <col min="690" max="691" width="8" style="2" customWidth="1"/>
    <col min="692" max="692" width="7" style="2" customWidth="1"/>
    <col min="693" max="693" width="5" style="2" customWidth="1"/>
    <col min="694" max="694" width="8" style="2" customWidth="1"/>
    <col min="695" max="695" width="5" style="2" customWidth="1"/>
    <col min="696" max="696" width="12" style="2" bestFit="1" customWidth="1"/>
    <col min="697" max="697" width="5" style="2" customWidth="1"/>
    <col min="698" max="698" width="8" style="2" customWidth="1"/>
    <col min="699" max="700" width="5" style="2" customWidth="1"/>
    <col min="701" max="701" width="9" style="2" bestFit="1" customWidth="1"/>
    <col min="702" max="702" width="8" style="2" customWidth="1"/>
    <col min="703" max="705" width="5" style="2" customWidth="1"/>
    <col min="706" max="706" width="8" style="2" customWidth="1"/>
    <col min="707" max="708" width="5" style="2" customWidth="1"/>
    <col min="709" max="709" width="8" style="2" customWidth="1"/>
    <col min="710" max="712" width="5" style="2" customWidth="1"/>
    <col min="713" max="713" width="7" style="2" customWidth="1"/>
    <col min="714" max="714" width="8" style="2" customWidth="1"/>
    <col min="715" max="716" width="5" style="2" customWidth="1"/>
    <col min="717" max="718" width="8" style="2" customWidth="1"/>
    <col min="719" max="721" width="5" style="2" customWidth="1"/>
    <col min="722" max="722" width="8" style="2" customWidth="1"/>
    <col min="723" max="723" width="5" style="2" customWidth="1"/>
    <col min="724" max="725" width="7" style="2" customWidth="1"/>
    <col min="726" max="729" width="5" style="2" customWidth="1"/>
    <col min="730" max="730" width="10" style="2" bestFit="1" customWidth="1"/>
    <col min="731" max="731" width="5" style="2" customWidth="1"/>
    <col min="732" max="732" width="10" style="2" bestFit="1" customWidth="1"/>
    <col min="733" max="733" width="8" style="2" customWidth="1"/>
    <col min="734" max="734" width="11" style="2" bestFit="1" customWidth="1"/>
    <col min="735" max="735" width="8" style="2" customWidth="1"/>
    <col min="736" max="736" width="5" style="2" customWidth="1"/>
    <col min="737" max="738" width="8" style="2" customWidth="1"/>
    <col min="739" max="739" width="5" style="2" customWidth="1"/>
    <col min="740" max="740" width="7" style="2" customWidth="1"/>
    <col min="741" max="741" width="5" style="2" customWidth="1"/>
    <col min="742" max="743" width="8" style="2" customWidth="1"/>
    <col min="744" max="744" width="5" style="2" customWidth="1"/>
    <col min="745" max="745" width="7" style="2" customWidth="1"/>
    <col min="746" max="748" width="5" style="2" customWidth="1"/>
    <col min="749" max="753" width="8" style="2" customWidth="1"/>
    <col min="754" max="754" width="5" style="2" customWidth="1"/>
    <col min="755" max="755" width="8" style="2" customWidth="1"/>
    <col min="756" max="757" width="7" style="2" customWidth="1"/>
    <col min="758" max="758" width="8" style="2" customWidth="1"/>
    <col min="759" max="761" width="5" style="2" customWidth="1"/>
    <col min="762" max="762" width="9" style="2" bestFit="1" customWidth="1"/>
    <col min="763" max="766" width="5" style="2" customWidth="1"/>
    <col min="767" max="767" width="7" style="2" customWidth="1"/>
    <col min="768" max="768" width="5" style="2" customWidth="1"/>
    <col min="769" max="769" width="8" style="2" customWidth="1"/>
    <col min="770" max="771" width="5" style="2" customWidth="1"/>
    <col min="772" max="772" width="8" style="2" customWidth="1"/>
    <col min="773" max="773" width="5" style="2" customWidth="1"/>
    <col min="774" max="775" width="8" style="2" customWidth="1"/>
    <col min="776" max="776" width="5" style="2" customWidth="1"/>
    <col min="777" max="778" width="8" style="2" customWidth="1"/>
    <col min="779" max="779" width="5" style="2" customWidth="1"/>
    <col min="780" max="781" width="8" style="2" customWidth="1"/>
    <col min="782" max="783" width="5" style="2" customWidth="1"/>
    <col min="784" max="784" width="8" style="2" customWidth="1"/>
    <col min="785" max="785" width="7" style="2" customWidth="1"/>
    <col min="786" max="786" width="5" style="2" customWidth="1"/>
    <col min="787" max="787" width="8" style="2" customWidth="1"/>
    <col min="788" max="789" width="5" style="2" customWidth="1"/>
    <col min="790" max="790" width="8" style="2" customWidth="1"/>
    <col min="791" max="795" width="5" style="2" customWidth="1"/>
    <col min="796" max="796" width="6" style="2" customWidth="1"/>
    <col min="797" max="797" width="8" style="2" customWidth="1"/>
    <col min="798" max="798" width="6" style="2" customWidth="1"/>
    <col min="799" max="799" width="8" style="2" customWidth="1"/>
    <col min="800" max="802" width="6" style="2" customWidth="1"/>
    <col min="803" max="803" width="9" style="2" bestFit="1" customWidth="1"/>
    <col min="804" max="804" width="11" style="2" bestFit="1" customWidth="1"/>
    <col min="805" max="805" width="6" style="2" customWidth="1"/>
    <col min="806" max="806" width="10" style="2" bestFit="1" customWidth="1"/>
    <col min="807" max="807" width="6" style="2" customWidth="1"/>
    <col min="808" max="808" width="9" style="2" bestFit="1" customWidth="1"/>
    <col min="809" max="809" width="6" style="2" customWidth="1"/>
    <col min="810" max="810" width="12" style="2" bestFit="1" customWidth="1"/>
    <col min="811" max="811" width="6" style="2" customWidth="1"/>
    <col min="812" max="812" width="9" style="2" bestFit="1" customWidth="1"/>
    <col min="813" max="813" width="6" style="2" customWidth="1"/>
    <col min="814" max="816" width="9" style="2" bestFit="1" customWidth="1"/>
    <col min="817" max="817" width="6" style="2" customWidth="1"/>
    <col min="818" max="818" width="12" style="2" bestFit="1" customWidth="1"/>
    <col min="819" max="819" width="8" style="2" customWidth="1"/>
    <col min="820" max="820" width="6" style="2" customWidth="1"/>
    <col min="821" max="821" width="8" style="2" customWidth="1"/>
    <col min="822" max="823" width="9" style="2" bestFit="1" customWidth="1"/>
    <col min="824" max="824" width="11" style="2" bestFit="1" customWidth="1"/>
    <col min="825" max="827" width="6" style="2" customWidth="1"/>
    <col min="828" max="828" width="9" style="2" bestFit="1" customWidth="1"/>
    <col min="829" max="830" width="6" style="2" customWidth="1"/>
    <col min="831" max="831" width="9" style="2" bestFit="1" customWidth="1"/>
    <col min="832" max="832" width="8" style="2" customWidth="1"/>
    <col min="833" max="834" width="6" style="2" customWidth="1"/>
    <col min="835" max="836" width="9" style="2" bestFit="1" customWidth="1"/>
    <col min="837" max="837" width="6" style="2" customWidth="1"/>
    <col min="838" max="838" width="9" style="2" bestFit="1" customWidth="1"/>
    <col min="839" max="839" width="6" style="2" customWidth="1"/>
    <col min="840" max="840" width="9" style="2" bestFit="1" customWidth="1"/>
    <col min="841" max="841" width="6" style="2" customWidth="1"/>
    <col min="842" max="842" width="8" style="2" customWidth="1"/>
    <col min="843" max="843" width="6" style="2" customWidth="1"/>
    <col min="844" max="844" width="9" style="2" bestFit="1" customWidth="1"/>
    <col min="845" max="845" width="11" style="2" bestFit="1" customWidth="1"/>
    <col min="846" max="846" width="6" style="2" customWidth="1"/>
    <col min="847" max="847" width="9" style="2" bestFit="1" customWidth="1"/>
    <col min="848" max="852" width="6" style="2" customWidth="1"/>
    <col min="853" max="853" width="9" style="2" bestFit="1" customWidth="1"/>
    <col min="854" max="854" width="6" style="2" customWidth="1"/>
    <col min="855" max="855" width="9" style="2" bestFit="1" customWidth="1"/>
    <col min="856" max="859" width="6" style="2" customWidth="1"/>
    <col min="860" max="860" width="9" style="2" bestFit="1" customWidth="1"/>
    <col min="861" max="862" width="6" style="2" customWidth="1"/>
    <col min="863" max="863" width="9" style="2" bestFit="1" customWidth="1"/>
    <col min="864" max="864" width="10" style="2" bestFit="1" customWidth="1"/>
    <col min="865" max="865" width="6" style="2" customWidth="1"/>
    <col min="866" max="866" width="9" style="2" bestFit="1" customWidth="1"/>
    <col min="867" max="868" width="6" style="2" customWidth="1"/>
    <col min="869" max="869" width="9" style="2" bestFit="1" customWidth="1"/>
    <col min="870" max="870" width="6" style="2" customWidth="1"/>
    <col min="871" max="871" width="9" style="2" bestFit="1" customWidth="1"/>
    <col min="872" max="872" width="6" style="2" customWidth="1"/>
    <col min="873" max="873" width="9" style="2" bestFit="1" customWidth="1"/>
    <col min="874" max="874" width="8" style="2" customWidth="1"/>
    <col min="875" max="875" width="6" style="2" customWidth="1"/>
    <col min="876" max="876" width="9" style="2" bestFit="1" customWidth="1"/>
    <col min="877" max="877" width="6" style="2" customWidth="1"/>
    <col min="878" max="878" width="9" style="2" bestFit="1" customWidth="1"/>
    <col min="879" max="879" width="6" style="2" customWidth="1"/>
    <col min="880" max="880" width="9" style="2" bestFit="1" customWidth="1"/>
    <col min="881" max="883" width="6" style="2" customWidth="1"/>
    <col min="884" max="884" width="9" style="2" bestFit="1" customWidth="1"/>
    <col min="885" max="886" width="6" style="2" customWidth="1"/>
    <col min="887" max="888" width="8" style="2" customWidth="1"/>
    <col min="889" max="889" width="11" style="2" bestFit="1" customWidth="1"/>
    <col min="890" max="890" width="9" style="2" bestFit="1" customWidth="1"/>
    <col min="891" max="892" width="6" style="2" customWidth="1"/>
    <col min="893" max="893" width="9" style="2" bestFit="1" customWidth="1"/>
    <col min="894" max="895" width="6" style="2" customWidth="1"/>
    <col min="896" max="896" width="8" style="2" customWidth="1"/>
    <col min="897" max="897" width="6" style="2" customWidth="1"/>
    <col min="898" max="898" width="8" style="2" customWidth="1"/>
    <col min="899" max="899" width="6" style="2" customWidth="1"/>
    <col min="900" max="901" width="9" style="2" bestFit="1" customWidth="1"/>
    <col min="902" max="902" width="6" style="2" customWidth="1"/>
    <col min="903" max="903" width="9" style="2" bestFit="1" customWidth="1"/>
    <col min="904" max="906" width="6" style="2" customWidth="1"/>
    <col min="907" max="908" width="9" style="2" bestFit="1" customWidth="1"/>
    <col min="909" max="910" width="6" style="2" customWidth="1"/>
    <col min="911" max="911" width="9" style="2" bestFit="1" customWidth="1"/>
    <col min="912" max="916" width="6" style="2" customWidth="1"/>
    <col min="917" max="918" width="8" style="2" customWidth="1"/>
    <col min="919" max="920" width="9" style="2" bestFit="1" customWidth="1"/>
    <col min="921" max="921" width="6" style="2" customWidth="1"/>
    <col min="922" max="922" width="8" style="2" customWidth="1"/>
    <col min="923" max="923" width="11" style="2" bestFit="1" customWidth="1"/>
    <col min="924" max="926" width="6" style="2" customWidth="1"/>
    <col min="927" max="927" width="11" style="2" bestFit="1" customWidth="1"/>
    <col min="928" max="929" width="9" style="2" bestFit="1" customWidth="1"/>
    <col min="930" max="930" width="6" style="2" customWidth="1"/>
    <col min="931" max="931" width="9" style="2" bestFit="1" customWidth="1"/>
    <col min="932" max="933" width="6" style="2" customWidth="1"/>
    <col min="934" max="935" width="9" style="2" bestFit="1" customWidth="1"/>
    <col min="936" max="936" width="6" style="2" customWidth="1"/>
    <col min="937" max="937" width="9" style="2" bestFit="1" customWidth="1"/>
    <col min="938" max="938" width="6" style="2" customWidth="1"/>
    <col min="939" max="939" width="9" style="2" bestFit="1" customWidth="1"/>
    <col min="940" max="942" width="6" style="2" customWidth="1"/>
    <col min="943" max="943" width="11" style="2" bestFit="1" customWidth="1"/>
    <col min="944" max="944" width="6" style="2" customWidth="1"/>
    <col min="945" max="945" width="8" style="2" customWidth="1"/>
    <col min="946" max="946" width="6" style="2" customWidth="1"/>
    <col min="947" max="948" width="9" style="2" bestFit="1" customWidth="1"/>
    <col min="949" max="951" width="6" style="2" customWidth="1"/>
    <col min="952" max="952" width="9" style="2" bestFit="1" customWidth="1"/>
    <col min="953" max="953" width="6" style="2" customWidth="1"/>
    <col min="954" max="954" width="9" style="2" bestFit="1" customWidth="1"/>
    <col min="955" max="956" width="6" style="2" customWidth="1"/>
    <col min="957" max="959" width="9" style="2" bestFit="1" customWidth="1"/>
    <col min="960" max="961" width="6" style="2" customWidth="1"/>
    <col min="962" max="962" width="9" style="2" bestFit="1" customWidth="1"/>
    <col min="963" max="963" width="11" style="2" bestFit="1" customWidth="1"/>
    <col min="964" max="970" width="6" style="2" customWidth="1"/>
    <col min="971" max="973" width="9" style="2" bestFit="1" customWidth="1"/>
    <col min="974" max="974" width="8" style="2" customWidth="1"/>
    <col min="975" max="975" width="6" style="2" customWidth="1"/>
    <col min="976" max="977" width="9" style="2" bestFit="1" customWidth="1"/>
    <col min="978" max="978" width="6" style="2" customWidth="1"/>
    <col min="979" max="979" width="9" style="2" bestFit="1" customWidth="1"/>
    <col min="980" max="983" width="6" style="2" customWidth="1"/>
    <col min="984" max="987" width="9" style="2" bestFit="1" customWidth="1"/>
    <col min="988" max="988" width="8" style="2" customWidth="1"/>
    <col min="989" max="989" width="9" style="2" bestFit="1" customWidth="1"/>
    <col min="990" max="993" width="6" style="2" customWidth="1"/>
    <col min="994" max="994" width="9" style="2" bestFit="1" customWidth="1"/>
    <col min="995" max="1000" width="6" style="2" customWidth="1"/>
    <col min="1001" max="1001" width="8" style="2" customWidth="1"/>
    <col min="1002" max="1002" width="6" style="2" customWidth="1"/>
    <col min="1003" max="1004" width="9" style="2" bestFit="1" customWidth="1"/>
    <col min="1005" max="1008" width="6" style="2" customWidth="1"/>
    <col min="1009" max="1009" width="9" style="2" bestFit="1" customWidth="1"/>
    <col min="1010" max="1012" width="6" style="2" customWidth="1"/>
    <col min="1013" max="1013" width="9" style="2" bestFit="1" customWidth="1"/>
    <col min="1014" max="1014" width="6" style="2" customWidth="1"/>
    <col min="1015" max="1015" width="9" style="2" bestFit="1" customWidth="1"/>
    <col min="1016" max="1016" width="6" style="2" customWidth="1"/>
    <col min="1017" max="1017" width="8" style="2" customWidth="1"/>
    <col min="1018" max="1018" width="6" style="2" customWidth="1"/>
    <col min="1019" max="1019" width="9" style="2" bestFit="1" customWidth="1"/>
    <col min="1020" max="1024" width="6" style="2" customWidth="1"/>
    <col min="1025" max="1025" width="9" style="2" bestFit="1" customWidth="1"/>
    <col min="1026" max="1030" width="6" style="2" customWidth="1"/>
    <col min="1031" max="1031" width="9" style="2" bestFit="1" customWidth="1"/>
    <col min="1032" max="1032" width="6" style="2" customWidth="1"/>
    <col min="1033" max="1033" width="8" style="2" customWidth="1"/>
    <col min="1034" max="1038" width="9" style="2" bestFit="1" customWidth="1"/>
    <col min="1039" max="1039" width="6" style="2" customWidth="1"/>
    <col min="1040" max="1040" width="9" style="2" bestFit="1" customWidth="1"/>
    <col min="1041" max="1045" width="6" style="2" customWidth="1"/>
    <col min="1046" max="1046" width="9" style="2" bestFit="1" customWidth="1"/>
    <col min="1047" max="1050" width="6" style="2" customWidth="1"/>
    <col min="1051" max="1051" width="9" style="2" bestFit="1" customWidth="1"/>
    <col min="1052" max="1053" width="8" style="2" customWidth="1"/>
    <col min="1054" max="1054" width="6" style="2" customWidth="1"/>
    <col min="1055" max="1055" width="9" style="2" bestFit="1" customWidth="1"/>
    <col min="1056" max="1056" width="8" style="2" customWidth="1"/>
    <col min="1057" max="1061" width="6" style="2" customWidth="1"/>
    <col min="1062" max="1062" width="9" style="2" bestFit="1" customWidth="1"/>
    <col min="1063" max="1067" width="6" style="2" customWidth="1"/>
    <col min="1068" max="1068" width="9" style="2" bestFit="1" customWidth="1"/>
    <col min="1069" max="1074" width="6" style="2" customWidth="1"/>
    <col min="1075" max="1075" width="8" style="2" customWidth="1"/>
    <col min="1076" max="1077" width="6" style="2" customWidth="1"/>
    <col min="1078" max="1080" width="9" style="2" bestFit="1" customWidth="1"/>
    <col min="1081" max="1081" width="6" style="2" customWidth="1"/>
    <col min="1082" max="1082" width="9" style="2" bestFit="1" customWidth="1"/>
    <col min="1083" max="1083" width="6" style="2" customWidth="1"/>
    <col min="1084" max="1085" width="9" style="2" bestFit="1" customWidth="1"/>
    <col min="1086" max="1086" width="6" style="2" customWidth="1"/>
    <col min="1087" max="1088" width="9" style="2" bestFit="1" customWidth="1"/>
    <col min="1089" max="1089" width="6" style="2" customWidth="1"/>
    <col min="1090" max="1090" width="10" style="2" bestFit="1" customWidth="1"/>
    <col min="1091" max="1091" width="9" style="2" bestFit="1" customWidth="1"/>
    <col min="1092" max="1094" width="6" style="2" customWidth="1"/>
    <col min="1095" max="1095" width="9" style="2" bestFit="1" customWidth="1"/>
    <col min="1096" max="1097" width="6" style="2" customWidth="1"/>
    <col min="1098" max="1099" width="9" style="2" bestFit="1" customWidth="1"/>
    <col min="1100" max="1100" width="6" style="2" customWidth="1"/>
    <col min="1101" max="1101" width="9" style="2" bestFit="1" customWidth="1"/>
    <col min="1102" max="1102" width="6" style="2" customWidth="1"/>
    <col min="1103" max="1103" width="9" style="2" bestFit="1" customWidth="1"/>
    <col min="1104" max="1105" width="6" style="2" customWidth="1"/>
    <col min="1106" max="1106" width="9" style="2" bestFit="1" customWidth="1"/>
    <col min="1107" max="1110" width="6" style="2" customWidth="1"/>
    <col min="1111" max="1111" width="9" style="2" bestFit="1" customWidth="1"/>
    <col min="1112" max="1114" width="6" style="2" customWidth="1"/>
    <col min="1115" max="1116" width="9" style="2" bestFit="1" customWidth="1"/>
    <col min="1117" max="1117" width="6" style="2" customWidth="1"/>
    <col min="1118" max="1118" width="8" style="2" customWidth="1"/>
    <col min="1119" max="1119" width="6" style="2" customWidth="1"/>
    <col min="1120" max="1120" width="8" style="2" customWidth="1"/>
    <col min="1121" max="1122" width="6" style="2" customWidth="1"/>
    <col min="1123" max="1123" width="8" style="2" customWidth="1"/>
    <col min="1124" max="1124" width="6" style="2" customWidth="1"/>
    <col min="1125" max="1125" width="9" style="2" bestFit="1" customWidth="1"/>
    <col min="1126" max="1126" width="8" style="2" customWidth="1"/>
    <col min="1127" max="1127" width="6" style="2" customWidth="1"/>
    <col min="1128" max="1129" width="9" style="2" bestFit="1" customWidth="1"/>
    <col min="1130" max="1130" width="6" style="2" customWidth="1"/>
    <col min="1131" max="1131" width="9" style="2" bestFit="1" customWidth="1"/>
    <col min="1132" max="1132" width="6" style="2" customWidth="1"/>
    <col min="1133" max="1133" width="9" style="2" bestFit="1" customWidth="1"/>
    <col min="1134" max="1134" width="6" style="2" customWidth="1"/>
    <col min="1135" max="1135" width="9" style="2" bestFit="1" customWidth="1"/>
    <col min="1136" max="1136" width="6" style="2" customWidth="1"/>
    <col min="1137" max="1138" width="9" style="2" bestFit="1" customWidth="1"/>
    <col min="1139" max="1141" width="6" style="2" customWidth="1"/>
    <col min="1142" max="1142" width="9" style="2" bestFit="1" customWidth="1"/>
    <col min="1143" max="1143" width="6" style="2" customWidth="1"/>
    <col min="1144" max="1144" width="9" style="2" bestFit="1" customWidth="1"/>
    <col min="1145" max="1148" width="6" style="2" customWidth="1"/>
    <col min="1149" max="1150" width="9" style="2" bestFit="1" customWidth="1"/>
    <col min="1151" max="1156" width="6" style="2" customWidth="1"/>
    <col min="1157" max="1158" width="8" style="2" customWidth="1"/>
    <col min="1159" max="1160" width="6" style="2" customWidth="1"/>
    <col min="1161" max="1161" width="8" style="2" customWidth="1"/>
    <col min="1162" max="1162" width="9" style="2" bestFit="1" customWidth="1"/>
    <col min="1163" max="1163" width="6" style="2" customWidth="1"/>
    <col min="1164" max="1164" width="9" style="2" bestFit="1" customWidth="1"/>
    <col min="1165" max="1165" width="10" style="2" bestFit="1" customWidth="1"/>
    <col min="1166" max="1168" width="7" style="2" customWidth="1"/>
    <col min="1169" max="1171" width="10" style="2" bestFit="1" customWidth="1"/>
    <col min="1172" max="1172" width="7" style="2" customWidth="1"/>
    <col min="1173" max="1173" width="10" style="2" bestFit="1" customWidth="1"/>
    <col min="1174" max="1175" width="7" style="2" customWidth="1"/>
    <col min="1176" max="1176" width="9" style="2" bestFit="1" customWidth="1"/>
    <col min="1177" max="1177" width="7" style="2" customWidth="1"/>
    <col min="1178" max="1178" width="11" style="2" bestFit="1" customWidth="1"/>
    <col min="1179" max="1180" width="7" style="2" customWidth="1"/>
    <col min="1181" max="1182" width="10" style="2" bestFit="1" customWidth="1"/>
    <col min="1183" max="1187" width="7" style="2" customWidth="1"/>
    <col min="1188" max="1190" width="10" style="2" bestFit="1" customWidth="1"/>
    <col min="1191" max="1205" width="7" style="2" customWidth="1"/>
    <col min="1206" max="1208" width="10" style="2" bestFit="1" customWidth="1"/>
    <col min="1209" max="1211" width="9" style="2" bestFit="1" customWidth="1"/>
    <col min="1212" max="1214" width="7" style="2" customWidth="1"/>
    <col min="1215" max="1215" width="10" style="2" bestFit="1" customWidth="1"/>
    <col min="1216" max="1217" width="7" style="2" customWidth="1"/>
    <col min="1218" max="1218" width="9" style="2" bestFit="1" customWidth="1"/>
    <col min="1219" max="1219" width="7" style="2" customWidth="1"/>
    <col min="1220" max="1220" width="10" style="2" bestFit="1" customWidth="1"/>
    <col min="1221" max="1222" width="7" style="2" customWidth="1"/>
    <col min="1223" max="1223" width="9" style="2" bestFit="1" customWidth="1"/>
    <col min="1224" max="1224" width="10" style="2" bestFit="1" customWidth="1"/>
    <col min="1225" max="1230" width="7" style="2" customWidth="1"/>
    <col min="1231" max="1231" width="11" style="2" bestFit="1" customWidth="1"/>
    <col min="1232" max="1236" width="7" style="2" customWidth="1"/>
    <col min="1237" max="1237" width="10" style="2" bestFit="1" customWidth="1"/>
    <col min="1238" max="1238" width="7" style="2" customWidth="1"/>
    <col min="1239" max="1239" width="10" style="2" bestFit="1" customWidth="1"/>
    <col min="1240" max="1244" width="7" style="2" customWidth="1"/>
    <col min="1245" max="1245" width="9" style="2" bestFit="1" customWidth="1"/>
    <col min="1246" max="1247" width="7" style="2" customWidth="1"/>
    <col min="1248" max="1248" width="10" style="2" bestFit="1" customWidth="1"/>
    <col min="1249" max="1250" width="7" style="2" customWidth="1"/>
    <col min="1251" max="1251" width="9" style="2" bestFit="1" customWidth="1"/>
    <col min="1252" max="1252" width="11" style="2" bestFit="1" customWidth="1"/>
    <col min="1253" max="1254" width="7" style="2" customWidth="1"/>
    <col min="1255" max="1255" width="10" style="2" bestFit="1" customWidth="1"/>
    <col min="1256" max="1257" width="7" style="2" customWidth="1"/>
    <col min="1258" max="1258" width="9" style="2" bestFit="1" customWidth="1"/>
    <col min="1259" max="1259" width="7" style="2" customWidth="1"/>
    <col min="1260" max="1260" width="9" style="2" bestFit="1" customWidth="1"/>
    <col min="1261" max="1263" width="7" style="2" customWidth="1"/>
    <col min="1264" max="1264" width="10" style="2" bestFit="1" customWidth="1"/>
    <col min="1265" max="1268" width="7" style="2" customWidth="1"/>
    <col min="1269" max="1269" width="10" style="2" bestFit="1" customWidth="1"/>
    <col min="1270" max="1271" width="7" style="2" customWidth="1"/>
    <col min="1272" max="1272" width="10" style="2" bestFit="1" customWidth="1"/>
    <col min="1273" max="1273" width="7" style="2" customWidth="1"/>
    <col min="1274" max="1274" width="10" style="2" bestFit="1" customWidth="1"/>
    <col min="1275" max="1275" width="7" style="2" customWidth="1"/>
    <col min="1276" max="1276" width="9" style="2" bestFit="1" customWidth="1"/>
    <col min="1277" max="1277" width="12" style="2" bestFit="1" customWidth="1"/>
    <col min="1278" max="1278" width="7" style="2" customWidth="1"/>
    <col min="1279" max="1280" width="10" style="2" bestFit="1" customWidth="1"/>
    <col min="1281" max="1283" width="7" style="2" customWidth="1"/>
    <col min="1284" max="1284" width="9" style="2" bestFit="1" customWidth="1"/>
    <col min="1285" max="1286" width="7" style="2" customWidth="1"/>
    <col min="1287" max="1287" width="9" style="2" bestFit="1" customWidth="1"/>
    <col min="1288" max="1289" width="7" style="2" customWidth="1"/>
    <col min="1290" max="1290" width="10" style="2" bestFit="1" customWidth="1"/>
    <col min="1291" max="1293" width="7" style="2" customWidth="1"/>
    <col min="1294" max="1294" width="10" style="2" bestFit="1" customWidth="1"/>
    <col min="1295" max="1295" width="9" style="2" bestFit="1" customWidth="1"/>
    <col min="1296" max="1300" width="7" style="2" customWidth="1"/>
    <col min="1301" max="1301" width="12" style="2" bestFit="1" customWidth="1"/>
    <col min="1302" max="1302" width="7" style="2" customWidth="1"/>
    <col min="1303" max="1303" width="10" style="2" bestFit="1" customWidth="1"/>
    <col min="1304" max="1304" width="12" style="2" bestFit="1" customWidth="1"/>
    <col min="1305" max="1305" width="7" style="2" customWidth="1"/>
    <col min="1306" max="1306" width="9" style="2" bestFit="1" customWidth="1"/>
    <col min="1307" max="1308" width="10" style="2" bestFit="1" customWidth="1"/>
    <col min="1309" max="1310" width="11" style="2" bestFit="1" customWidth="1"/>
    <col min="1311" max="1311" width="8" style="2" customWidth="1"/>
    <col min="1312" max="1312" width="11" style="2" bestFit="1" customWidth="1"/>
    <col min="1313" max="1313" width="12" style="2" bestFit="1" customWidth="1"/>
    <col min="1314" max="1314" width="10" style="2" bestFit="1" customWidth="1"/>
    <col min="1315" max="1316" width="11" style="2" bestFit="1" customWidth="1"/>
    <col min="1317" max="1318" width="8" style="2" customWidth="1"/>
    <col min="1319" max="1319" width="11" style="2" bestFit="1" customWidth="1"/>
    <col min="1320" max="1320" width="12" style="2" bestFit="1" customWidth="1"/>
    <col min="1321" max="1323" width="11" style="2" bestFit="1" customWidth="1"/>
    <col min="1324" max="1324" width="12" style="2" bestFit="1" customWidth="1"/>
    <col min="1325" max="1326" width="11" style="2" bestFit="1" customWidth="1"/>
    <col min="1327" max="1327" width="10" style="2" bestFit="1" customWidth="1"/>
    <col min="1328" max="1328" width="11" style="2" bestFit="1" customWidth="1"/>
    <col min="1329" max="1329" width="12" style="2" bestFit="1" customWidth="1"/>
    <col min="1330" max="1330" width="11" style="2" bestFit="1" customWidth="1"/>
    <col min="1331" max="1331" width="10" style="2" bestFit="1" customWidth="1"/>
    <col min="1332" max="1333" width="11" style="2" bestFit="1" customWidth="1"/>
    <col min="1334" max="1334" width="10" style="2" bestFit="1" customWidth="1"/>
    <col min="1335" max="1335" width="12" style="2" bestFit="1" customWidth="1"/>
    <col min="1336" max="1336" width="8.36328125" style="2" customWidth="1"/>
    <col min="1337" max="1337" width="7" style="2" customWidth="1"/>
    <col min="1338" max="1338" width="18.36328125" style="2" bestFit="1" customWidth="1"/>
    <col min="1339" max="1341" width="2" style="2" customWidth="1"/>
    <col min="1342" max="1345" width="3" style="2" customWidth="1"/>
    <col min="1346" max="1346" width="9" style="2" bestFit="1" customWidth="1"/>
    <col min="1347" max="1349" width="4" style="2" customWidth="1"/>
    <col min="1350" max="1350" width="10" style="2" bestFit="1" customWidth="1"/>
    <col min="1351" max="1351" width="4" style="2" customWidth="1"/>
    <col min="1352" max="1352" width="7" style="2" customWidth="1"/>
    <col min="1353" max="1353" width="10" style="2" bestFit="1" customWidth="1"/>
    <col min="1354" max="1354" width="5" style="2" customWidth="1"/>
    <col min="1355" max="1355" width="8" style="2" customWidth="1"/>
    <col min="1356" max="1357" width="7" style="2" customWidth="1"/>
    <col min="1358" max="1359" width="8" style="2" customWidth="1"/>
    <col min="1360" max="1360" width="5" style="2" customWidth="1"/>
    <col min="1361" max="1362" width="8" style="2" customWidth="1"/>
    <col min="1363" max="1363" width="7" style="2" customWidth="1"/>
    <col min="1364" max="1364" width="5" style="2" customWidth="1"/>
    <col min="1365" max="1365" width="8" style="2" customWidth="1"/>
    <col min="1366" max="1366" width="5" style="2" customWidth="1"/>
    <col min="1367" max="1367" width="12" style="2" bestFit="1" customWidth="1"/>
    <col min="1368" max="1368" width="5" style="2" customWidth="1"/>
    <col min="1369" max="1369" width="8" style="2" customWidth="1"/>
    <col min="1370" max="1371" width="5" style="2" customWidth="1"/>
    <col min="1372" max="1372" width="9" style="2" bestFit="1" customWidth="1"/>
    <col min="1373" max="1373" width="8" style="2" customWidth="1"/>
    <col min="1374" max="1376" width="5" style="2" customWidth="1"/>
    <col min="1377" max="1377" width="8" style="2" customWidth="1"/>
    <col min="1378" max="1379" width="5" style="2" customWidth="1"/>
    <col min="1380" max="1380" width="8" style="2" customWidth="1"/>
    <col min="1381" max="1383" width="5" style="2" customWidth="1"/>
    <col min="1384" max="1384" width="7" style="2" customWidth="1"/>
    <col min="1385" max="1385" width="8" style="2" customWidth="1"/>
    <col min="1386" max="1387" width="5" style="2" customWidth="1"/>
    <col min="1388" max="1389" width="8" style="2" customWidth="1"/>
    <col min="1390" max="1392" width="5" style="2" customWidth="1"/>
    <col min="1393" max="1393" width="8" style="2" customWidth="1"/>
    <col min="1394" max="1394" width="5" style="2" customWidth="1"/>
    <col min="1395" max="1396" width="7" style="2" customWidth="1"/>
    <col min="1397" max="1400" width="5" style="2" customWidth="1"/>
    <col min="1401" max="1401" width="10" style="2" bestFit="1" customWidth="1"/>
    <col min="1402" max="1402" width="5" style="2" customWidth="1"/>
    <col min="1403" max="1403" width="10" style="2" bestFit="1" customWidth="1"/>
    <col min="1404" max="1404" width="8" style="2" customWidth="1"/>
    <col min="1405" max="1405" width="11" style="2" bestFit="1" customWidth="1"/>
    <col min="1406" max="1406" width="8" style="2" customWidth="1"/>
    <col min="1407" max="1407" width="5" style="2" customWidth="1"/>
    <col min="1408" max="1409" width="8" style="2" customWidth="1"/>
    <col min="1410" max="1410" width="5" style="2" customWidth="1"/>
    <col min="1411" max="1411" width="7" style="2" customWidth="1"/>
    <col min="1412" max="1412" width="5" style="2" customWidth="1"/>
    <col min="1413" max="1414" width="8" style="2" customWidth="1"/>
    <col min="1415" max="1415" width="5" style="2" customWidth="1"/>
    <col min="1416" max="1416" width="7" style="2" customWidth="1"/>
    <col min="1417" max="1419" width="5" style="2" customWidth="1"/>
    <col min="1420" max="1424" width="8" style="2" customWidth="1"/>
    <col min="1425" max="1425" width="5" style="2" customWidth="1"/>
    <col min="1426" max="1426" width="8" style="2" customWidth="1"/>
    <col min="1427" max="1428" width="7" style="2" customWidth="1"/>
    <col min="1429" max="1429" width="8" style="2" customWidth="1"/>
    <col min="1430" max="1432" width="5" style="2" customWidth="1"/>
    <col min="1433" max="1433" width="9" style="2" bestFit="1" customWidth="1"/>
    <col min="1434" max="1437" width="5" style="2" customWidth="1"/>
    <col min="1438" max="1438" width="7" style="2" customWidth="1"/>
    <col min="1439" max="1439" width="5" style="2" customWidth="1"/>
    <col min="1440" max="1440" width="8" style="2" customWidth="1"/>
    <col min="1441" max="1442" width="5" style="2" customWidth="1"/>
    <col min="1443" max="1443" width="8" style="2" customWidth="1"/>
    <col min="1444" max="1444" width="5" style="2" customWidth="1"/>
    <col min="1445" max="1446" width="8" style="2" customWidth="1"/>
    <col min="1447" max="1447" width="5" style="2" customWidth="1"/>
    <col min="1448" max="1449" width="8" style="2" customWidth="1"/>
    <col min="1450" max="1450" width="5" style="2" customWidth="1"/>
    <col min="1451" max="1452" width="8" style="2" customWidth="1"/>
    <col min="1453" max="1454" width="5" style="2" customWidth="1"/>
    <col min="1455" max="1455" width="8" style="2" customWidth="1"/>
    <col min="1456" max="1456" width="7" style="2" customWidth="1"/>
    <col min="1457" max="1457" width="5" style="2" customWidth="1"/>
    <col min="1458" max="1458" width="8" style="2" customWidth="1"/>
    <col min="1459" max="1460" width="5" style="2" customWidth="1"/>
    <col min="1461" max="1461" width="8" style="2" customWidth="1"/>
    <col min="1462" max="1466" width="5" style="2" customWidth="1"/>
    <col min="1467" max="1467" width="6" style="2" customWidth="1"/>
    <col min="1468" max="1468" width="8" style="2" customWidth="1"/>
    <col min="1469" max="1469" width="6" style="2" customWidth="1"/>
    <col min="1470" max="1470" width="8" style="2" customWidth="1"/>
    <col min="1471" max="1473" width="6" style="2" customWidth="1"/>
    <col min="1474" max="1474" width="9" style="2" bestFit="1" customWidth="1"/>
    <col min="1475" max="1475" width="11" style="2" bestFit="1" customWidth="1"/>
    <col min="1476" max="1476" width="6" style="2" customWidth="1"/>
    <col min="1477" max="1477" width="10" style="2" bestFit="1" customWidth="1"/>
    <col min="1478" max="1478" width="6" style="2" customWidth="1"/>
    <col min="1479" max="1479" width="9" style="2" bestFit="1" customWidth="1"/>
    <col min="1480" max="1480" width="6" style="2" customWidth="1"/>
    <col min="1481" max="1481" width="12" style="2" bestFit="1" customWidth="1"/>
    <col min="1482" max="1482" width="6" style="2" customWidth="1"/>
    <col min="1483" max="1483" width="9" style="2" bestFit="1" customWidth="1"/>
    <col min="1484" max="1484" width="6" style="2" customWidth="1"/>
    <col min="1485" max="1487" width="9" style="2" bestFit="1" customWidth="1"/>
    <col min="1488" max="1488" width="6" style="2" customWidth="1"/>
    <col min="1489" max="1489" width="12" style="2" bestFit="1" customWidth="1"/>
    <col min="1490" max="1490" width="8" style="2" customWidth="1"/>
    <col min="1491" max="1491" width="6" style="2" customWidth="1"/>
    <col min="1492" max="1492" width="8" style="2" customWidth="1"/>
    <col min="1493" max="1494" width="9" style="2" bestFit="1" customWidth="1"/>
    <col min="1495" max="1495" width="11" style="2" bestFit="1" customWidth="1"/>
    <col min="1496" max="1498" width="6" style="2" customWidth="1"/>
    <col min="1499" max="1499" width="9" style="2" bestFit="1" customWidth="1"/>
    <col min="1500" max="1501" width="6" style="2" customWidth="1"/>
    <col min="1502" max="1502" width="9" style="2" bestFit="1" customWidth="1"/>
    <col min="1503" max="1503" width="8" style="2" customWidth="1"/>
    <col min="1504" max="1505" width="6" style="2" customWidth="1"/>
    <col min="1506" max="1507" width="9" style="2" bestFit="1" customWidth="1"/>
    <col min="1508" max="1508" width="6" style="2" customWidth="1"/>
    <col min="1509" max="1509" width="9" style="2" bestFit="1" customWidth="1"/>
    <col min="1510" max="1510" width="6" style="2" customWidth="1"/>
    <col min="1511" max="1511" width="9" style="2" bestFit="1" customWidth="1"/>
    <col min="1512" max="1512" width="6" style="2" customWidth="1"/>
    <col min="1513" max="1513" width="8" style="2" customWidth="1"/>
    <col min="1514" max="1514" width="6" style="2" customWidth="1"/>
    <col min="1515" max="1515" width="9" style="2" bestFit="1" customWidth="1"/>
    <col min="1516" max="1516" width="11" style="2" bestFit="1" customWidth="1"/>
    <col min="1517" max="1517" width="6" style="2" customWidth="1"/>
    <col min="1518" max="1518" width="9" style="2" bestFit="1" customWidth="1"/>
    <col min="1519" max="1523" width="6" style="2" customWidth="1"/>
    <col min="1524" max="1524" width="9" style="2" bestFit="1" customWidth="1"/>
    <col min="1525" max="1525" width="6" style="2" customWidth="1"/>
    <col min="1526" max="1526" width="9" style="2" bestFit="1" customWidth="1"/>
    <col min="1527" max="1530" width="6" style="2" customWidth="1"/>
    <col min="1531" max="1531" width="9" style="2" bestFit="1" customWidth="1"/>
    <col min="1532" max="1533" width="6" style="2" customWidth="1"/>
    <col min="1534" max="1534" width="9" style="2" bestFit="1" customWidth="1"/>
    <col min="1535" max="1535" width="10" style="2" bestFit="1" customWidth="1"/>
    <col min="1536" max="1536" width="6" style="2" customWidth="1"/>
    <col min="1537" max="1537" width="9" style="2" bestFit="1" customWidth="1"/>
    <col min="1538" max="1539" width="6" style="2" customWidth="1"/>
    <col min="1540" max="1540" width="9" style="2" bestFit="1" customWidth="1"/>
    <col min="1541" max="1541" width="6" style="2" customWidth="1"/>
    <col min="1542" max="1542" width="9" style="2" bestFit="1" customWidth="1"/>
    <col min="1543" max="1543" width="6" style="2" customWidth="1"/>
    <col min="1544" max="1544" width="9" style="2" bestFit="1" customWidth="1"/>
    <col min="1545" max="1545" width="8" style="2" customWidth="1"/>
    <col min="1546" max="1546" width="6" style="2" customWidth="1"/>
    <col min="1547" max="1547" width="9" style="2" bestFit="1" customWidth="1"/>
    <col min="1548" max="1548" width="6" style="2" customWidth="1"/>
    <col min="1549" max="1549" width="9" style="2" bestFit="1" customWidth="1"/>
    <col min="1550" max="1550" width="6" style="2" customWidth="1"/>
    <col min="1551" max="1551" width="9" style="2" bestFit="1" customWidth="1"/>
    <col min="1552" max="1554" width="6" style="2" customWidth="1"/>
    <col min="1555" max="1555" width="9" style="2" bestFit="1" customWidth="1"/>
    <col min="1556" max="1557" width="6" style="2" customWidth="1"/>
    <col min="1558" max="1559" width="8" style="2" customWidth="1"/>
    <col min="1560" max="1560" width="11" style="2" bestFit="1" customWidth="1"/>
    <col min="1561" max="1561" width="9" style="2" bestFit="1" customWidth="1"/>
    <col min="1562" max="1563" width="6" style="2" customWidth="1"/>
    <col min="1564" max="1564" width="9" style="2" bestFit="1" customWidth="1"/>
    <col min="1565" max="1566" width="6" style="2" customWidth="1"/>
    <col min="1567" max="1567" width="8" style="2" customWidth="1"/>
    <col min="1568" max="1568" width="6" style="2" customWidth="1"/>
    <col min="1569" max="1569" width="8" style="2" customWidth="1"/>
    <col min="1570" max="1570" width="6" style="2" customWidth="1"/>
    <col min="1571" max="1572" width="9" style="2" bestFit="1" customWidth="1"/>
    <col min="1573" max="1573" width="6" style="2" customWidth="1"/>
    <col min="1574" max="1574" width="9" style="2" bestFit="1" customWidth="1"/>
    <col min="1575" max="1577" width="6" style="2" customWidth="1"/>
    <col min="1578" max="1579" width="9" style="2" bestFit="1" customWidth="1"/>
    <col min="1580" max="1581" width="6" style="2" customWidth="1"/>
    <col min="1582" max="1582" width="9" style="2" bestFit="1" customWidth="1"/>
    <col min="1583" max="1587" width="6" style="2" customWidth="1"/>
    <col min="1588" max="1589" width="8" style="2" customWidth="1"/>
    <col min="1590" max="1591" width="9" style="2" bestFit="1" customWidth="1"/>
    <col min="1592" max="1592" width="6" style="2" customWidth="1"/>
    <col min="1593" max="1593" width="8" style="2" customWidth="1"/>
    <col min="1594" max="1594" width="11" style="2" bestFit="1" customWidth="1"/>
    <col min="1595" max="1597" width="6" style="2" customWidth="1"/>
    <col min="1598" max="1598" width="11" style="2" bestFit="1" customWidth="1"/>
    <col min="1599" max="1600" width="9" style="2" bestFit="1" customWidth="1"/>
    <col min="1601" max="1601" width="6" style="2" customWidth="1"/>
    <col min="1602" max="1602" width="9" style="2" bestFit="1" customWidth="1"/>
    <col min="1603" max="1604" width="6" style="2" customWidth="1"/>
    <col min="1605" max="1606" width="9" style="2" bestFit="1" customWidth="1"/>
    <col min="1607" max="1607" width="6" style="2" customWidth="1"/>
    <col min="1608" max="1608" width="9" style="2" bestFit="1" customWidth="1"/>
    <col min="1609" max="1609" width="6" style="2" customWidth="1"/>
    <col min="1610" max="1610" width="9" style="2" bestFit="1" customWidth="1"/>
    <col min="1611" max="1613" width="6" style="2" customWidth="1"/>
    <col min="1614" max="1614" width="11" style="2" bestFit="1" customWidth="1"/>
    <col min="1615" max="1615" width="6" style="2" customWidth="1"/>
    <col min="1616" max="1616" width="8" style="2" customWidth="1"/>
    <col min="1617" max="1617" width="6" style="2" customWidth="1"/>
    <col min="1618" max="1619" width="9" style="2" bestFit="1" customWidth="1"/>
    <col min="1620" max="1622" width="6" style="2" customWidth="1"/>
    <col min="1623" max="1623" width="9" style="2" bestFit="1" customWidth="1"/>
    <col min="1624" max="1624" width="6" style="2" customWidth="1"/>
    <col min="1625" max="1625" width="9" style="2" bestFit="1" customWidth="1"/>
    <col min="1626" max="1627" width="6" style="2" customWidth="1"/>
    <col min="1628" max="1630" width="9" style="2" bestFit="1" customWidth="1"/>
    <col min="1631" max="1632" width="6" style="2" customWidth="1"/>
    <col min="1633" max="1633" width="9" style="2" bestFit="1" customWidth="1"/>
    <col min="1634" max="1634" width="11" style="2" bestFit="1" customWidth="1"/>
    <col min="1635" max="1641" width="6" style="2" customWidth="1"/>
    <col min="1642" max="1644" width="9" style="2" bestFit="1" customWidth="1"/>
    <col min="1645" max="1645" width="8" style="2" customWidth="1"/>
    <col min="1646" max="1646" width="6" style="2" customWidth="1"/>
    <col min="1647" max="1648" width="9" style="2" bestFit="1" customWidth="1"/>
    <col min="1649" max="1649" width="6" style="2" customWidth="1"/>
    <col min="1650" max="1650" width="9" style="2" bestFit="1" customWidth="1"/>
    <col min="1651" max="1654" width="6" style="2" customWidth="1"/>
    <col min="1655" max="1658" width="9" style="2" bestFit="1" customWidth="1"/>
    <col min="1659" max="1659" width="8" style="2" customWidth="1"/>
    <col min="1660" max="1660" width="9" style="2" bestFit="1" customWidth="1"/>
    <col min="1661" max="1664" width="6" style="2" customWidth="1"/>
    <col min="1665" max="1665" width="9" style="2" bestFit="1" customWidth="1"/>
    <col min="1666" max="1671" width="6" style="2" customWidth="1"/>
    <col min="1672" max="1672" width="8" style="2" customWidth="1"/>
    <col min="1673" max="1673" width="6" style="2" customWidth="1"/>
    <col min="1674" max="1675" width="9" style="2" bestFit="1" customWidth="1"/>
    <col min="1676" max="1679" width="6" style="2" customWidth="1"/>
    <col min="1680" max="1680" width="9" style="2" bestFit="1" customWidth="1"/>
    <col min="1681" max="1683" width="6" style="2" customWidth="1"/>
    <col min="1684" max="1684" width="9" style="2" bestFit="1" customWidth="1"/>
    <col min="1685" max="1685" width="6" style="2" customWidth="1"/>
    <col min="1686" max="1686" width="9" style="2" bestFit="1" customWidth="1"/>
    <col min="1687" max="1687" width="6" style="2" customWidth="1"/>
    <col min="1688" max="1688" width="8" style="2" customWidth="1"/>
    <col min="1689" max="1689" width="6" style="2" customWidth="1"/>
    <col min="1690" max="1690" width="9" style="2" bestFit="1" customWidth="1"/>
    <col min="1691" max="1695" width="6" style="2" customWidth="1"/>
    <col min="1696" max="1696" width="9" style="2" bestFit="1" customWidth="1"/>
    <col min="1697" max="1701" width="6" style="2" customWidth="1"/>
    <col min="1702" max="1702" width="9" style="2" bestFit="1" customWidth="1"/>
    <col min="1703" max="1703" width="6" style="2" customWidth="1"/>
    <col min="1704" max="1704" width="8" style="2" customWidth="1"/>
    <col min="1705" max="1709" width="9" style="2" bestFit="1" customWidth="1"/>
    <col min="1710" max="1710" width="6" style="2" customWidth="1"/>
    <col min="1711" max="1711" width="9" style="2" bestFit="1" customWidth="1"/>
    <col min="1712" max="1716" width="6" style="2" customWidth="1"/>
    <col min="1717" max="1717" width="9" style="2" bestFit="1" customWidth="1"/>
    <col min="1718" max="1721" width="6" style="2" customWidth="1"/>
    <col min="1722" max="1722" width="9" style="2" bestFit="1" customWidth="1"/>
    <col min="1723" max="1724" width="8" style="2" customWidth="1"/>
    <col min="1725" max="1725" width="6" style="2" customWidth="1"/>
    <col min="1726" max="1726" width="9" style="2" bestFit="1" customWidth="1"/>
    <col min="1727" max="1727" width="8" style="2" customWidth="1"/>
    <col min="1728" max="1732" width="6" style="2" customWidth="1"/>
    <col min="1733" max="1733" width="9" style="2" bestFit="1" customWidth="1"/>
    <col min="1734" max="1738" width="6" style="2" customWidth="1"/>
    <col min="1739" max="1739" width="9" style="2" bestFit="1" customWidth="1"/>
    <col min="1740" max="1745" width="6" style="2" customWidth="1"/>
    <col min="1746" max="1746" width="8" style="2" customWidth="1"/>
    <col min="1747" max="1748" width="6" style="2" customWidth="1"/>
    <col min="1749" max="1751" width="9" style="2" bestFit="1" customWidth="1"/>
    <col min="1752" max="1752" width="6" style="2" customWidth="1"/>
    <col min="1753" max="1753" width="9" style="2" bestFit="1" customWidth="1"/>
    <col min="1754" max="1754" width="6" style="2" customWidth="1"/>
    <col min="1755" max="1756" width="9" style="2" bestFit="1" customWidth="1"/>
    <col min="1757" max="1757" width="6" style="2" customWidth="1"/>
    <col min="1758" max="1759" width="9" style="2" bestFit="1" customWidth="1"/>
    <col min="1760" max="1760" width="6" style="2" customWidth="1"/>
    <col min="1761" max="1761" width="10" style="2" bestFit="1" customWidth="1"/>
    <col min="1762" max="1762" width="9" style="2" bestFit="1" customWidth="1"/>
    <col min="1763" max="1765" width="6" style="2" customWidth="1"/>
    <col min="1766" max="1766" width="9" style="2" bestFit="1" customWidth="1"/>
    <col min="1767" max="1768" width="6" style="2" customWidth="1"/>
    <col min="1769" max="1770" width="9" style="2" bestFit="1" customWidth="1"/>
    <col min="1771" max="1771" width="6" style="2" customWidth="1"/>
    <col min="1772" max="1772" width="9" style="2" bestFit="1" customWidth="1"/>
    <col min="1773" max="1773" width="6" style="2" customWidth="1"/>
    <col min="1774" max="1774" width="9" style="2" bestFit="1" customWidth="1"/>
    <col min="1775" max="1776" width="6" style="2" customWidth="1"/>
    <col min="1777" max="1777" width="9" style="2" bestFit="1" customWidth="1"/>
    <col min="1778" max="1781" width="6" style="2" customWidth="1"/>
    <col min="1782" max="1782" width="9" style="2" bestFit="1" customWidth="1"/>
    <col min="1783" max="1785" width="6" style="2" customWidth="1"/>
    <col min="1786" max="1787" width="9" style="2" bestFit="1" customWidth="1"/>
    <col min="1788" max="1788" width="6" style="2" customWidth="1"/>
    <col min="1789" max="1789" width="8" style="2" customWidth="1"/>
    <col min="1790" max="1790" width="6" style="2" customWidth="1"/>
    <col min="1791" max="1791" width="8" style="2" customWidth="1"/>
    <col min="1792" max="1793" width="6" style="2" customWidth="1"/>
    <col min="1794" max="1794" width="8" style="2" customWidth="1"/>
    <col min="1795" max="1795" width="6" style="2" customWidth="1"/>
    <col min="1796" max="1796" width="9" style="2" bestFit="1" customWidth="1"/>
    <col min="1797" max="1797" width="8" style="2" customWidth="1"/>
    <col min="1798" max="1798" width="6" style="2" customWidth="1"/>
    <col min="1799" max="1800" width="9" style="2" bestFit="1" customWidth="1"/>
    <col min="1801" max="1801" width="6" style="2" customWidth="1"/>
    <col min="1802" max="1802" width="9" style="2" bestFit="1" customWidth="1"/>
    <col min="1803" max="1803" width="6" style="2" customWidth="1"/>
    <col min="1804" max="1804" width="9" style="2" bestFit="1" customWidth="1"/>
    <col min="1805" max="1805" width="6" style="2" customWidth="1"/>
    <col min="1806" max="1806" width="9" style="2" bestFit="1" customWidth="1"/>
    <col min="1807" max="1807" width="6" style="2" customWidth="1"/>
    <col min="1808" max="1809" width="9" style="2" bestFit="1" customWidth="1"/>
    <col min="1810" max="1812" width="6" style="2" customWidth="1"/>
    <col min="1813" max="1813" width="9" style="2" bestFit="1" customWidth="1"/>
    <col min="1814" max="1814" width="6" style="2" customWidth="1"/>
    <col min="1815" max="1815" width="9" style="2" bestFit="1" customWidth="1"/>
    <col min="1816" max="1819" width="6" style="2" customWidth="1"/>
    <col min="1820" max="1821" width="9" style="2" bestFit="1" customWidth="1"/>
    <col min="1822" max="1827" width="6" style="2" customWidth="1"/>
    <col min="1828" max="1829" width="8" style="2" customWidth="1"/>
    <col min="1830" max="1831" width="6" style="2" customWidth="1"/>
    <col min="1832" max="1832" width="8" style="2" customWidth="1"/>
    <col min="1833" max="1833" width="9" style="2" bestFit="1" customWidth="1"/>
    <col min="1834" max="1834" width="6" style="2" customWidth="1"/>
    <col min="1835" max="1835" width="9" style="2" bestFit="1" customWidth="1"/>
    <col min="1836" max="1836" width="10" style="2" bestFit="1" customWidth="1"/>
    <col min="1837" max="1839" width="7" style="2" customWidth="1"/>
    <col min="1840" max="1842" width="10" style="2" bestFit="1" customWidth="1"/>
    <col min="1843" max="1843" width="7" style="2" customWidth="1"/>
    <col min="1844" max="1844" width="10" style="2" bestFit="1" customWidth="1"/>
    <col min="1845" max="1846" width="7" style="2" customWidth="1"/>
    <col min="1847" max="1847" width="9" style="2" bestFit="1" customWidth="1"/>
    <col min="1848" max="1848" width="7" style="2" customWidth="1"/>
    <col min="1849" max="1849" width="11" style="2" bestFit="1" customWidth="1"/>
    <col min="1850" max="1851" width="7" style="2" customWidth="1"/>
    <col min="1852" max="1853" width="10" style="2" bestFit="1" customWidth="1"/>
    <col min="1854" max="1858" width="7" style="2" customWidth="1"/>
    <col min="1859" max="1861" width="10" style="2" bestFit="1" customWidth="1"/>
    <col min="1862" max="1876" width="7" style="2" customWidth="1"/>
    <col min="1877" max="1879" width="10" style="2" bestFit="1" customWidth="1"/>
    <col min="1880" max="1882" width="9" style="2" bestFit="1" customWidth="1"/>
    <col min="1883" max="1885" width="7" style="2" customWidth="1"/>
    <col min="1886" max="1886" width="10" style="2" bestFit="1" customWidth="1"/>
    <col min="1887" max="1888" width="7" style="2" customWidth="1"/>
    <col min="1889" max="1889" width="9" style="2" bestFit="1" customWidth="1"/>
    <col min="1890" max="1890" width="7" style="2" customWidth="1"/>
    <col min="1891" max="1891" width="10" style="2" bestFit="1" customWidth="1"/>
    <col min="1892" max="1893" width="7" style="2" customWidth="1"/>
    <col min="1894" max="1894" width="9" style="2" bestFit="1" customWidth="1"/>
    <col min="1895" max="1895" width="10" style="2" bestFit="1" customWidth="1"/>
    <col min="1896" max="1901" width="7" style="2" customWidth="1"/>
    <col min="1902" max="1902" width="11" style="2" bestFit="1" customWidth="1"/>
    <col min="1903" max="1907" width="7" style="2" customWidth="1"/>
    <col min="1908" max="1908" width="10" style="2" bestFit="1" customWidth="1"/>
    <col min="1909" max="1909" width="7" style="2" customWidth="1"/>
    <col min="1910" max="1910" width="10" style="2" bestFit="1" customWidth="1"/>
    <col min="1911" max="1915" width="7" style="2" customWidth="1"/>
    <col min="1916" max="1916" width="9" style="2" bestFit="1" customWidth="1"/>
    <col min="1917" max="1918" width="7" style="2" customWidth="1"/>
    <col min="1919" max="1919" width="10" style="2" bestFit="1" customWidth="1"/>
    <col min="1920" max="1921" width="7" style="2" customWidth="1"/>
    <col min="1922" max="1922" width="9" style="2" bestFit="1" customWidth="1"/>
    <col min="1923" max="1923" width="11" style="2" bestFit="1" customWidth="1"/>
    <col min="1924" max="1925" width="7" style="2" customWidth="1"/>
    <col min="1926" max="1926" width="10" style="2" bestFit="1" customWidth="1"/>
    <col min="1927" max="1928" width="7" style="2" customWidth="1"/>
    <col min="1929" max="1929" width="9" style="2" bestFit="1" customWidth="1"/>
    <col min="1930" max="1930" width="7" style="2" customWidth="1"/>
    <col min="1931" max="1931" width="9" style="2" bestFit="1" customWidth="1"/>
    <col min="1932" max="1934" width="7" style="2" customWidth="1"/>
    <col min="1935" max="1935" width="10" style="2" bestFit="1" customWidth="1"/>
    <col min="1936" max="1939" width="7" style="2" customWidth="1"/>
    <col min="1940" max="1940" width="10" style="2" bestFit="1" customWidth="1"/>
    <col min="1941" max="1942" width="7" style="2" customWidth="1"/>
    <col min="1943" max="1943" width="10" style="2" bestFit="1" customWidth="1"/>
    <col min="1944" max="1944" width="7" style="2" customWidth="1"/>
    <col min="1945" max="1945" width="10" style="2" bestFit="1" customWidth="1"/>
    <col min="1946" max="1946" width="7" style="2" customWidth="1"/>
    <col min="1947" max="1947" width="9" style="2" bestFit="1" customWidth="1"/>
    <col min="1948" max="1948" width="12" style="2" bestFit="1" customWidth="1"/>
    <col min="1949" max="1949" width="7" style="2" customWidth="1"/>
    <col min="1950" max="1951" width="10" style="2" bestFit="1" customWidth="1"/>
    <col min="1952" max="1954" width="7" style="2" customWidth="1"/>
    <col min="1955" max="1955" width="9" style="2" bestFit="1" customWidth="1"/>
    <col min="1956" max="1957" width="7" style="2" customWidth="1"/>
    <col min="1958" max="1958" width="9" style="2" bestFit="1" customWidth="1"/>
    <col min="1959" max="1960" width="7" style="2" customWidth="1"/>
    <col min="1961" max="1961" width="10" style="2" bestFit="1" customWidth="1"/>
    <col min="1962" max="1964" width="7" style="2" customWidth="1"/>
    <col min="1965" max="1965" width="10" style="2" bestFit="1" customWidth="1"/>
    <col min="1966" max="1966" width="9" style="2" bestFit="1" customWidth="1"/>
    <col min="1967" max="1971" width="7" style="2" customWidth="1"/>
    <col min="1972" max="1972" width="12" style="2" bestFit="1" customWidth="1"/>
    <col min="1973" max="1973" width="7" style="2" customWidth="1"/>
    <col min="1974" max="1974" width="10" style="2" bestFit="1" customWidth="1"/>
    <col min="1975" max="1975" width="12" style="2" bestFit="1" customWidth="1"/>
    <col min="1976" max="1976" width="7" style="2" customWidth="1"/>
    <col min="1977" max="1977" width="9" style="2" bestFit="1" customWidth="1"/>
    <col min="1978" max="1979" width="10" style="2" bestFit="1" customWidth="1"/>
    <col min="1980" max="1981" width="11" style="2" bestFit="1" customWidth="1"/>
    <col min="1982" max="1982" width="8" style="2" customWidth="1"/>
    <col min="1983" max="1983" width="11" style="2" bestFit="1" customWidth="1"/>
    <col min="1984" max="1984" width="12" style="2" bestFit="1" customWidth="1"/>
    <col min="1985" max="1985" width="10" style="2" bestFit="1" customWidth="1"/>
    <col min="1986" max="1987" width="11" style="2" bestFit="1" customWidth="1"/>
    <col min="1988" max="1989" width="8" style="2" customWidth="1"/>
    <col min="1990" max="1990" width="11" style="2" bestFit="1" customWidth="1"/>
    <col min="1991" max="1991" width="12" style="2" bestFit="1" customWidth="1"/>
    <col min="1992" max="1994" width="11" style="2" bestFit="1" customWidth="1"/>
    <col min="1995" max="1995" width="12" style="2" bestFit="1" customWidth="1"/>
    <col min="1996" max="1997" width="11" style="2" bestFit="1" customWidth="1"/>
    <col min="1998" max="1998" width="10" style="2" bestFit="1" customWidth="1"/>
    <col min="1999" max="1999" width="11" style="2" bestFit="1" customWidth="1"/>
    <col min="2000" max="2000" width="12" style="2" bestFit="1" customWidth="1"/>
    <col min="2001" max="2001" width="11" style="2" bestFit="1" customWidth="1"/>
    <col min="2002" max="2002" width="10" style="2" bestFit="1" customWidth="1"/>
    <col min="2003" max="2004" width="11" style="2" bestFit="1" customWidth="1"/>
    <col min="2005" max="2005" width="10" style="2" bestFit="1" customWidth="1"/>
    <col min="2006" max="2006" width="12" style="2" bestFit="1" customWidth="1"/>
    <col min="2007" max="2007" width="8.36328125" style="2" customWidth="1"/>
    <col min="2008" max="2008" width="7" style="2" customWidth="1"/>
    <col min="2009" max="2009" width="15.08984375" style="2" bestFit="1" customWidth="1"/>
    <col min="2010" max="2012" width="2" style="2" customWidth="1"/>
    <col min="2013" max="2016" width="3" style="2" customWidth="1"/>
    <col min="2017" max="2017" width="9" style="2" bestFit="1" customWidth="1"/>
    <col min="2018" max="2020" width="4" style="2" customWidth="1"/>
    <col min="2021" max="2021" width="10" style="2" bestFit="1" customWidth="1"/>
    <col min="2022" max="2022" width="4" style="2" customWidth="1"/>
    <col min="2023" max="2023" width="7" style="2" customWidth="1"/>
    <col min="2024" max="2024" width="10" style="2" bestFit="1" customWidth="1"/>
    <col min="2025" max="2025" width="5" style="2" customWidth="1"/>
    <col min="2026" max="2026" width="8" style="2" customWidth="1"/>
    <col min="2027" max="2028" width="7" style="2" customWidth="1"/>
    <col min="2029" max="2030" width="8" style="2" customWidth="1"/>
    <col min="2031" max="2031" width="5" style="2" customWidth="1"/>
    <col min="2032" max="2033" width="8" style="2" customWidth="1"/>
    <col min="2034" max="2034" width="7" style="2" customWidth="1"/>
    <col min="2035" max="2035" width="5" style="2" customWidth="1"/>
    <col min="2036" max="2036" width="8" style="2" customWidth="1"/>
    <col min="2037" max="2037" width="5" style="2" customWidth="1"/>
    <col min="2038" max="2038" width="12" style="2" bestFit="1" customWidth="1"/>
    <col min="2039" max="2039" width="5" style="2" customWidth="1"/>
    <col min="2040" max="2040" width="8" style="2" customWidth="1"/>
    <col min="2041" max="2042" width="5" style="2" customWidth="1"/>
    <col min="2043" max="2043" width="9" style="2" bestFit="1" customWidth="1"/>
    <col min="2044" max="2044" width="8" style="2" customWidth="1"/>
    <col min="2045" max="2047" width="5" style="2" customWidth="1"/>
    <col min="2048" max="2048" width="8" style="2" customWidth="1"/>
    <col min="2049" max="2050" width="5" style="2" customWidth="1"/>
    <col min="2051" max="2051" width="8" style="2" customWidth="1"/>
    <col min="2052" max="2054" width="5" style="2" customWidth="1"/>
    <col min="2055" max="2055" width="7" style="2" customWidth="1"/>
    <col min="2056" max="2056" width="8" style="2" customWidth="1"/>
    <col min="2057" max="2058" width="5" style="2" customWidth="1"/>
    <col min="2059" max="2060" width="8" style="2" customWidth="1"/>
    <col min="2061" max="2063" width="5" style="2" customWidth="1"/>
    <col min="2064" max="2064" width="8" style="2" customWidth="1"/>
    <col min="2065" max="2065" width="5" style="2" customWidth="1"/>
    <col min="2066" max="2067" width="7" style="2" customWidth="1"/>
    <col min="2068" max="2071" width="5" style="2" customWidth="1"/>
    <col min="2072" max="2072" width="10" style="2" bestFit="1" customWidth="1"/>
    <col min="2073" max="2073" width="5" style="2" customWidth="1"/>
    <col min="2074" max="2074" width="10" style="2" bestFit="1" customWidth="1"/>
    <col min="2075" max="2075" width="8" style="2" customWidth="1"/>
    <col min="2076" max="2076" width="11" style="2" bestFit="1" customWidth="1"/>
    <col min="2077" max="2077" width="8" style="2" customWidth="1"/>
    <col min="2078" max="2078" width="5" style="2" customWidth="1"/>
    <col min="2079" max="2080" width="8" style="2" customWidth="1"/>
    <col min="2081" max="2081" width="5" style="2" customWidth="1"/>
    <col min="2082" max="2082" width="7" style="2" customWidth="1"/>
    <col min="2083" max="2083" width="5" style="2" customWidth="1"/>
    <col min="2084" max="2085" width="8" style="2" customWidth="1"/>
    <col min="2086" max="2086" width="5" style="2" customWidth="1"/>
    <col min="2087" max="2087" width="7" style="2" customWidth="1"/>
    <col min="2088" max="2090" width="5" style="2" customWidth="1"/>
    <col min="2091" max="2095" width="8" style="2" customWidth="1"/>
    <col min="2096" max="2096" width="5" style="2" customWidth="1"/>
    <col min="2097" max="2097" width="8" style="2" customWidth="1"/>
    <col min="2098" max="2099" width="7" style="2" customWidth="1"/>
    <col min="2100" max="2100" width="8" style="2" customWidth="1"/>
    <col min="2101" max="2103" width="5" style="2" customWidth="1"/>
    <col min="2104" max="2104" width="9" style="2" bestFit="1" customWidth="1"/>
    <col min="2105" max="2108" width="5" style="2" customWidth="1"/>
    <col min="2109" max="2109" width="7" style="2" customWidth="1"/>
    <col min="2110" max="2110" width="5" style="2" customWidth="1"/>
    <col min="2111" max="2111" width="8" style="2" customWidth="1"/>
    <col min="2112" max="2113" width="5" style="2" customWidth="1"/>
    <col min="2114" max="2114" width="8" style="2" customWidth="1"/>
    <col min="2115" max="2115" width="5" style="2" customWidth="1"/>
    <col min="2116" max="2117" width="8" style="2" customWidth="1"/>
    <col min="2118" max="2118" width="5" style="2" customWidth="1"/>
    <col min="2119" max="2120" width="8" style="2" customWidth="1"/>
    <col min="2121" max="2121" width="5" style="2" customWidth="1"/>
    <col min="2122" max="2123" width="8" style="2" customWidth="1"/>
    <col min="2124" max="2125" width="5" style="2" customWidth="1"/>
    <col min="2126" max="2126" width="8" style="2" customWidth="1"/>
    <col min="2127" max="2127" width="7" style="2" customWidth="1"/>
    <col min="2128" max="2128" width="5" style="2" customWidth="1"/>
    <col min="2129" max="2129" width="8" style="2" customWidth="1"/>
    <col min="2130" max="2131" width="5" style="2" customWidth="1"/>
    <col min="2132" max="2132" width="8" style="2" customWidth="1"/>
    <col min="2133" max="2137" width="5" style="2" customWidth="1"/>
    <col min="2138" max="2138" width="6" style="2" customWidth="1"/>
    <col min="2139" max="2139" width="8" style="2" customWidth="1"/>
    <col min="2140" max="2140" width="6" style="2" customWidth="1"/>
    <col min="2141" max="2141" width="8" style="2" customWidth="1"/>
    <col min="2142" max="2144" width="6" style="2" customWidth="1"/>
    <col min="2145" max="2145" width="9" style="2" bestFit="1" customWidth="1"/>
    <col min="2146" max="2146" width="11" style="2" bestFit="1" customWidth="1"/>
    <col min="2147" max="2147" width="6" style="2" customWidth="1"/>
    <col min="2148" max="2148" width="10" style="2" bestFit="1" customWidth="1"/>
    <col min="2149" max="2149" width="6" style="2" customWidth="1"/>
    <col min="2150" max="2150" width="9" style="2" bestFit="1" customWidth="1"/>
    <col min="2151" max="2151" width="6" style="2" customWidth="1"/>
    <col min="2152" max="2152" width="12" style="2" bestFit="1" customWidth="1"/>
    <col min="2153" max="2153" width="6" style="2" customWidth="1"/>
    <col min="2154" max="2154" width="9" style="2" bestFit="1" customWidth="1"/>
    <col min="2155" max="2155" width="6" style="2" customWidth="1"/>
    <col min="2156" max="2158" width="9" style="2" bestFit="1" customWidth="1"/>
    <col min="2159" max="2159" width="6" style="2" customWidth="1"/>
    <col min="2160" max="2160" width="12" style="2" bestFit="1" customWidth="1"/>
    <col min="2161" max="2161" width="8" style="2" customWidth="1"/>
    <col min="2162" max="2162" width="6" style="2" customWidth="1"/>
    <col min="2163" max="2163" width="8" style="2" customWidth="1"/>
    <col min="2164" max="2165" width="9" style="2" bestFit="1" customWidth="1"/>
    <col min="2166" max="2166" width="11" style="2" bestFit="1" customWidth="1"/>
    <col min="2167" max="2169" width="6" style="2" customWidth="1"/>
    <col min="2170" max="2170" width="9" style="2" bestFit="1" customWidth="1"/>
    <col min="2171" max="2172" width="6" style="2" customWidth="1"/>
    <col min="2173" max="2173" width="9" style="2" bestFit="1" customWidth="1"/>
    <col min="2174" max="2174" width="8" style="2" customWidth="1"/>
    <col min="2175" max="2176" width="6" style="2" customWidth="1"/>
    <col min="2177" max="2178" width="9" style="2" bestFit="1" customWidth="1"/>
    <col min="2179" max="2179" width="6" style="2" customWidth="1"/>
    <col min="2180" max="2180" width="9" style="2" bestFit="1" customWidth="1"/>
    <col min="2181" max="2181" width="6" style="2" customWidth="1"/>
    <col min="2182" max="2182" width="9" style="2" bestFit="1" customWidth="1"/>
    <col min="2183" max="2183" width="6" style="2" customWidth="1"/>
    <col min="2184" max="2184" width="8" style="2" customWidth="1"/>
    <col min="2185" max="2185" width="6" style="2" customWidth="1"/>
    <col min="2186" max="2186" width="9" style="2" bestFit="1" customWidth="1"/>
    <col min="2187" max="2187" width="11" style="2" bestFit="1" customWidth="1"/>
    <col min="2188" max="2188" width="6" style="2" customWidth="1"/>
    <col min="2189" max="2189" width="9" style="2" bestFit="1" customWidth="1"/>
    <col min="2190" max="2194" width="6" style="2" customWidth="1"/>
    <col min="2195" max="2195" width="9" style="2" bestFit="1" customWidth="1"/>
    <col min="2196" max="2196" width="6" style="2" customWidth="1"/>
    <col min="2197" max="2197" width="9" style="2" bestFit="1" customWidth="1"/>
    <col min="2198" max="2201" width="6" style="2" customWidth="1"/>
    <col min="2202" max="2202" width="9" style="2" bestFit="1" customWidth="1"/>
    <col min="2203" max="2204" width="6" style="2" customWidth="1"/>
    <col min="2205" max="2205" width="9" style="2" bestFit="1" customWidth="1"/>
    <col min="2206" max="2206" width="10" style="2" bestFit="1" customWidth="1"/>
    <col min="2207" max="2207" width="6" style="2" customWidth="1"/>
    <col min="2208" max="2208" width="9" style="2" bestFit="1" customWidth="1"/>
    <col min="2209" max="2210" width="6" style="2" customWidth="1"/>
    <col min="2211" max="2211" width="9" style="2" bestFit="1" customWidth="1"/>
    <col min="2212" max="2212" width="6" style="2" customWidth="1"/>
    <col min="2213" max="2213" width="9" style="2" bestFit="1" customWidth="1"/>
    <col min="2214" max="2214" width="6" style="2" customWidth="1"/>
    <col min="2215" max="2215" width="9" style="2" bestFit="1" customWidth="1"/>
    <col min="2216" max="2216" width="8" style="2" customWidth="1"/>
    <col min="2217" max="2217" width="6" style="2" customWidth="1"/>
    <col min="2218" max="2218" width="9" style="2" bestFit="1" customWidth="1"/>
    <col min="2219" max="2219" width="6" style="2" customWidth="1"/>
    <col min="2220" max="2220" width="9" style="2" bestFit="1" customWidth="1"/>
    <col min="2221" max="2221" width="6" style="2" customWidth="1"/>
    <col min="2222" max="2222" width="9" style="2" bestFit="1" customWidth="1"/>
    <col min="2223" max="2225" width="6" style="2" customWidth="1"/>
    <col min="2226" max="2226" width="9" style="2" bestFit="1" customWidth="1"/>
    <col min="2227" max="2228" width="6" style="2" customWidth="1"/>
    <col min="2229" max="2230" width="8" style="2" customWidth="1"/>
    <col min="2231" max="2231" width="11" style="2" bestFit="1" customWidth="1"/>
    <col min="2232" max="2232" width="9" style="2" bestFit="1" customWidth="1"/>
    <col min="2233" max="2234" width="6" style="2" customWidth="1"/>
    <col min="2235" max="2235" width="9" style="2" bestFit="1" customWidth="1"/>
    <col min="2236" max="2237" width="6" style="2" customWidth="1"/>
    <col min="2238" max="2238" width="8" style="2" customWidth="1"/>
    <col min="2239" max="2239" width="6" style="2" customWidth="1"/>
    <col min="2240" max="2240" width="8" style="2" customWidth="1"/>
    <col min="2241" max="2241" width="6" style="2" customWidth="1"/>
    <col min="2242" max="2243" width="9" style="2" bestFit="1" customWidth="1"/>
    <col min="2244" max="2244" width="6" style="2" customWidth="1"/>
    <col min="2245" max="2245" width="9" style="2" bestFit="1" customWidth="1"/>
    <col min="2246" max="2248" width="6" style="2" customWidth="1"/>
    <col min="2249" max="2250" width="9" style="2" bestFit="1" customWidth="1"/>
    <col min="2251" max="2252" width="6" style="2" customWidth="1"/>
    <col min="2253" max="2253" width="9" style="2" bestFit="1" customWidth="1"/>
    <col min="2254" max="2258" width="6" style="2" customWidth="1"/>
    <col min="2259" max="2260" width="8" style="2" customWidth="1"/>
    <col min="2261" max="2262" width="9" style="2" bestFit="1" customWidth="1"/>
    <col min="2263" max="2263" width="6" style="2" customWidth="1"/>
    <col min="2264" max="2264" width="8" style="2" customWidth="1"/>
    <col min="2265" max="2265" width="11" style="2" bestFit="1" customWidth="1"/>
    <col min="2266" max="2268" width="6" style="2" customWidth="1"/>
    <col min="2269" max="2269" width="11" style="2" bestFit="1" customWidth="1"/>
    <col min="2270" max="2271" width="9" style="2" bestFit="1" customWidth="1"/>
    <col min="2272" max="2272" width="6" style="2" customWidth="1"/>
    <col min="2273" max="2273" width="9" style="2" bestFit="1" customWidth="1"/>
    <col min="2274" max="2275" width="6" style="2" customWidth="1"/>
    <col min="2276" max="2277" width="9" style="2" bestFit="1" customWidth="1"/>
    <col min="2278" max="2278" width="6" style="2" customWidth="1"/>
    <col min="2279" max="2279" width="9" style="2" bestFit="1" customWidth="1"/>
    <col min="2280" max="2280" width="6" style="2" customWidth="1"/>
    <col min="2281" max="2281" width="9" style="2" bestFit="1" customWidth="1"/>
    <col min="2282" max="2284" width="6" style="2" customWidth="1"/>
    <col min="2285" max="2285" width="11" style="2" bestFit="1" customWidth="1"/>
    <col min="2286" max="2286" width="6" style="2" customWidth="1"/>
    <col min="2287" max="2287" width="8" style="2" customWidth="1"/>
    <col min="2288" max="2288" width="6" style="2" customWidth="1"/>
    <col min="2289" max="2290" width="9" style="2" bestFit="1" customWidth="1"/>
    <col min="2291" max="2293" width="6" style="2" customWidth="1"/>
    <col min="2294" max="2294" width="9" style="2" bestFit="1" customWidth="1"/>
    <col min="2295" max="2295" width="6" style="2" customWidth="1"/>
    <col min="2296" max="2296" width="9" style="2" bestFit="1" customWidth="1"/>
    <col min="2297" max="2298" width="6" style="2" customWidth="1"/>
    <col min="2299" max="2301" width="9" style="2" bestFit="1" customWidth="1"/>
    <col min="2302" max="2303" width="6" style="2" customWidth="1"/>
    <col min="2304" max="2304" width="9" style="2" bestFit="1" customWidth="1"/>
    <col min="2305" max="2305" width="11" style="2" bestFit="1" customWidth="1"/>
    <col min="2306" max="2312" width="6" style="2" customWidth="1"/>
    <col min="2313" max="2315" width="9" style="2" bestFit="1" customWidth="1"/>
    <col min="2316" max="2316" width="8" style="2" customWidth="1"/>
    <col min="2317" max="2317" width="6" style="2" customWidth="1"/>
    <col min="2318" max="2319" width="9" style="2" bestFit="1" customWidth="1"/>
    <col min="2320" max="2320" width="6" style="2" customWidth="1"/>
    <col min="2321" max="2321" width="9" style="2" bestFit="1" customWidth="1"/>
    <col min="2322" max="2325" width="6" style="2" customWidth="1"/>
    <col min="2326" max="2329" width="9" style="2" bestFit="1" customWidth="1"/>
    <col min="2330" max="2330" width="8" style="2" customWidth="1"/>
    <col min="2331" max="2331" width="9" style="2" bestFit="1" customWidth="1"/>
    <col min="2332" max="2335" width="6" style="2" customWidth="1"/>
    <col min="2336" max="2336" width="9" style="2" bestFit="1" customWidth="1"/>
    <col min="2337" max="2342" width="6" style="2" customWidth="1"/>
    <col min="2343" max="2343" width="8" style="2" customWidth="1"/>
    <col min="2344" max="2344" width="6" style="2" customWidth="1"/>
    <col min="2345" max="2346" width="9" style="2" bestFit="1" customWidth="1"/>
    <col min="2347" max="2350" width="6" style="2" customWidth="1"/>
    <col min="2351" max="2351" width="9" style="2" bestFit="1" customWidth="1"/>
    <col min="2352" max="2354" width="6" style="2" customWidth="1"/>
    <col min="2355" max="2355" width="9" style="2" bestFit="1" customWidth="1"/>
    <col min="2356" max="2356" width="6" style="2" customWidth="1"/>
    <col min="2357" max="2357" width="9" style="2" bestFit="1" customWidth="1"/>
    <col min="2358" max="2358" width="6" style="2" customWidth="1"/>
    <col min="2359" max="2359" width="8" style="2" customWidth="1"/>
    <col min="2360" max="2360" width="6" style="2" customWidth="1"/>
    <col min="2361" max="2361" width="9" style="2" bestFit="1" customWidth="1"/>
    <col min="2362" max="2366" width="6" style="2" customWidth="1"/>
    <col min="2367" max="2367" width="9" style="2" bestFit="1" customWidth="1"/>
    <col min="2368" max="2372" width="6" style="2" customWidth="1"/>
    <col min="2373" max="2373" width="9" style="2" bestFit="1" customWidth="1"/>
    <col min="2374" max="2374" width="6" style="2" customWidth="1"/>
    <col min="2375" max="2375" width="8" style="2" customWidth="1"/>
    <col min="2376" max="2380" width="9" style="2" bestFit="1" customWidth="1"/>
    <col min="2381" max="2381" width="6" style="2" customWidth="1"/>
    <col min="2382" max="2382" width="9" style="2" bestFit="1" customWidth="1"/>
    <col min="2383" max="2387" width="6" style="2" customWidth="1"/>
    <col min="2388" max="2388" width="9" style="2" bestFit="1" customWidth="1"/>
    <col min="2389" max="2392" width="6" style="2" customWidth="1"/>
    <col min="2393" max="2393" width="9" style="2" bestFit="1" customWidth="1"/>
    <col min="2394" max="2395" width="8" style="2" customWidth="1"/>
    <col min="2396" max="2396" width="6" style="2" customWidth="1"/>
    <col min="2397" max="2397" width="9" style="2" bestFit="1" customWidth="1"/>
    <col min="2398" max="2398" width="8" style="2" customWidth="1"/>
    <col min="2399" max="2403" width="6" style="2" customWidth="1"/>
    <col min="2404" max="2404" width="9" style="2" bestFit="1" customWidth="1"/>
    <col min="2405" max="2409" width="6" style="2" customWidth="1"/>
    <col min="2410" max="2410" width="9" style="2" bestFit="1" customWidth="1"/>
    <col min="2411" max="2416" width="6" style="2" customWidth="1"/>
    <col min="2417" max="2417" width="8" style="2" customWidth="1"/>
    <col min="2418" max="2419" width="6" style="2" customWidth="1"/>
    <col min="2420" max="2422" width="9" style="2" bestFit="1" customWidth="1"/>
    <col min="2423" max="2423" width="6" style="2" customWidth="1"/>
    <col min="2424" max="2424" width="9" style="2" bestFit="1" customWidth="1"/>
    <col min="2425" max="2425" width="6" style="2" customWidth="1"/>
    <col min="2426" max="2427" width="9" style="2" bestFit="1" customWidth="1"/>
    <col min="2428" max="2428" width="6" style="2" customWidth="1"/>
    <col min="2429" max="2430" width="9" style="2" bestFit="1" customWidth="1"/>
    <col min="2431" max="2431" width="6" style="2" customWidth="1"/>
    <col min="2432" max="2432" width="10" style="2" bestFit="1" customWidth="1"/>
    <col min="2433" max="2433" width="9" style="2" bestFit="1" customWidth="1"/>
    <col min="2434" max="2436" width="6" style="2" customWidth="1"/>
    <col min="2437" max="2437" width="9" style="2" bestFit="1" customWidth="1"/>
    <col min="2438" max="2439" width="6" style="2" customWidth="1"/>
    <col min="2440" max="2441" width="9" style="2" bestFit="1" customWidth="1"/>
    <col min="2442" max="2442" width="6" style="2" customWidth="1"/>
    <col min="2443" max="2443" width="9" style="2" bestFit="1" customWidth="1"/>
    <col min="2444" max="2444" width="6" style="2" customWidth="1"/>
    <col min="2445" max="2445" width="9" style="2" bestFit="1" customWidth="1"/>
    <col min="2446" max="2447" width="6" style="2" customWidth="1"/>
    <col min="2448" max="2448" width="9" style="2" bestFit="1" customWidth="1"/>
    <col min="2449" max="2452" width="6" style="2" customWidth="1"/>
    <col min="2453" max="2453" width="9" style="2" bestFit="1" customWidth="1"/>
    <col min="2454" max="2456" width="6" style="2" customWidth="1"/>
    <col min="2457" max="2458" width="9" style="2" bestFit="1" customWidth="1"/>
    <col min="2459" max="2459" width="6" style="2" customWidth="1"/>
    <col min="2460" max="2460" width="8" style="2" customWidth="1"/>
    <col min="2461" max="2461" width="6" style="2" customWidth="1"/>
    <col min="2462" max="2462" width="8" style="2" customWidth="1"/>
    <col min="2463" max="2464" width="6" style="2" customWidth="1"/>
    <col min="2465" max="2465" width="8" style="2" customWidth="1"/>
    <col min="2466" max="2466" width="6" style="2" customWidth="1"/>
    <col min="2467" max="2467" width="9" style="2" bestFit="1" customWidth="1"/>
    <col min="2468" max="2468" width="8" style="2" customWidth="1"/>
    <col min="2469" max="2469" width="6" style="2" customWidth="1"/>
    <col min="2470" max="2471" width="9" style="2" bestFit="1" customWidth="1"/>
    <col min="2472" max="2472" width="6" style="2" customWidth="1"/>
    <col min="2473" max="2473" width="9" style="2" bestFit="1" customWidth="1"/>
    <col min="2474" max="2474" width="6" style="2" customWidth="1"/>
    <col min="2475" max="2475" width="9" style="2" bestFit="1" customWidth="1"/>
    <col min="2476" max="2476" width="6" style="2" customWidth="1"/>
    <col min="2477" max="2477" width="9" style="2" bestFit="1" customWidth="1"/>
    <col min="2478" max="2478" width="6" style="2" customWidth="1"/>
    <col min="2479" max="2480" width="9" style="2" bestFit="1" customWidth="1"/>
    <col min="2481" max="2483" width="6" style="2" customWidth="1"/>
    <col min="2484" max="2484" width="9" style="2" bestFit="1" customWidth="1"/>
    <col min="2485" max="2485" width="6" style="2" customWidth="1"/>
    <col min="2486" max="2486" width="9" style="2" bestFit="1" customWidth="1"/>
    <col min="2487" max="2490" width="6" style="2" customWidth="1"/>
    <col min="2491" max="2492" width="9" style="2" bestFit="1" customWidth="1"/>
    <col min="2493" max="2498" width="6" style="2" customWidth="1"/>
    <col min="2499" max="2500" width="8" style="2" customWidth="1"/>
    <col min="2501" max="2502" width="6" style="2" customWidth="1"/>
    <col min="2503" max="2503" width="8" style="2" customWidth="1"/>
    <col min="2504" max="2504" width="9" style="2" bestFit="1" customWidth="1"/>
    <col min="2505" max="2505" width="6" style="2" customWidth="1"/>
    <col min="2506" max="2506" width="9" style="2" bestFit="1" customWidth="1"/>
    <col min="2507" max="2507" width="10" style="2" bestFit="1" customWidth="1"/>
    <col min="2508" max="2510" width="7" style="2" customWidth="1"/>
    <col min="2511" max="2513" width="10" style="2" bestFit="1" customWidth="1"/>
    <col min="2514" max="2514" width="7" style="2" customWidth="1"/>
    <col min="2515" max="2515" width="10" style="2" bestFit="1" customWidth="1"/>
    <col min="2516" max="2517" width="7" style="2" customWidth="1"/>
    <col min="2518" max="2518" width="9" style="2" bestFit="1" customWidth="1"/>
    <col min="2519" max="2519" width="7" style="2" customWidth="1"/>
    <col min="2520" max="2520" width="11" style="2" bestFit="1" customWidth="1"/>
    <col min="2521" max="2522" width="7" style="2" customWidth="1"/>
    <col min="2523" max="2524" width="10" style="2" bestFit="1" customWidth="1"/>
    <col min="2525" max="2529" width="7" style="2" customWidth="1"/>
    <col min="2530" max="2532" width="10" style="2" bestFit="1" customWidth="1"/>
    <col min="2533" max="2547" width="7" style="2" customWidth="1"/>
    <col min="2548" max="2550" width="10" style="2" bestFit="1" customWidth="1"/>
    <col min="2551" max="2553" width="9" style="2" bestFit="1" customWidth="1"/>
    <col min="2554" max="2556" width="7" style="2" customWidth="1"/>
    <col min="2557" max="2557" width="10" style="2" bestFit="1" customWidth="1"/>
    <col min="2558" max="2559" width="7" style="2" customWidth="1"/>
    <col min="2560" max="2560" width="9" style="2" bestFit="1" customWidth="1"/>
    <col min="2561" max="2561" width="7" style="2" customWidth="1"/>
    <col min="2562" max="2562" width="10" style="2" bestFit="1" customWidth="1"/>
    <col min="2563" max="2564" width="7" style="2" customWidth="1"/>
    <col min="2565" max="2565" width="9" style="2" bestFit="1" customWidth="1"/>
    <col min="2566" max="2566" width="10" style="2" bestFit="1" customWidth="1"/>
    <col min="2567" max="2572" width="7" style="2" customWidth="1"/>
    <col min="2573" max="2573" width="11" style="2" bestFit="1" customWidth="1"/>
    <col min="2574" max="2578" width="7" style="2" customWidth="1"/>
    <col min="2579" max="2579" width="10" style="2" bestFit="1" customWidth="1"/>
    <col min="2580" max="2580" width="7" style="2" customWidth="1"/>
    <col min="2581" max="2581" width="10" style="2" bestFit="1" customWidth="1"/>
    <col min="2582" max="2586" width="7" style="2" customWidth="1"/>
    <col min="2587" max="2587" width="9" style="2" bestFit="1" customWidth="1"/>
    <col min="2588" max="2589" width="7" style="2" customWidth="1"/>
    <col min="2590" max="2590" width="10" style="2" bestFit="1" customWidth="1"/>
    <col min="2591" max="2592" width="7" style="2" customWidth="1"/>
    <col min="2593" max="2593" width="9" style="2" bestFit="1" customWidth="1"/>
    <col min="2594" max="2594" width="11" style="2" bestFit="1" customWidth="1"/>
    <col min="2595" max="2596" width="7" style="2" customWidth="1"/>
    <col min="2597" max="2597" width="10" style="2" bestFit="1" customWidth="1"/>
    <col min="2598" max="2599" width="7" style="2" customWidth="1"/>
    <col min="2600" max="2600" width="9" style="2" bestFit="1" customWidth="1"/>
    <col min="2601" max="2601" width="7" style="2" customWidth="1"/>
    <col min="2602" max="2602" width="9" style="2" bestFit="1" customWidth="1"/>
    <col min="2603" max="2605" width="7" style="2" customWidth="1"/>
    <col min="2606" max="2606" width="10" style="2" bestFit="1" customWidth="1"/>
    <col min="2607" max="2610" width="7" style="2" customWidth="1"/>
    <col min="2611" max="2611" width="10" style="2" bestFit="1" customWidth="1"/>
    <col min="2612" max="2613" width="7" style="2" customWidth="1"/>
    <col min="2614" max="2614" width="10" style="2" bestFit="1" customWidth="1"/>
    <col min="2615" max="2615" width="7" style="2" customWidth="1"/>
    <col min="2616" max="2616" width="10" style="2" bestFit="1" customWidth="1"/>
    <col min="2617" max="2617" width="7" style="2" customWidth="1"/>
    <col min="2618" max="2618" width="9" style="2" bestFit="1" customWidth="1"/>
    <col min="2619" max="2619" width="12" style="2" bestFit="1" customWidth="1"/>
    <col min="2620" max="2620" width="7" style="2" customWidth="1"/>
    <col min="2621" max="2622" width="10" style="2" bestFit="1" customWidth="1"/>
    <col min="2623" max="2625" width="7" style="2" customWidth="1"/>
    <col min="2626" max="2626" width="9" style="2" bestFit="1" customWidth="1"/>
    <col min="2627" max="2628" width="7" style="2" customWidth="1"/>
    <col min="2629" max="2629" width="9" style="2" bestFit="1" customWidth="1"/>
    <col min="2630" max="2631" width="7" style="2" customWidth="1"/>
    <col min="2632" max="2632" width="10" style="2" bestFit="1" customWidth="1"/>
    <col min="2633" max="2635" width="7" style="2" customWidth="1"/>
    <col min="2636" max="2636" width="10" style="2" bestFit="1" customWidth="1"/>
    <col min="2637" max="2637" width="9" style="2" bestFit="1" customWidth="1"/>
    <col min="2638" max="2642" width="7" style="2" customWidth="1"/>
    <col min="2643" max="2643" width="12" style="2" bestFit="1" customWidth="1"/>
    <col min="2644" max="2644" width="7" style="2" customWidth="1"/>
    <col min="2645" max="2645" width="10" style="2" bestFit="1" customWidth="1"/>
    <col min="2646" max="2646" width="12" style="2" bestFit="1" customWidth="1"/>
    <col min="2647" max="2647" width="7" style="2" customWidth="1"/>
    <col min="2648" max="2648" width="9" style="2" bestFit="1" customWidth="1"/>
    <col min="2649" max="2650" width="10" style="2" bestFit="1" customWidth="1"/>
    <col min="2651" max="2652" width="11" style="2" bestFit="1" customWidth="1"/>
    <col min="2653" max="2653" width="8" style="2" customWidth="1"/>
    <col min="2654" max="2654" width="11" style="2" bestFit="1" customWidth="1"/>
    <col min="2655" max="2655" width="12" style="2" bestFit="1" customWidth="1"/>
    <col min="2656" max="2656" width="10" style="2" bestFit="1" customWidth="1"/>
    <col min="2657" max="2658" width="11" style="2" bestFit="1" customWidth="1"/>
    <col min="2659" max="2660" width="8" style="2" customWidth="1"/>
    <col min="2661" max="2661" width="11" style="2" bestFit="1" customWidth="1"/>
    <col min="2662" max="2662" width="12" style="2" bestFit="1" customWidth="1"/>
    <col min="2663" max="2665" width="11" style="2" bestFit="1" customWidth="1"/>
    <col min="2666" max="2666" width="12" style="2" bestFit="1" customWidth="1"/>
    <col min="2667" max="2668" width="11" style="2" bestFit="1" customWidth="1"/>
    <col min="2669" max="2669" width="10" style="2" bestFit="1" customWidth="1"/>
    <col min="2670" max="2670" width="11" style="2" bestFit="1" customWidth="1"/>
    <col min="2671" max="2671" width="12" style="2" bestFit="1" customWidth="1"/>
    <col min="2672" max="2672" width="11" style="2" bestFit="1" customWidth="1"/>
    <col min="2673" max="2673" width="10" style="2" bestFit="1" customWidth="1"/>
    <col min="2674" max="2675" width="11" style="2" bestFit="1" customWidth="1"/>
    <col min="2676" max="2676" width="10" style="2" bestFit="1" customWidth="1"/>
    <col min="2677" max="2677" width="12" style="2" bestFit="1" customWidth="1"/>
    <col min="2678" max="2678" width="8.36328125" style="2" customWidth="1"/>
    <col min="2679" max="2679" width="7" style="2" customWidth="1"/>
    <col min="2680" max="2680" width="15.453125" style="2" bestFit="1" customWidth="1"/>
    <col min="2681" max="2683" width="2" style="2" customWidth="1"/>
    <col min="2684" max="2687" width="3" style="2" customWidth="1"/>
    <col min="2688" max="2688" width="9" style="2" bestFit="1" customWidth="1"/>
    <col min="2689" max="2691" width="4" style="2" customWidth="1"/>
    <col min="2692" max="2692" width="10" style="2" bestFit="1" customWidth="1"/>
    <col min="2693" max="2693" width="4" style="2" customWidth="1"/>
    <col min="2694" max="2694" width="7" style="2" customWidth="1"/>
    <col min="2695" max="2695" width="10" style="2" bestFit="1" customWidth="1"/>
    <col min="2696" max="2696" width="5" style="2" customWidth="1"/>
    <col min="2697" max="2697" width="8" style="2" customWidth="1"/>
    <col min="2698" max="2699" width="7" style="2" customWidth="1"/>
    <col min="2700" max="2701" width="8" style="2" customWidth="1"/>
    <col min="2702" max="2702" width="5" style="2" customWidth="1"/>
    <col min="2703" max="2704" width="8" style="2" customWidth="1"/>
    <col min="2705" max="2705" width="7" style="2" customWidth="1"/>
    <col min="2706" max="2706" width="5" style="2" customWidth="1"/>
    <col min="2707" max="2707" width="8" style="2" customWidth="1"/>
    <col min="2708" max="2708" width="5" style="2" customWidth="1"/>
    <col min="2709" max="2709" width="12" style="2" bestFit="1" customWidth="1"/>
    <col min="2710" max="2710" width="5" style="2" customWidth="1"/>
    <col min="2711" max="2711" width="8" style="2" customWidth="1"/>
    <col min="2712" max="2713" width="5" style="2" customWidth="1"/>
    <col min="2714" max="2714" width="9" style="2" bestFit="1" customWidth="1"/>
    <col min="2715" max="2715" width="8" style="2" customWidth="1"/>
    <col min="2716" max="2718" width="5" style="2" customWidth="1"/>
    <col min="2719" max="2719" width="8" style="2" customWidth="1"/>
    <col min="2720" max="2721" width="5" style="2" customWidth="1"/>
    <col min="2722" max="2722" width="8" style="2" customWidth="1"/>
    <col min="2723" max="2725" width="5" style="2" customWidth="1"/>
    <col min="2726" max="2726" width="7" style="2" customWidth="1"/>
    <col min="2727" max="2727" width="8" style="2" customWidth="1"/>
    <col min="2728" max="2729" width="5" style="2" customWidth="1"/>
    <col min="2730" max="2731" width="8" style="2" customWidth="1"/>
    <col min="2732" max="2734" width="5" style="2" customWidth="1"/>
    <col min="2735" max="2735" width="8" style="2" customWidth="1"/>
    <col min="2736" max="2736" width="5" style="2" customWidth="1"/>
    <col min="2737" max="2738" width="7" style="2" customWidth="1"/>
    <col min="2739" max="2742" width="5" style="2" customWidth="1"/>
    <col min="2743" max="2743" width="10" style="2" bestFit="1" customWidth="1"/>
    <col min="2744" max="2744" width="5" style="2" customWidth="1"/>
    <col min="2745" max="2745" width="10" style="2" bestFit="1" customWidth="1"/>
    <col min="2746" max="2746" width="8" style="2" customWidth="1"/>
    <col min="2747" max="2747" width="11" style="2" bestFit="1" customWidth="1"/>
    <col min="2748" max="2748" width="8" style="2" customWidth="1"/>
    <col min="2749" max="2749" width="5" style="2" customWidth="1"/>
    <col min="2750" max="2751" width="8" style="2" customWidth="1"/>
    <col min="2752" max="2752" width="5" style="2" customWidth="1"/>
    <col min="2753" max="2753" width="7" style="2" customWidth="1"/>
    <col min="2754" max="2754" width="5" style="2" customWidth="1"/>
    <col min="2755" max="2756" width="8" style="2" customWidth="1"/>
    <col min="2757" max="2757" width="5" style="2" customWidth="1"/>
    <col min="2758" max="2758" width="7" style="2" customWidth="1"/>
    <col min="2759" max="2761" width="5" style="2" customWidth="1"/>
    <col min="2762" max="2766" width="8" style="2" customWidth="1"/>
    <col min="2767" max="2767" width="5" style="2" customWidth="1"/>
    <col min="2768" max="2768" width="8" style="2" customWidth="1"/>
    <col min="2769" max="2770" width="7" style="2" customWidth="1"/>
    <col min="2771" max="2771" width="8" style="2" customWidth="1"/>
    <col min="2772" max="2774" width="5" style="2" customWidth="1"/>
    <col min="2775" max="2775" width="9" style="2" bestFit="1" customWidth="1"/>
    <col min="2776" max="2779" width="5" style="2" customWidth="1"/>
    <col min="2780" max="2780" width="7" style="2" customWidth="1"/>
    <col min="2781" max="2781" width="5" style="2" customWidth="1"/>
    <col min="2782" max="2782" width="8" style="2" customWidth="1"/>
    <col min="2783" max="2784" width="5" style="2" customWidth="1"/>
    <col min="2785" max="2785" width="8" style="2" customWidth="1"/>
    <col min="2786" max="2786" width="5" style="2" customWidth="1"/>
    <col min="2787" max="2788" width="8" style="2" customWidth="1"/>
    <col min="2789" max="2789" width="5" style="2" customWidth="1"/>
    <col min="2790" max="2791" width="8" style="2" customWidth="1"/>
    <col min="2792" max="2792" width="5" style="2" customWidth="1"/>
    <col min="2793" max="2794" width="8" style="2" customWidth="1"/>
    <col min="2795" max="2796" width="5" style="2" customWidth="1"/>
    <col min="2797" max="2797" width="8" style="2" customWidth="1"/>
    <col min="2798" max="2798" width="7" style="2" customWidth="1"/>
    <col min="2799" max="2799" width="5" style="2" customWidth="1"/>
    <col min="2800" max="2800" width="8" style="2" customWidth="1"/>
    <col min="2801" max="2802" width="5" style="2" customWidth="1"/>
    <col min="2803" max="2803" width="8" style="2" customWidth="1"/>
    <col min="2804" max="2808" width="5" style="2" customWidth="1"/>
    <col min="2809" max="2809" width="6" style="2" customWidth="1"/>
    <col min="2810" max="2810" width="8" style="2" customWidth="1"/>
    <col min="2811" max="2811" width="6" style="2" customWidth="1"/>
    <col min="2812" max="2812" width="8" style="2" customWidth="1"/>
    <col min="2813" max="2815" width="6" style="2" customWidth="1"/>
    <col min="2816" max="2816" width="9" style="2" bestFit="1" customWidth="1"/>
    <col min="2817" max="2817" width="11" style="2" bestFit="1" customWidth="1"/>
    <col min="2818" max="2818" width="6" style="2" customWidth="1"/>
    <col min="2819" max="2819" width="10" style="2" bestFit="1" customWidth="1"/>
    <col min="2820" max="2820" width="6" style="2" customWidth="1"/>
    <col min="2821" max="2821" width="9" style="2" bestFit="1" customWidth="1"/>
    <col min="2822" max="2822" width="6" style="2" customWidth="1"/>
    <col min="2823" max="2823" width="12" style="2" bestFit="1" customWidth="1"/>
    <col min="2824" max="2824" width="6" style="2" customWidth="1"/>
    <col min="2825" max="2825" width="9" style="2" bestFit="1" customWidth="1"/>
    <col min="2826" max="2826" width="6" style="2" customWidth="1"/>
    <col min="2827" max="2829" width="9" style="2" bestFit="1" customWidth="1"/>
    <col min="2830" max="2830" width="6" style="2" customWidth="1"/>
    <col min="2831" max="2831" width="12" style="2" bestFit="1" customWidth="1"/>
    <col min="2832" max="2832" width="8" style="2" customWidth="1"/>
    <col min="2833" max="2833" width="6" style="2" customWidth="1"/>
    <col min="2834" max="2834" width="8" style="2" customWidth="1"/>
    <col min="2835" max="2836" width="9" style="2" bestFit="1" customWidth="1"/>
    <col min="2837" max="2837" width="11" style="2" bestFit="1" customWidth="1"/>
    <col min="2838" max="2840" width="6" style="2" customWidth="1"/>
    <col min="2841" max="2841" width="9" style="2" bestFit="1" customWidth="1"/>
    <col min="2842" max="2843" width="6" style="2" customWidth="1"/>
    <col min="2844" max="2844" width="9" style="2" bestFit="1" customWidth="1"/>
    <col min="2845" max="2845" width="8" style="2" customWidth="1"/>
    <col min="2846" max="2847" width="6" style="2" customWidth="1"/>
    <col min="2848" max="2849" width="9" style="2" bestFit="1" customWidth="1"/>
    <col min="2850" max="2850" width="6" style="2" customWidth="1"/>
    <col min="2851" max="2851" width="9" style="2" bestFit="1" customWidth="1"/>
    <col min="2852" max="2852" width="6" style="2" customWidth="1"/>
    <col min="2853" max="2853" width="9" style="2" bestFit="1" customWidth="1"/>
    <col min="2854" max="2854" width="6" style="2" customWidth="1"/>
    <col min="2855" max="2855" width="8" style="2" customWidth="1"/>
    <col min="2856" max="2856" width="6" style="2" customWidth="1"/>
    <col min="2857" max="2857" width="9" style="2" bestFit="1" customWidth="1"/>
    <col min="2858" max="2858" width="11" style="2" bestFit="1" customWidth="1"/>
    <col min="2859" max="2859" width="6" style="2" customWidth="1"/>
    <col min="2860" max="2860" width="9" style="2" bestFit="1" customWidth="1"/>
    <col min="2861" max="2865" width="6" style="2" customWidth="1"/>
    <col min="2866" max="2866" width="9" style="2" bestFit="1" customWidth="1"/>
    <col min="2867" max="2867" width="6" style="2" customWidth="1"/>
    <col min="2868" max="2868" width="9" style="2" bestFit="1" customWidth="1"/>
    <col min="2869" max="2872" width="6" style="2" customWidth="1"/>
    <col min="2873" max="2873" width="9" style="2" bestFit="1" customWidth="1"/>
    <col min="2874" max="2875" width="6" style="2" customWidth="1"/>
    <col min="2876" max="2876" width="9" style="2" bestFit="1" customWidth="1"/>
    <col min="2877" max="2877" width="10" style="2" bestFit="1" customWidth="1"/>
    <col min="2878" max="2878" width="6" style="2" customWidth="1"/>
    <col min="2879" max="2879" width="9" style="2" bestFit="1" customWidth="1"/>
    <col min="2880" max="2881" width="6" style="2" customWidth="1"/>
    <col min="2882" max="2882" width="9" style="2" bestFit="1" customWidth="1"/>
    <col min="2883" max="2883" width="6" style="2" customWidth="1"/>
    <col min="2884" max="2884" width="9" style="2" bestFit="1" customWidth="1"/>
    <col min="2885" max="2885" width="6" style="2" customWidth="1"/>
    <col min="2886" max="2886" width="9" style="2" bestFit="1" customWidth="1"/>
    <col min="2887" max="2887" width="8" style="2" customWidth="1"/>
    <col min="2888" max="2888" width="6" style="2" customWidth="1"/>
    <col min="2889" max="2889" width="9" style="2" bestFit="1" customWidth="1"/>
    <col min="2890" max="2890" width="6" style="2" customWidth="1"/>
    <col min="2891" max="2891" width="9" style="2" bestFit="1" customWidth="1"/>
    <col min="2892" max="2892" width="6" style="2" customWidth="1"/>
    <col min="2893" max="2893" width="9" style="2" bestFit="1" customWidth="1"/>
    <col min="2894" max="2896" width="6" style="2" customWidth="1"/>
    <col min="2897" max="2897" width="9" style="2" bestFit="1" customWidth="1"/>
    <col min="2898" max="2899" width="6" style="2" customWidth="1"/>
    <col min="2900" max="2901" width="8" style="2" customWidth="1"/>
    <col min="2902" max="2902" width="11" style="2" bestFit="1" customWidth="1"/>
    <col min="2903" max="2903" width="9" style="2" bestFit="1" customWidth="1"/>
    <col min="2904" max="2905" width="6" style="2" customWidth="1"/>
    <col min="2906" max="2906" width="9" style="2" bestFit="1" customWidth="1"/>
    <col min="2907" max="2908" width="6" style="2" customWidth="1"/>
    <col min="2909" max="2909" width="8" style="2" customWidth="1"/>
    <col min="2910" max="2910" width="6" style="2" customWidth="1"/>
    <col min="2911" max="2911" width="8" style="2" customWidth="1"/>
    <col min="2912" max="2912" width="6" style="2" customWidth="1"/>
    <col min="2913" max="2914" width="9" style="2" bestFit="1" customWidth="1"/>
    <col min="2915" max="2915" width="6" style="2" customWidth="1"/>
    <col min="2916" max="2916" width="9" style="2" bestFit="1" customWidth="1"/>
    <col min="2917" max="2919" width="6" style="2" customWidth="1"/>
    <col min="2920" max="2921" width="9" style="2" bestFit="1" customWidth="1"/>
    <col min="2922" max="2923" width="6" style="2" customWidth="1"/>
    <col min="2924" max="2924" width="9" style="2" bestFit="1" customWidth="1"/>
    <col min="2925" max="2929" width="6" style="2" customWidth="1"/>
    <col min="2930" max="2931" width="8" style="2" customWidth="1"/>
    <col min="2932" max="2933" width="9" style="2" bestFit="1" customWidth="1"/>
    <col min="2934" max="2934" width="6" style="2" customWidth="1"/>
    <col min="2935" max="2935" width="8" style="2" customWidth="1"/>
    <col min="2936" max="2936" width="11" style="2" bestFit="1" customWidth="1"/>
    <col min="2937" max="2939" width="6" style="2" customWidth="1"/>
    <col min="2940" max="2940" width="11" style="2" bestFit="1" customWidth="1"/>
    <col min="2941" max="2942" width="9" style="2" bestFit="1" customWidth="1"/>
    <col min="2943" max="2943" width="6" style="2" customWidth="1"/>
    <col min="2944" max="2944" width="9" style="2" bestFit="1" customWidth="1"/>
    <col min="2945" max="2946" width="6" style="2" customWidth="1"/>
    <col min="2947" max="2948" width="9" style="2" bestFit="1" customWidth="1"/>
    <col min="2949" max="2949" width="6" style="2" customWidth="1"/>
    <col min="2950" max="2950" width="9" style="2" bestFit="1" customWidth="1"/>
    <col min="2951" max="2951" width="6" style="2" customWidth="1"/>
    <col min="2952" max="2952" width="9" style="2" bestFit="1" customWidth="1"/>
    <col min="2953" max="2955" width="6" style="2" customWidth="1"/>
    <col min="2956" max="2956" width="11" style="2" bestFit="1" customWidth="1"/>
    <col min="2957" max="2957" width="6" style="2" customWidth="1"/>
    <col min="2958" max="2958" width="8" style="2" customWidth="1"/>
    <col min="2959" max="2959" width="6" style="2" customWidth="1"/>
    <col min="2960" max="2961" width="9" style="2" bestFit="1" customWidth="1"/>
    <col min="2962" max="2964" width="6" style="2" customWidth="1"/>
    <col min="2965" max="2965" width="9" style="2" bestFit="1" customWidth="1"/>
    <col min="2966" max="2966" width="6" style="2" customWidth="1"/>
    <col min="2967" max="2967" width="9" style="2" bestFit="1" customWidth="1"/>
    <col min="2968" max="2969" width="6" style="2" customWidth="1"/>
    <col min="2970" max="2972" width="9" style="2" bestFit="1" customWidth="1"/>
    <col min="2973" max="2974" width="6" style="2" customWidth="1"/>
    <col min="2975" max="2975" width="9" style="2" bestFit="1" customWidth="1"/>
    <col min="2976" max="2976" width="11" style="2" bestFit="1" customWidth="1"/>
    <col min="2977" max="2983" width="6" style="2" customWidth="1"/>
    <col min="2984" max="2986" width="9" style="2" bestFit="1" customWidth="1"/>
    <col min="2987" max="2987" width="8" style="2" customWidth="1"/>
    <col min="2988" max="2988" width="6" style="2" customWidth="1"/>
    <col min="2989" max="2990" width="9" style="2" bestFit="1" customWidth="1"/>
    <col min="2991" max="2991" width="6" style="2" customWidth="1"/>
    <col min="2992" max="2992" width="9" style="2" bestFit="1" customWidth="1"/>
    <col min="2993" max="2996" width="6" style="2" customWidth="1"/>
    <col min="2997" max="3000" width="9" style="2" bestFit="1" customWidth="1"/>
    <col min="3001" max="3001" width="8" style="2" customWidth="1"/>
    <col min="3002" max="3002" width="9" style="2" bestFit="1" customWidth="1"/>
    <col min="3003" max="3006" width="6" style="2" customWidth="1"/>
    <col min="3007" max="3007" width="9" style="2" bestFit="1" customWidth="1"/>
    <col min="3008" max="3013" width="6" style="2" customWidth="1"/>
    <col min="3014" max="3014" width="8" style="2" customWidth="1"/>
    <col min="3015" max="3015" width="6" style="2" customWidth="1"/>
    <col min="3016" max="3017" width="9" style="2" bestFit="1" customWidth="1"/>
    <col min="3018" max="3021" width="6" style="2" customWidth="1"/>
    <col min="3022" max="3022" width="9" style="2" bestFit="1" customWidth="1"/>
    <col min="3023" max="3025" width="6" style="2" customWidth="1"/>
    <col min="3026" max="3026" width="9" style="2" bestFit="1" customWidth="1"/>
    <col min="3027" max="3027" width="6" style="2" customWidth="1"/>
    <col min="3028" max="3028" width="9" style="2" bestFit="1" customWidth="1"/>
    <col min="3029" max="3029" width="6" style="2" customWidth="1"/>
    <col min="3030" max="3030" width="8" style="2" customWidth="1"/>
    <col min="3031" max="3031" width="6" style="2" customWidth="1"/>
    <col min="3032" max="3032" width="9" style="2" bestFit="1" customWidth="1"/>
    <col min="3033" max="3037" width="6" style="2" customWidth="1"/>
    <col min="3038" max="3038" width="9" style="2" bestFit="1" customWidth="1"/>
    <col min="3039" max="3043" width="6" style="2" customWidth="1"/>
    <col min="3044" max="3044" width="9" style="2" bestFit="1" customWidth="1"/>
    <col min="3045" max="3045" width="6" style="2" customWidth="1"/>
    <col min="3046" max="3046" width="8" style="2" customWidth="1"/>
    <col min="3047" max="3051" width="9" style="2" bestFit="1" customWidth="1"/>
    <col min="3052" max="3052" width="6" style="2" customWidth="1"/>
    <col min="3053" max="3053" width="9" style="2" bestFit="1" customWidth="1"/>
    <col min="3054" max="3058" width="6" style="2" customWidth="1"/>
    <col min="3059" max="3059" width="9" style="2" bestFit="1" customWidth="1"/>
    <col min="3060" max="3063" width="6" style="2" customWidth="1"/>
    <col min="3064" max="3064" width="9" style="2" bestFit="1" customWidth="1"/>
    <col min="3065" max="3066" width="8" style="2" customWidth="1"/>
    <col min="3067" max="3067" width="6" style="2" customWidth="1"/>
    <col min="3068" max="3068" width="9" style="2" bestFit="1" customWidth="1"/>
    <col min="3069" max="3069" width="8" style="2" customWidth="1"/>
    <col min="3070" max="3074" width="6" style="2" customWidth="1"/>
    <col min="3075" max="3075" width="9" style="2" bestFit="1" customWidth="1"/>
    <col min="3076" max="3080" width="6" style="2" customWidth="1"/>
    <col min="3081" max="3081" width="9" style="2" bestFit="1" customWidth="1"/>
    <col min="3082" max="3087" width="6" style="2" customWidth="1"/>
    <col min="3088" max="3088" width="8" style="2" customWidth="1"/>
    <col min="3089" max="3090" width="6" style="2" customWidth="1"/>
    <col min="3091" max="3093" width="9" style="2" bestFit="1" customWidth="1"/>
    <col min="3094" max="3094" width="6" style="2" customWidth="1"/>
    <col min="3095" max="3095" width="9" style="2" bestFit="1" customWidth="1"/>
    <col min="3096" max="3096" width="6" style="2" customWidth="1"/>
    <col min="3097" max="3098" width="9" style="2" bestFit="1" customWidth="1"/>
    <col min="3099" max="3099" width="6" style="2" customWidth="1"/>
    <col min="3100" max="3101" width="9" style="2" bestFit="1" customWidth="1"/>
    <col min="3102" max="3102" width="6" style="2" customWidth="1"/>
    <col min="3103" max="3103" width="10" style="2" bestFit="1" customWidth="1"/>
    <col min="3104" max="3104" width="9" style="2" bestFit="1" customWidth="1"/>
    <col min="3105" max="3107" width="6" style="2" customWidth="1"/>
    <col min="3108" max="3108" width="9" style="2" bestFit="1" customWidth="1"/>
    <col min="3109" max="3110" width="6" style="2" customWidth="1"/>
    <col min="3111" max="3112" width="9" style="2" bestFit="1" customWidth="1"/>
    <col min="3113" max="3113" width="6" style="2" customWidth="1"/>
    <col min="3114" max="3114" width="9" style="2" bestFit="1" customWidth="1"/>
    <col min="3115" max="3115" width="6" style="2" customWidth="1"/>
    <col min="3116" max="3116" width="9" style="2" bestFit="1" customWidth="1"/>
    <col min="3117" max="3118" width="6" style="2" customWidth="1"/>
    <col min="3119" max="3119" width="9" style="2" bestFit="1" customWidth="1"/>
    <col min="3120" max="3123" width="6" style="2" customWidth="1"/>
    <col min="3124" max="3124" width="9" style="2" bestFit="1" customWidth="1"/>
    <col min="3125" max="3127" width="6" style="2" customWidth="1"/>
    <col min="3128" max="3129" width="9" style="2" bestFit="1" customWidth="1"/>
    <col min="3130" max="3130" width="6" style="2" customWidth="1"/>
    <col min="3131" max="3131" width="8" style="2" customWidth="1"/>
    <col min="3132" max="3132" width="6" style="2" customWidth="1"/>
    <col min="3133" max="3133" width="8" style="2" customWidth="1"/>
    <col min="3134" max="3135" width="6" style="2" customWidth="1"/>
    <col min="3136" max="3136" width="8" style="2" customWidth="1"/>
    <col min="3137" max="3137" width="6" style="2" customWidth="1"/>
    <col min="3138" max="3138" width="9" style="2" bestFit="1" customWidth="1"/>
    <col min="3139" max="3139" width="8" style="2" customWidth="1"/>
    <col min="3140" max="3140" width="6" style="2" customWidth="1"/>
    <col min="3141" max="3142" width="9" style="2" bestFit="1" customWidth="1"/>
    <col min="3143" max="3143" width="6" style="2" customWidth="1"/>
    <col min="3144" max="3144" width="9" style="2" bestFit="1" customWidth="1"/>
    <col min="3145" max="3145" width="6" style="2" customWidth="1"/>
    <col min="3146" max="3146" width="9" style="2" bestFit="1" customWidth="1"/>
    <col min="3147" max="3147" width="6" style="2" customWidth="1"/>
    <col min="3148" max="3148" width="9" style="2" bestFit="1" customWidth="1"/>
    <col min="3149" max="3149" width="6" style="2" customWidth="1"/>
    <col min="3150" max="3151" width="9" style="2" bestFit="1" customWidth="1"/>
    <col min="3152" max="3154" width="6" style="2" customWidth="1"/>
    <col min="3155" max="3155" width="9" style="2" bestFit="1" customWidth="1"/>
    <col min="3156" max="3156" width="6" style="2" customWidth="1"/>
    <col min="3157" max="3157" width="9" style="2" bestFit="1" customWidth="1"/>
    <col min="3158" max="3161" width="6" style="2" customWidth="1"/>
    <col min="3162" max="3163" width="9" style="2" bestFit="1" customWidth="1"/>
    <col min="3164" max="3169" width="6" style="2" customWidth="1"/>
    <col min="3170" max="3171" width="8" style="2" customWidth="1"/>
    <col min="3172" max="3173" width="6" style="2" customWidth="1"/>
    <col min="3174" max="3174" width="8" style="2" customWidth="1"/>
    <col min="3175" max="3175" width="9" style="2" bestFit="1" customWidth="1"/>
    <col min="3176" max="3176" width="6" style="2" customWidth="1"/>
    <col min="3177" max="3177" width="9" style="2" bestFit="1" customWidth="1"/>
    <col min="3178" max="3178" width="10" style="2" bestFit="1" customWidth="1"/>
    <col min="3179" max="3181" width="7" style="2" customWidth="1"/>
    <col min="3182" max="3184" width="10" style="2" bestFit="1" customWidth="1"/>
    <col min="3185" max="3185" width="7" style="2" customWidth="1"/>
    <col min="3186" max="3186" width="10" style="2" bestFit="1" customWidth="1"/>
    <col min="3187" max="3188" width="7" style="2" customWidth="1"/>
    <col min="3189" max="3189" width="9" style="2" bestFit="1" customWidth="1"/>
    <col min="3190" max="3190" width="7" style="2" customWidth="1"/>
    <col min="3191" max="3191" width="11" style="2" bestFit="1" customWidth="1"/>
    <col min="3192" max="3193" width="7" style="2" customWidth="1"/>
    <col min="3194" max="3195" width="10" style="2" bestFit="1" customWidth="1"/>
    <col min="3196" max="3200" width="7" style="2" customWidth="1"/>
    <col min="3201" max="3203" width="10" style="2" bestFit="1" customWidth="1"/>
    <col min="3204" max="3218" width="7" style="2" customWidth="1"/>
    <col min="3219" max="3221" width="10" style="2" bestFit="1" customWidth="1"/>
    <col min="3222" max="3224" width="9" style="2" bestFit="1" customWidth="1"/>
    <col min="3225" max="3227" width="7" style="2" customWidth="1"/>
    <col min="3228" max="3228" width="10" style="2" bestFit="1" customWidth="1"/>
    <col min="3229" max="3230" width="7" style="2" customWidth="1"/>
    <col min="3231" max="3231" width="9" style="2" bestFit="1" customWidth="1"/>
    <col min="3232" max="3232" width="7" style="2" customWidth="1"/>
    <col min="3233" max="3233" width="10" style="2" bestFit="1" customWidth="1"/>
    <col min="3234" max="3235" width="7" style="2" customWidth="1"/>
    <col min="3236" max="3236" width="9" style="2" bestFit="1" customWidth="1"/>
    <col min="3237" max="3237" width="10" style="2" bestFit="1" customWidth="1"/>
    <col min="3238" max="3243" width="7" style="2" customWidth="1"/>
    <col min="3244" max="3244" width="11" style="2" bestFit="1" customWidth="1"/>
    <col min="3245" max="3249" width="7" style="2" customWidth="1"/>
    <col min="3250" max="3250" width="10" style="2" bestFit="1" customWidth="1"/>
    <col min="3251" max="3251" width="7" style="2" customWidth="1"/>
    <col min="3252" max="3252" width="10" style="2" bestFit="1" customWidth="1"/>
    <col min="3253" max="3257" width="7" style="2" customWidth="1"/>
    <col min="3258" max="3258" width="9" style="2" bestFit="1" customWidth="1"/>
    <col min="3259" max="3260" width="7" style="2" customWidth="1"/>
    <col min="3261" max="3261" width="10" style="2" bestFit="1" customWidth="1"/>
    <col min="3262" max="3263" width="7" style="2" customWidth="1"/>
    <col min="3264" max="3264" width="9" style="2" bestFit="1" customWidth="1"/>
    <col min="3265" max="3265" width="11" style="2" bestFit="1" customWidth="1"/>
    <col min="3266" max="3267" width="7" style="2" customWidth="1"/>
    <col min="3268" max="3268" width="10" style="2" bestFit="1" customWidth="1"/>
    <col min="3269" max="3270" width="7" style="2" customWidth="1"/>
    <col min="3271" max="3271" width="9" style="2" bestFit="1" customWidth="1"/>
    <col min="3272" max="3272" width="7" style="2" customWidth="1"/>
    <col min="3273" max="3273" width="9" style="2" bestFit="1" customWidth="1"/>
    <col min="3274" max="3276" width="7" style="2" customWidth="1"/>
    <col min="3277" max="3277" width="10" style="2" bestFit="1" customWidth="1"/>
    <col min="3278" max="3281" width="7" style="2" customWidth="1"/>
    <col min="3282" max="3282" width="10" style="2" bestFit="1" customWidth="1"/>
    <col min="3283" max="3284" width="7" style="2" customWidth="1"/>
    <col min="3285" max="3285" width="10" style="2" bestFit="1" customWidth="1"/>
    <col min="3286" max="3286" width="7" style="2" customWidth="1"/>
    <col min="3287" max="3287" width="10" style="2" bestFit="1" customWidth="1"/>
    <col min="3288" max="3288" width="7" style="2" customWidth="1"/>
    <col min="3289" max="3289" width="9" style="2" bestFit="1" customWidth="1"/>
    <col min="3290" max="3290" width="12" style="2" bestFit="1" customWidth="1"/>
    <col min="3291" max="3291" width="7" style="2" customWidth="1"/>
    <col min="3292" max="3293" width="10" style="2" bestFit="1" customWidth="1"/>
    <col min="3294" max="3296" width="7" style="2" customWidth="1"/>
    <col min="3297" max="3297" width="9" style="2" bestFit="1" customWidth="1"/>
    <col min="3298" max="3299" width="7" style="2" customWidth="1"/>
    <col min="3300" max="3300" width="9" style="2" bestFit="1" customWidth="1"/>
    <col min="3301" max="3302" width="7" style="2" customWidth="1"/>
    <col min="3303" max="3303" width="10" style="2" bestFit="1" customWidth="1"/>
    <col min="3304" max="3306" width="7" style="2" customWidth="1"/>
    <col min="3307" max="3307" width="10" style="2" bestFit="1" customWidth="1"/>
    <col min="3308" max="3308" width="9" style="2" bestFit="1" customWidth="1"/>
    <col min="3309" max="3313" width="7" style="2" customWidth="1"/>
    <col min="3314" max="3314" width="12" style="2" bestFit="1" customWidth="1"/>
    <col min="3315" max="3315" width="7" style="2" customWidth="1"/>
    <col min="3316" max="3316" width="10" style="2" bestFit="1" customWidth="1"/>
    <col min="3317" max="3317" width="12" style="2" bestFit="1" customWidth="1"/>
    <col min="3318" max="3318" width="7" style="2" customWidth="1"/>
    <col min="3319" max="3319" width="9" style="2" bestFit="1" customWidth="1"/>
    <col min="3320" max="3321" width="10" style="2" bestFit="1" customWidth="1"/>
    <col min="3322" max="3323" width="11" style="2" bestFit="1" customWidth="1"/>
    <col min="3324" max="3324" width="8" style="2" customWidth="1"/>
    <col min="3325" max="3325" width="11" style="2" bestFit="1" customWidth="1"/>
    <col min="3326" max="3326" width="12" style="2" bestFit="1" customWidth="1"/>
    <col min="3327" max="3327" width="10" style="2" bestFit="1" customWidth="1"/>
    <col min="3328" max="3329" width="11" style="2" bestFit="1" customWidth="1"/>
    <col min="3330" max="3331" width="8" style="2" customWidth="1"/>
    <col min="3332" max="3332" width="11" style="2" bestFit="1" customWidth="1"/>
    <col min="3333" max="3333" width="12" style="2" bestFit="1" customWidth="1"/>
    <col min="3334" max="3336" width="11" style="2" bestFit="1" customWidth="1"/>
    <col min="3337" max="3337" width="12" style="2" bestFit="1" customWidth="1"/>
    <col min="3338" max="3339" width="11" style="2" bestFit="1" customWidth="1"/>
    <col min="3340" max="3340" width="10" style="2" bestFit="1" customWidth="1"/>
    <col min="3341" max="3341" width="11" style="2" bestFit="1" customWidth="1"/>
    <col min="3342" max="3342" width="12" style="2" bestFit="1" customWidth="1"/>
    <col min="3343" max="3343" width="11" style="2" bestFit="1" customWidth="1"/>
    <col min="3344" max="3344" width="10" style="2" bestFit="1" customWidth="1"/>
    <col min="3345" max="3346" width="11" style="2" bestFit="1" customWidth="1"/>
    <col min="3347" max="3347" width="10" style="2" bestFit="1" customWidth="1"/>
    <col min="3348" max="3348" width="12" style="2" bestFit="1" customWidth="1"/>
    <col min="3349" max="3349" width="8.36328125" style="2" customWidth="1"/>
    <col min="3350" max="3350" width="7" style="2" customWidth="1"/>
    <col min="3351" max="3351" width="21.453125" style="2" bestFit="1" customWidth="1"/>
    <col min="3352" max="3354" width="2" style="2" customWidth="1"/>
    <col min="3355" max="3358" width="3" style="2" customWidth="1"/>
    <col min="3359" max="3359" width="9" style="2" bestFit="1" customWidth="1"/>
    <col min="3360" max="3362" width="4" style="2" customWidth="1"/>
    <col min="3363" max="3363" width="10" style="2" bestFit="1" customWidth="1"/>
    <col min="3364" max="3364" width="4" style="2" customWidth="1"/>
    <col min="3365" max="3365" width="7" style="2" customWidth="1"/>
    <col min="3366" max="3366" width="10" style="2" bestFit="1" customWidth="1"/>
    <col min="3367" max="3367" width="5" style="2" customWidth="1"/>
    <col min="3368" max="3368" width="8" style="2" customWidth="1"/>
    <col min="3369" max="3370" width="7" style="2" customWidth="1"/>
    <col min="3371" max="3372" width="8" style="2" customWidth="1"/>
    <col min="3373" max="3373" width="5" style="2" customWidth="1"/>
    <col min="3374" max="3375" width="8" style="2" customWidth="1"/>
    <col min="3376" max="3376" width="7" style="2" customWidth="1"/>
    <col min="3377" max="3377" width="5" style="2" customWidth="1"/>
    <col min="3378" max="3378" width="8" style="2" customWidth="1"/>
    <col min="3379" max="3379" width="5" style="2" customWidth="1"/>
    <col min="3380" max="3380" width="12" style="2" bestFit="1" customWidth="1"/>
    <col min="3381" max="3381" width="5" style="2" customWidth="1"/>
    <col min="3382" max="3382" width="8" style="2" customWidth="1"/>
    <col min="3383" max="3384" width="5" style="2" customWidth="1"/>
    <col min="3385" max="3385" width="9" style="2" bestFit="1" customWidth="1"/>
    <col min="3386" max="3386" width="8" style="2" customWidth="1"/>
    <col min="3387" max="3389" width="5" style="2" customWidth="1"/>
    <col min="3390" max="3390" width="8" style="2" customWidth="1"/>
    <col min="3391" max="3392" width="5" style="2" customWidth="1"/>
    <col min="3393" max="3393" width="8" style="2" customWidth="1"/>
    <col min="3394" max="3396" width="5" style="2" customWidth="1"/>
    <col min="3397" max="3397" width="7" style="2" customWidth="1"/>
    <col min="3398" max="3398" width="8" style="2" customWidth="1"/>
    <col min="3399" max="3400" width="5" style="2" customWidth="1"/>
    <col min="3401" max="3402" width="8" style="2" customWidth="1"/>
    <col min="3403" max="3405" width="5" style="2" customWidth="1"/>
    <col min="3406" max="3406" width="8" style="2" customWidth="1"/>
    <col min="3407" max="3407" width="5" style="2" customWidth="1"/>
    <col min="3408" max="3409" width="7" style="2" customWidth="1"/>
    <col min="3410" max="3413" width="5" style="2" customWidth="1"/>
    <col min="3414" max="3414" width="10" style="2" bestFit="1" customWidth="1"/>
    <col min="3415" max="3415" width="5" style="2" customWidth="1"/>
    <col min="3416" max="3416" width="10" style="2" bestFit="1" customWidth="1"/>
    <col min="3417" max="3417" width="8" style="2" customWidth="1"/>
    <col min="3418" max="3418" width="11" style="2" bestFit="1" customWidth="1"/>
    <col min="3419" max="3419" width="8" style="2" customWidth="1"/>
    <col min="3420" max="3420" width="5" style="2" customWidth="1"/>
    <col min="3421" max="3422" width="8" style="2" customWidth="1"/>
    <col min="3423" max="3423" width="5" style="2" customWidth="1"/>
    <col min="3424" max="3424" width="7" style="2" customWidth="1"/>
    <col min="3425" max="3425" width="5" style="2" customWidth="1"/>
    <col min="3426" max="3427" width="8" style="2" customWidth="1"/>
    <col min="3428" max="3428" width="5" style="2" customWidth="1"/>
    <col min="3429" max="3429" width="7" style="2" customWidth="1"/>
    <col min="3430" max="3432" width="5" style="2" customWidth="1"/>
    <col min="3433" max="3437" width="8" style="2" customWidth="1"/>
    <col min="3438" max="3438" width="5" style="2" customWidth="1"/>
    <col min="3439" max="3439" width="8" style="2" customWidth="1"/>
    <col min="3440" max="3441" width="7" style="2" customWidth="1"/>
    <col min="3442" max="3442" width="8" style="2" customWidth="1"/>
    <col min="3443" max="3445" width="5" style="2" customWidth="1"/>
    <col min="3446" max="3446" width="9" style="2" bestFit="1" customWidth="1"/>
    <col min="3447" max="3450" width="5" style="2" customWidth="1"/>
    <col min="3451" max="3451" width="7" style="2" customWidth="1"/>
    <col min="3452" max="3452" width="5" style="2" customWidth="1"/>
    <col min="3453" max="3453" width="8" style="2" customWidth="1"/>
    <col min="3454" max="3455" width="5" style="2" customWidth="1"/>
    <col min="3456" max="3456" width="8" style="2" customWidth="1"/>
    <col min="3457" max="3457" width="5" style="2" customWidth="1"/>
    <col min="3458" max="3459" width="8" style="2" customWidth="1"/>
    <col min="3460" max="3460" width="5" style="2" customWidth="1"/>
    <col min="3461" max="3462" width="8" style="2" customWidth="1"/>
    <col min="3463" max="3463" width="5" style="2" customWidth="1"/>
    <col min="3464" max="3465" width="8" style="2" customWidth="1"/>
    <col min="3466" max="3467" width="5" style="2" customWidth="1"/>
    <col min="3468" max="3468" width="8" style="2" customWidth="1"/>
    <col min="3469" max="3469" width="7" style="2" customWidth="1"/>
    <col min="3470" max="3470" width="5" style="2" customWidth="1"/>
    <col min="3471" max="3471" width="8" style="2" customWidth="1"/>
    <col min="3472" max="3473" width="5" style="2" customWidth="1"/>
    <col min="3474" max="3474" width="8" style="2" customWidth="1"/>
    <col min="3475" max="3479" width="5" style="2" customWidth="1"/>
    <col min="3480" max="3480" width="6" style="2" customWidth="1"/>
    <col min="3481" max="3481" width="8" style="2" customWidth="1"/>
    <col min="3482" max="3482" width="6" style="2" customWidth="1"/>
    <col min="3483" max="3483" width="8" style="2" customWidth="1"/>
    <col min="3484" max="3486" width="6" style="2" customWidth="1"/>
    <col min="3487" max="3487" width="9" style="2" bestFit="1" customWidth="1"/>
    <col min="3488" max="3488" width="11" style="2" bestFit="1" customWidth="1"/>
    <col min="3489" max="3489" width="6" style="2" customWidth="1"/>
    <col min="3490" max="3490" width="10" style="2" bestFit="1" customWidth="1"/>
    <col min="3491" max="3491" width="6" style="2" customWidth="1"/>
    <col min="3492" max="3492" width="9" style="2" bestFit="1" customWidth="1"/>
    <col min="3493" max="3493" width="6" style="2" customWidth="1"/>
    <col min="3494" max="3494" width="12" style="2" bestFit="1" customWidth="1"/>
    <col min="3495" max="3495" width="6" style="2" customWidth="1"/>
    <col min="3496" max="3496" width="9" style="2" bestFit="1" customWidth="1"/>
    <col min="3497" max="3497" width="6" style="2" customWidth="1"/>
    <col min="3498" max="3500" width="9" style="2" bestFit="1" customWidth="1"/>
    <col min="3501" max="3501" width="6" style="2" customWidth="1"/>
    <col min="3502" max="3502" width="12" style="2" bestFit="1" customWidth="1"/>
    <col min="3503" max="3503" width="8" style="2" customWidth="1"/>
    <col min="3504" max="3504" width="6" style="2" customWidth="1"/>
    <col min="3505" max="3505" width="8" style="2" customWidth="1"/>
    <col min="3506" max="3507" width="9" style="2" bestFit="1" customWidth="1"/>
    <col min="3508" max="3508" width="11" style="2" bestFit="1" customWidth="1"/>
    <col min="3509" max="3511" width="6" style="2" customWidth="1"/>
    <col min="3512" max="3512" width="9" style="2" bestFit="1" customWidth="1"/>
    <col min="3513" max="3514" width="6" style="2" customWidth="1"/>
    <col min="3515" max="3515" width="9" style="2" bestFit="1" customWidth="1"/>
    <col min="3516" max="3516" width="8" style="2" customWidth="1"/>
    <col min="3517" max="3518" width="6" style="2" customWidth="1"/>
    <col min="3519" max="3520" width="9" style="2" bestFit="1" customWidth="1"/>
    <col min="3521" max="3521" width="6" style="2" customWidth="1"/>
    <col min="3522" max="3522" width="9" style="2" bestFit="1" customWidth="1"/>
    <col min="3523" max="3523" width="6" style="2" customWidth="1"/>
    <col min="3524" max="3524" width="9" style="2" bestFit="1" customWidth="1"/>
    <col min="3525" max="3525" width="6" style="2" customWidth="1"/>
    <col min="3526" max="3526" width="8" style="2" customWidth="1"/>
    <col min="3527" max="3527" width="6" style="2" customWidth="1"/>
    <col min="3528" max="3528" width="9" style="2" bestFit="1" customWidth="1"/>
    <col min="3529" max="3529" width="11" style="2" bestFit="1" customWidth="1"/>
    <col min="3530" max="3530" width="6" style="2" customWidth="1"/>
    <col min="3531" max="3531" width="9" style="2" bestFit="1" customWidth="1"/>
    <col min="3532" max="3536" width="6" style="2" customWidth="1"/>
    <col min="3537" max="3537" width="9" style="2" bestFit="1" customWidth="1"/>
    <col min="3538" max="3538" width="6" style="2" customWidth="1"/>
    <col min="3539" max="3539" width="9" style="2" bestFit="1" customWidth="1"/>
    <col min="3540" max="3543" width="6" style="2" customWidth="1"/>
    <col min="3544" max="3544" width="9" style="2" bestFit="1" customWidth="1"/>
    <col min="3545" max="3546" width="6" style="2" customWidth="1"/>
    <col min="3547" max="3547" width="9" style="2" bestFit="1" customWidth="1"/>
    <col min="3548" max="3548" width="10" style="2" bestFit="1" customWidth="1"/>
    <col min="3549" max="3549" width="6" style="2" customWidth="1"/>
    <col min="3550" max="3550" width="9" style="2" bestFit="1" customWidth="1"/>
    <col min="3551" max="3552" width="6" style="2" customWidth="1"/>
    <col min="3553" max="3553" width="9" style="2" bestFit="1" customWidth="1"/>
    <col min="3554" max="3554" width="6" style="2" customWidth="1"/>
    <col min="3555" max="3555" width="9" style="2" bestFit="1" customWidth="1"/>
    <col min="3556" max="3556" width="6" style="2" customWidth="1"/>
    <col min="3557" max="3557" width="9" style="2" bestFit="1" customWidth="1"/>
    <col min="3558" max="3558" width="8" style="2" customWidth="1"/>
    <col min="3559" max="3559" width="6" style="2" customWidth="1"/>
    <col min="3560" max="3560" width="9" style="2" bestFit="1" customWidth="1"/>
    <col min="3561" max="3561" width="6" style="2" customWidth="1"/>
    <col min="3562" max="3562" width="9" style="2" bestFit="1" customWidth="1"/>
    <col min="3563" max="3563" width="6" style="2" customWidth="1"/>
    <col min="3564" max="3564" width="9" style="2" bestFit="1" customWidth="1"/>
    <col min="3565" max="3567" width="6" style="2" customWidth="1"/>
    <col min="3568" max="3568" width="9" style="2" bestFit="1" customWidth="1"/>
    <col min="3569" max="3570" width="6" style="2" customWidth="1"/>
    <col min="3571" max="3572" width="8" style="2" customWidth="1"/>
    <col min="3573" max="3573" width="11" style="2" bestFit="1" customWidth="1"/>
    <col min="3574" max="3574" width="9" style="2" bestFit="1" customWidth="1"/>
    <col min="3575" max="3576" width="6" style="2" customWidth="1"/>
    <col min="3577" max="3577" width="9" style="2" bestFit="1" customWidth="1"/>
    <col min="3578" max="3579" width="6" style="2" customWidth="1"/>
    <col min="3580" max="3580" width="8" style="2" customWidth="1"/>
    <col min="3581" max="3581" width="6" style="2" customWidth="1"/>
    <col min="3582" max="3582" width="8" style="2" customWidth="1"/>
    <col min="3583" max="3583" width="6" style="2" customWidth="1"/>
    <col min="3584" max="3585" width="9" style="2" bestFit="1" customWidth="1"/>
    <col min="3586" max="3586" width="6" style="2" customWidth="1"/>
    <col min="3587" max="3587" width="9" style="2" bestFit="1" customWidth="1"/>
    <col min="3588" max="3590" width="6" style="2" customWidth="1"/>
    <col min="3591" max="3592" width="9" style="2" bestFit="1" customWidth="1"/>
    <col min="3593" max="3594" width="6" style="2" customWidth="1"/>
    <col min="3595" max="3595" width="9" style="2" bestFit="1" customWidth="1"/>
    <col min="3596" max="3600" width="6" style="2" customWidth="1"/>
    <col min="3601" max="3602" width="8" style="2" customWidth="1"/>
    <col min="3603" max="3604" width="9" style="2" bestFit="1" customWidth="1"/>
    <col min="3605" max="3605" width="6" style="2" customWidth="1"/>
    <col min="3606" max="3606" width="8" style="2" customWidth="1"/>
    <col min="3607" max="3607" width="11" style="2" bestFit="1" customWidth="1"/>
    <col min="3608" max="3610" width="6" style="2" customWidth="1"/>
    <col min="3611" max="3611" width="11" style="2" bestFit="1" customWidth="1"/>
    <col min="3612" max="3613" width="9" style="2" bestFit="1" customWidth="1"/>
    <col min="3614" max="3614" width="6" style="2" customWidth="1"/>
    <col min="3615" max="3615" width="9" style="2" bestFit="1" customWidth="1"/>
    <col min="3616" max="3617" width="6" style="2" customWidth="1"/>
    <col min="3618" max="3619" width="9" style="2" bestFit="1" customWidth="1"/>
    <col min="3620" max="3620" width="6" style="2" customWidth="1"/>
    <col min="3621" max="3621" width="9" style="2" bestFit="1" customWidth="1"/>
    <col min="3622" max="3622" width="6" style="2" customWidth="1"/>
    <col min="3623" max="3623" width="9" style="2" bestFit="1" customWidth="1"/>
    <col min="3624" max="3626" width="6" style="2" customWidth="1"/>
    <col min="3627" max="3627" width="11" style="2" bestFit="1" customWidth="1"/>
    <col min="3628" max="3628" width="6" style="2" customWidth="1"/>
    <col min="3629" max="3629" width="8" style="2" customWidth="1"/>
    <col min="3630" max="3630" width="6" style="2" customWidth="1"/>
    <col min="3631" max="3632" width="9" style="2" bestFit="1" customWidth="1"/>
    <col min="3633" max="3635" width="6" style="2" customWidth="1"/>
    <col min="3636" max="3636" width="9" style="2" bestFit="1" customWidth="1"/>
    <col min="3637" max="3637" width="6" style="2" customWidth="1"/>
    <col min="3638" max="3638" width="9" style="2" bestFit="1" customWidth="1"/>
    <col min="3639" max="3640" width="6" style="2" customWidth="1"/>
    <col min="3641" max="3643" width="9" style="2" bestFit="1" customWidth="1"/>
    <col min="3644" max="3645" width="6" style="2" customWidth="1"/>
    <col min="3646" max="3646" width="9" style="2" bestFit="1" customWidth="1"/>
    <col min="3647" max="3647" width="11" style="2" bestFit="1" customWidth="1"/>
    <col min="3648" max="3654" width="6" style="2" customWidth="1"/>
    <col min="3655" max="3657" width="9" style="2" bestFit="1" customWidth="1"/>
    <col min="3658" max="3658" width="8" style="2" customWidth="1"/>
    <col min="3659" max="3659" width="6" style="2" customWidth="1"/>
    <col min="3660" max="3661" width="9" style="2" bestFit="1" customWidth="1"/>
    <col min="3662" max="3662" width="6" style="2" customWidth="1"/>
    <col min="3663" max="3663" width="9" style="2" bestFit="1" customWidth="1"/>
    <col min="3664" max="3667" width="6" style="2" customWidth="1"/>
    <col min="3668" max="3671" width="9" style="2" bestFit="1" customWidth="1"/>
    <col min="3672" max="3672" width="8" style="2" customWidth="1"/>
    <col min="3673" max="3673" width="9" style="2" bestFit="1" customWidth="1"/>
    <col min="3674" max="3677" width="6" style="2" customWidth="1"/>
    <col min="3678" max="3678" width="9" style="2" bestFit="1" customWidth="1"/>
    <col min="3679" max="3684" width="6" style="2" customWidth="1"/>
    <col min="3685" max="3685" width="8" style="2" customWidth="1"/>
    <col min="3686" max="3686" width="6" style="2" customWidth="1"/>
    <col min="3687" max="3688" width="9" style="2" bestFit="1" customWidth="1"/>
    <col min="3689" max="3692" width="6" style="2" customWidth="1"/>
    <col min="3693" max="3693" width="9" style="2" bestFit="1" customWidth="1"/>
    <col min="3694" max="3696" width="6" style="2" customWidth="1"/>
    <col min="3697" max="3697" width="9" style="2" bestFit="1" customWidth="1"/>
    <col min="3698" max="3698" width="6" style="2" customWidth="1"/>
    <col min="3699" max="3699" width="9" style="2" bestFit="1" customWidth="1"/>
    <col min="3700" max="3700" width="6" style="2" customWidth="1"/>
    <col min="3701" max="3701" width="8" style="2" customWidth="1"/>
    <col min="3702" max="3702" width="6" style="2" customWidth="1"/>
    <col min="3703" max="3703" width="9" style="2" bestFit="1" customWidth="1"/>
    <col min="3704" max="3708" width="6" style="2" customWidth="1"/>
    <col min="3709" max="3709" width="9" style="2" bestFit="1" customWidth="1"/>
    <col min="3710" max="3714" width="6" style="2" customWidth="1"/>
    <col min="3715" max="3715" width="9" style="2" bestFit="1" customWidth="1"/>
    <col min="3716" max="3716" width="6" style="2" customWidth="1"/>
    <col min="3717" max="3717" width="8" style="2" customWidth="1"/>
    <col min="3718" max="3722" width="9" style="2" bestFit="1" customWidth="1"/>
    <col min="3723" max="3723" width="6" style="2" customWidth="1"/>
    <col min="3724" max="3724" width="9" style="2" bestFit="1" customWidth="1"/>
    <col min="3725" max="3729" width="6" style="2" customWidth="1"/>
    <col min="3730" max="3730" width="9" style="2" bestFit="1" customWidth="1"/>
    <col min="3731" max="3734" width="6" style="2" customWidth="1"/>
    <col min="3735" max="3735" width="9" style="2" bestFit="1" customWidth="1"/>
    <col min="3736" max="3737" width="8" style="2" customWidth="1"/>
    <col min="3738" max="3738" width="6" style="2" customWidth="1"/>
    <col min="3739" max="3739" width="9" style="2" bestFit="1" customWidth="1"/>
    <col min="3740" max="3740" width="8" style="2" customWidth="1"/>
    <col min="3741" max="3745" width="6" style="2" customWidth="1"/>
    <col min="3746" max="3746" width="9" style="2" bestFit="1" customWidth="1"/>
    <col min="3747" max="3751" width="6" style="2" customWidth="1"/>
    <col min="3752" max="3752" width="9" style="2" bestFit="1" customWidth="1"/>
    <col min="3753" max="3758" width="6" style="2" customWidth="1"/>
    <col min="3759" max="3759" width="8" style="2" customWidth="1"/>
    <col min="3760" max="3761" width="6" style="2" customWidth="1"/>
    <col min="3762" max="3764" width="9" style="2" bestFit="1" customWidth="1"/>
    <col min="3765" max="3765" width="6" style="2" customWidth="1"/>
    <col min="3766" max="3766" width="9" style="2" bestFit="1" customWidth="1"/>
    <col min="3767" max="3767" width="6" style="2" customWidth="1"/>
    <col min="3768" max="3769" width="9" style="2" bestFit="1" customWidth="1"/>
    <col min="3770" max="3770" width="6" style="2" customWidth="1"/>
    <col min="3771" max="3772" width="9" style="2" bestFit="1" customWidth="1"/>
    <col min="3773" max="3773" width="6" style="2" customWidth="1"/>
    <col min="3774" max="3774" width="10" style="2" bestFit="1" customWidth="1"/>
    <col min="3775" max="3775" width="9" style="2" bestFit="1" customWidth="1"/>
    <col min="3776" max="3778" width="6" style="2" customWidth="1"/>
    <col min="3779" max="3779" width="9" style="2" bestFit="1" customWidth="1"/>
    <col min="3780" max="3781" width="6" style="2" customWidth="1"/>
    <col min="3782" max="3783" width="9" style="2" bestFit="1" customWidth="1"/>
    <col min="3784" max="3784" width="6" style="2" customWidth="1"/>
    <col min="3785" max="3785" width="9" style="2" bestFit="1" customWidth="1"/>
    <col min="3786" max="3786" width="6" style="2" customWidth="1"/>
    <col min="3787" max="3787" width="9" style="2" bestFit="1" customWidth="1"/>
    <col min="3788" max="3789" width="6" style="2" customWidth="1"/>
    <col min="3790" max="3790" width="9" style="2" bestFit="1" customWidth="1"/>
    <col min="3791" max="3794" width="6" style="2" customWidth="1"/>
    <col min="3795" max="3795" width="9" style="2" bestFit="1" customWidth="1"/>
    <col min="3796" max="3798" width="6" style="2" customWidth="1"/>
    <col min="3799" max="3800" width="9" style="2" bestFit="1" customWidth="1"/>
    <col min="3801" max="3801" width="6" style="2" customWidth="1"/>
    <col min="3802" max="3802" width="8" style="2" customWidth="1"/>
    <col min="3803" max="3803" width="6" style="2" customWidth="1"/>
    <col min="3804" max="3804" width="8" style="2" customWidth="1"/>
    <col min="3805" max="3806" width="6" style="2" customWidth="1"/>
    <col min="3807" max="3807" width="8" style="2" customWidth="1"/>
    <col min="3808" max="3808" width="6" style="2" customWidth="1"/>
    <col min="3809" max="3809" width="9" style="2" bestFit="1" customWidth="1"/>
    <col min="3810" max="3810" width="8" style="2" customWidth="1"/>
    <col min="3811" max="3811" width="6" style="2" customWidth="1"/>
    <col min="3812" max="3813" width="9" style="2" bestFit="1" customWidth="1"/>
    <col min="3814" max="3814" width="6" style="2" customWidth="1"/>
    <col min="3815" max="3815" width="9" style="2" bestFit="1" customWidth="1"/>
    <col min="3816" max="3816" width="6" style="2" customWidth="1"/>
    <col min="3817" max="3817" width="9" style="2" bestFit="1" customWidth="1"/>
    <col min="3818" max="3818" width="6" style="2" customWidth="1"/>
    <col min="3819" max="3819" width="9" style="2" bestFit="1" customWidth="1"/>
    <col min="3820" max="3820" width="6" style="2" customWidth="1"/>
    <col min="3821" max="3822" width="9" style="2" bestFit="1" customWidth="1"/>
    <col min="3823" max="3825" width="6" style="2" customWidth="1"/>
    <col min="3826" max="3826" width="9" style="2" bestFit="1" customWidth="1"/>
    <col min="3827" max="3827" width="6" style="2" customWidth="1"/>
    <col min="3828" max="3828" width="9" style="2" bestFit="1" customWidth="1"/>
    <col min="3829" max="3832" width="6" style="2" customWidth="1"/>
    <col min="3833" max="3834" width="9" style="2" bestFit="1" customWidth="1"/>
    <col min="3835" max="3840" width="6" style="2" customWidth="1"/>
    <col min="3841" max="3842" width="8" style="2" customWidth="1"/>
    <col min="3843" max="3844" width="6" style="2" customWidth="1"/>
    <col min="3845" max="3845" width="8" style="2" customWidth="1"/>
    <col min="3846" max="3846" width="9" style="2" bestFit="1" customWidth="1"/>
    <col min="3847" max="3847" width="6" style="2" customWidth="1"/>
    <col min="3848" max="3848" width="9" style="2" bestFit="1" customWidth="1"/>
    <col min="3849" max="3849" width="10" style="2" bestFit="1" customWidth="1"/>
    <col min="3850" max="3852" width="7" style="2" customWidth="1"/>
    <col min="3853" max="3855" width="10" style="2" bestFit="1" customWidth="1"/>
    <col min="3856" max="3856" width="7" style="2" customWidth="1"/>
    <col min="3857" max="3857" width="10" style="2" bestFit="1" customWidth="1"/>
    <col min="3858" max="3859" width="7" style="2" customWidth="1"/>
    <col min="3860" max="3860" width="9" style="2" bestFit="1" customWidth="1"/>
    <col min="3861" max="3861" width="7" style="2" customWidth="1"/>
    <col min="3862" max="3862" width="11" style="2" bestFit="1" customWidth="1"/>
    <col min="3863" max="3864" width="7" style="2" customWidth="1"/>
    <col min="3865" max="3866" width="10" style="2" bestFit="1" customWidth="1"/>
    <col min="3867" max="3871" width="7" style="2" customWidth="1"/>
    <col min="3872" max="3874" width="10" style="2" bestFit="1" customWidth="1"/>
    <col min="3875" max="3889" width="7" style="2" customWidth="1"/>
    <col min="3890" max="3892" width="10" style="2" bestFit="1" customWidth="1"/>
    <col min="3893" max="3895" width="9" style="2" bestFit="1" customWidth="1"/>
    <col min="3896" max="3898" width="7" style="2" customWidth="1"/>
    <col min="3899" max="3899" width="10" style="2" bestFit="1" customWidth="1"/>
    <col min="3900" max="3901" width="7" style="2" customWidth="1"/>
    <col min="3902" max="3902" width="9" style="2" bestFit="1" customWidth="1"/>
    <col min="3903" max="3903" width="7" style="2" customWidth="1"/>
    <col min="3904" max="3904" width="10" style="2" bestFit="1" customWidth="1"/>
    <col min="3905" max="3906" width="7" style="2" customWidth="1"/>
    <col min="3907" max="3907" width="9" style="2" bestFit="1" customWidth="1"/>
    <col min="3908" max="3908" width="10" style="2" bestFit="1" customWidth="1"/>
    <col min="3909" max="3914" width="7" style="2" customWidth="1"/>
    <col min="3915" max="3915" width="11" style="2" bestFit="1" customWidth="1"/>
    <col min="3916" max="3920" width="7" style="2" customWidth="1"/>
    <col min="3921" max="3921" width="10" style="2" bestFit="1" customWidth="1"/>
    <col min="3922" max="3922" width="7" style="2" customWidth="1"/>
    <col min="3923" max="3923" width="10" style="2" bestFit="1" customWidth="1"/>
    <col min="3924" max="3928" width="7" style="2" customWidth="1"/>
    <col min="3929" max="3929" width="9" style="2" bestFit="1" customWidth="1"/>
    <col min="3930" max="3931" width="7" style="2" customWidth="1"/>
    <col min="3932" max="3932" width="10" style="2" bestFit="1" customWidth="1"/>
    <col min="3933" max="3934" width="7" style="2" customWidth="1"/>
    <col min="3935" max="3935" width="9" style="2" bestFit="1" customWidth="1"/>
    <col min="3936" max="3936" width="11" style="2" bestFit="1" customWidth="1"/>
    <col min="3937" max="3938" width="7" style="2" customWidth="1"/>
    <col min="3939" max="3939" width="10" style="2" bestFit="1" customWidth="1"/>
    <col min="3940" max="3941" width="7" style="2" customWidth="1"/>
    <col min="3942" max="3942" width="9" style="2" bestFit="1" customWidth="1"/>
    <col min="3943" max="3943" width="7" style="2" customWidth="1"/>
    <col min="3944" max="3944" width="9" style="2" bestFit="1" customWidth="1"/>
    <col min="3945" max="3947" width="7" style="2" customWidth="1"/>
    <col min="3948" max="3948" width="10" style="2" bestFit="1" customWidth="1"/>
    <col min="3949" max="3952" width="7" style="2" customWidth="1"/>
    <col min="3953" max="3953" width="10" style="2" bestFit="1" customWidth="1"/>
    <col min="3954" max="3955" width="7" style="2" customWidth="1"/>
    <col min="3956" max="3956" width="10" style="2" bestFit="1" customWidth="1"/>
    <col min="3957" max="3957" width="7" style="2" customWidth="1"/>
    <col min="3958" max="3958" width="10" style="2" bestFit="1" customWidth="1"/>
    <col min="3959" max="3959" width="7" style="2" customWidth="1"/>
    <col min="3960" max="3960" width="9" style="2" bestFit="1" customWidth="1"/>
    <col min="3961" max="3961" width="12" style="2" bestFit="1" customWidth="1"/>
    <col min="3962" max="3962" width="7" style="2" customWidth="1"/>
    <col min="3963" max="3964" width="10" style="2" bestFit="1" customWidth="1"/>
    <col min="3965" max="3967" width="7" style="2" customWidth="1"/>
    <col min="3968" max="3968" width="9" style="2" bestFit="1" customWidth="1"/>
    <col min="3969" max="3970" width="7" style="2" customWidth="1"/>
    <col min="3971" max="3971" width="9" style="2" bestFit="1" customWidth="1"/>
    <col min="3972" max="3973" width="7" style="2" customWidth="1"/>
    <col min="3974" max="3974" width="10" style="2" bestFit="1" customWidth="1"/>
    <col min="3975" max="3977" width="7" style="2" customWidth="1"/>
    <col min="3978" max="3978" width="10" style="2" bestFit="1" customWidth="1"/>
    <col min="3979" max="3979" width="9" style="2" bestFit="1" customWidth="1"/>
    <col min="3980" max="3984" width="7" style="2" customWidth="1"/>
    <col min="3985" max="3985" width="12" style="2" bestFit="1" customWidth="1"/>
    <col min="3986" max="3986" width="7" style="2" customWidth="1"/>
    <col min="3987" max="3987" width="10" style="2" bestFit="1" customWidth="1"/>
    <col min="3988" max="3988" width="12" style="2" bestFit="1" customWidth="1"/>
    <col min="3989" max="3989" width="7" style="2" customWidth="1"/>
    <col min="3990" max="3990" width="9" style="2" bestFit="1" customWidth="1"/>
    <col min="3991" max="3992" width="10" style="2" bestFit="1" customWidth="1"/>
    <col min="3993" max="3994" width="11" style="2" bestFit="1" customWidth="1"/>
    <col min="3995" max="3995" width="8" style="2" customWidth="1"/>
    <col min="3996" max="3996" width="11" style="2" bestFit="1" customWidth="1"/>
    <col min="3997" max="3997" width="12" style="2" bestFit="1" customWidth="1"/>
    <col min="3998" max="3998" width="10" style="2" bestFit="1" customWidth="1"/>
    <col min="3999" max="4000" width="11" style="2" bestFit="1" customWidth="1"/>
    <col min="4001" max="4002" width="8" style="2" customWidth="1"/>
    <col min="4003" max="4003" width="11" style="2" bestFit="1" customWidth="1"/>
    <col min="4004" max="4004" width="12" style="2" bestFit="1" customWidth="1"/>
    <col min="4005" max="4007" width="11" style="2" bestFit="1" customWidth="1"/>
    <col min="4008" max="4008" width="12" style="2" bestFit="1" customWidth="1"/>
    <col min="4009" max="4010" width="11" style="2" bestFit="1" customWidth="1"/>
    <col min="4011" max="4011" width="10" style="2" bestFit="1" customWidth="1"/>
    <col min="4012" max="4012" width="11" style="2" bestFit="1" customWidth="1"/>
    <col min="4013" max="4013" width="12" style="2" bestFit="1" customWidth="1"/>
    <col min="4014" max="4014" width="11" style="2" bestFit="1" customWidth="1"/>
    <col min="4015" max="4015" width="10" style="2" bestFit="1" customWidth="1"/>
    <col min="4016" max="4017" width="11" style="2" bestFit="1" customWidth="1"/>
    <col min="4018" max="4018" width="10" style="2" bestFit="1" customWidth="1"/>
    <col min="4019" max="4019" width="12" style="2" bestFit="1" customWidth="1"/>
    <col min="4020" max="4020" width="8.36328125" style="2" customWidth="1"/>
    <col min="4021" max="4021" width="7" style="2" customWidth="1"/>
    <col min="4022" max="4022" width="20" style="2" bestFit="1" customWidth="1"/>
    <col min="4023" max="4025" width="2" style="2" customWidth="1"/>
    <col min="4026" max="4029" width="3" style="2" customWidth="1"/>
    <col min="4030" max="4030" width="9" style="2" bestFit="1" customWidth="1"/>
    <col min="4031" max="4033" width="4" style="2" customWidth="1"/>
    <col min="4034" max="4034" width="10" style="2" bestFit="1" customWidth="1"/>
    <col min="4035" max="4035" width="4" style="2" customWidth="1"/>
    <col min="4036" max="4036" width="7" style="2" customWidth="1"/>
    <col min="4037" max="4037" width="10" style="2" bestFit="1" customWidth="1"/>
    <col min="4038" max="4038" width="5" style="2" customWidth="1"/>
    <col min="4039" max="4039" width="8" style="2" customWidth="1"/>
    <col min="4040" max="4041" width="7" style="2" customWidth="1"/>
    <col min="4042" max="4043" width="8" style="2" customWidth="1"/>
    <col min="4044" max="4044" width="5" style="2" customWidth="1"/>
    <col min="4045" max="4046" width="8" style="2" customWidth="1"/>
    <col min="4047" max="4047" width="7" style="2" customWidth="1"/>
    <col min="4048" max="4048" width="5" style="2" customWidth="1"/>
    <col min="4049" max="4049" width="8" style="2" customWidth="1"/>
    <col min="4050" max="4050" width="5" style="2" customWidth="1"/>
    <col min="4051" max="4051" width="12" style="2" bestFit="1" customWidth="1"/>
    <col min="4052" max="4052" width="5" style="2" customWidth="1"/>
    <col min="4053" max="4053" width="8" style="2" customWidth="1"/>
    <col min="4054" max="4055" width="5" style="2" customWidth="1"/>
    <col min="4056" max="4056" width="9" style="2" bestFit="1" customWidth="1"/>
    <col min="4057" max="4057" width="8" style="2" customWidth="1"/>
    <col min="4058" max="4060" width="5" style="2" customWidth="1"/>
    <col min="4061" max="4061" width="8" style="2" customWidth="1"/>
    <col min="4062" max="4063" width="5" style="2" customWidth="1"/>
    <col min="4064" max="4064" width="8" style="2" customWidth="1"/>
    <col min="4065" max="4067" width="5" style="2" customWidth="1"/>
    <col min="4068" max="4068" width="7" style="2" customWidth="1"/>
    <col min="4069" max="4069" width="8" style="2" customWidth="1"/>
    <col min="4070" max="4071" width="5" style="2" customWidth="1"/>
    <col min="4072" max="4073" width="8" style="2" customWidth="1"/>
    <col min="4074" max="4076" width="5" style="2" customWidth="1"/>
    <col min="4077" max="4077" width="8" style="2" customWidth="1"/>
    <col min="4078" max="4078" width="5" style="2" customWidth="1"/>
    <col min="4079" max="4080" width="7" style="2" customWidth="1"/>
    <col min="4081" max="4084" width="5" style="2" customWidth="1"/>
    <col min="4085" max="4085" width="10" style="2" bestFit="1" customWidth="1"/>
    <col min="4086" max="4086" width="5" style="2" customWidth="1"/>
    <col min="4087" max="4087" width="10" style="2" bestFit="1" customWidth="1"/>
    <col min="4088" max="4088" width="8" style="2" customWidth="1"/>
    <col min="4089" max="4089" width="11" style="2" bestFit="1" customWidth="1"/>
    <col min="4090" max="4090" width="8" style="2" customWidth="1"/>
    <col min="4091" max="4091" width="5" style="2" customWidth="1"/>
    <col min="4092" max="4093" width="8" style="2" customWidth="1"/>
    <col min="4094" max="4094" width="5" style="2" customWidth="1"/>
    <col min="4095" max="4095" width="7" style="2" customWidth="1"/>
    <col min="4096" max="4096" width="5" style="2" customWidth="1"/>
    <col min="4097" max="4098" width="8" style="2" customWidth="1"/>
    <col min="4099" max="4099" width="5" style="2" customWidth="1"/>
    <col min="4100" max="4100" width="7" style="2" customWidth="1"/>
    <col min="4101" max="4103" width="5" style="2" customWidth="1"/>
    <col min="4104" max="4108" width="8" style="2" customWidth="1"/>
    <col min="4109" max="4109" width="5" style="2" customWidth="1"/>
    <col min="4110" max="4110" width="8" style="2" customWidth="1"/>
    <col min="4111" max="4112" width="7" style="2" customWidth="1"/>
    <col min="4113" max="4113" width="8" style="2" customWidth="1"/>
    <col min="4114" max="4116" width="5" style="2" customWidth="1"/>
    <col min="4117" max="4117" width="9" style="2" bestFit="1" customWidth="1"/>
    <col min="4118" max="4121" width="5" style="2" customWidth="1"/>
    <col min="4122" max="4122" width="7" style="2" customWidth="1"/>
    <col min="4123" max="4123" width="5" style="2" customWidth="1"/>
    <col min="4124" max="4124" width="8" style="2" customWidth="1"/>
    <col min="4125" max="4126" width="5" style="2" customWidth="1"/>
    <col min="4127" max="4127" width="8" style="2" customWidth="1"/>
    <col min="4128" max="4128" width="5" style="2" customWidth="1"/>
    <col min="4129" max="4130" width="8" style="2" customWidth="1"/>
    <col min="4131" max="4131" width="5" style="2" customWidth="1"/>
    <col min="4132" max="4133" width="8" style="2" customWidth="1"/>
    <col min="4134" max="4134" width="5" style="2" customWidth="1"/>
    <col min="4135" max="4136" width="8" style="2" customWidth="1"/>
    <col min="4137" max="4138" width="5" style="2" customWidth="1"/>
    <col min="4139" max="4139" width="8" style="2" customWidth="1"/>
    <col min="4140" max="4140" width="7" style="2" customWidth="1"/>
    <col min="4141" max="4141" width="5" style="2" customWidth="1"/>
    <col min="4142" max="4142" width="8" style="2" customWidth="1"/>
    <col min="4143" max="4144" width="5" style="2" customWidth="1"/>
    <col min="4145" max="4145" width="8" style="2" customWidth="1"/>
    <col min="4146" max="4150" width="5" style="2" customWidth="1"/>
    <col min="4151" max="4151" width="6" style="2" customWidth="1"/>
    <col min="4152" max="4152" width="8" style="2" customWidth="1"/>
    <col min="4153" max="4153" width="6" style="2" customWidth="1"/>
    <col min="4154" max="4154" width="8" style="2" customWidth="1"/>
    <col min="4155" max="4157" width="6" style="2" customWidth="1"/>
    <col min="4158" max="4158" width="9" style="2" bestFit="1" customWidth="1"/>
    <col min="4159" max="4159" width="11" style="2" bestFit="1" customWidth="1"/>
    <col min="4160" max="4160" width="6" style="2" customWidth="1"/>
    <col min="4161" max="4161" width="10" style="2" bestFit="1" customWidth="1"/>
    <col min="4162" max="4162" width="6" style="2" customWidth="1"/>
    <col min="4163" max="4163" width="9" style="2" bestFit="1" customWidth="1"/>
    <col min="4164" max="4164" width="6" style="2" customWidth="1"/>
    <col min="4165" max="4165" width="12" style="2" bestFit="1" customWidth="1"/>
    <col min="4166" max="4166" width="6" style="2" customWidth="1"/>
    <col min="4167" max="4167" width="9" style="2" bestFit="1" customWidth="1"/>
    <col min="4168" max="4168" width="6" style="2" customWidth="1"/>
    <col min="4169" max="4171" width="9" style="2" bestFit="1" customWidth="1"/>
    <col min="4172" max="4172" width="6" style="2" customWidth="1"/>
    <col min="4173" max="4173" width="12" style="2" bestFit="1" customWidth="1"/>
    <col min="4174" max="4174" width="8" style="2" customWidth="1"/>
    <col min="4175" max="4175" width="6" style="2" customWidth="1"/>
    <col min="4176" max="4176" width="8" style="2" customWidth="1"/>
    <col min="4177" max="4178" width="9" style="2" bestFit="1" customWidth="1"/>
    <col min="4179" max="4179" width="11" style="2" bestFit="1" customWidth="1"/>
    <col min="4180" max="4182" width="6" style="2" customWidth="1"/>
    <col min="4183" max="4183" width="9" style="2" bestFit="1" customWidth="1"/>
    <col min="4184" max="4185" width="6" style="2" customWidth="1"/>
    <col min="4186" max="4186" width="9" style="2" bestFit="1" customWidth="1"/>
    <col min="4187" max="4187" width="8" style="2" customWidth="1"/>
    <col min="4188" max="4189" width="6" style="2" customWidth="1"/>
    <col min="4190" max="4191" width="9" style="2" bestFit="1" customWidth="1"/>
    <col min="4192" max="4192" width="6" style="2" customWidth="1"/>
    <col min="4193" max="4193" width="9" style="2" bestFit="1" customWidth="1"/>
    <col min="4194" max="4194" width="6" style="2" customWidth="1"/>
    <col min="4195" max="4195" width="9" style="2" bestFit="1" customWidth="1"/>
    <col min="4196" max="4196" width="6" style="2" customWidth="1"/>
    <col min="4197" max="4197" width="8" style="2" customWidth="1"/>
    <col min="4198" max="4198" width="6" style="2" customWidth="1"/>
    <col min="4199" max="4199" width="9" style="2" bestFit="1" customWidth="1"/>
    <col min="4200" max="4200" width="11" style="2" bestFit="1" customWidth="1"/>
    <col min="4201" max="4201" width="6" style="2" customWidth="1"/>
    <col min="4202" max="4202" width="9" style="2" bestFit="1" customWidth="1"/>
    <col min="4203" max="4207" width="6" style="2" customWidth="1"/>
    <col min="4208" max="4208" width="9" style="2" bestFit="1" customWidth="1"/>
    <col min="4209" max="4209" width="6" style="2" customWidth="1"/>
    <col min="4210" max="4210" width="9" style="2" bestFit="1" customWidth="1"/>
    <col min="4211" max="4214" width="6" style="2" customWidth="1"/>
    <col min="4215" max="4215" width="9" style="2" bestFit="1" customWidth="1"/>
    <col min="4216" max="4217" width="6" style="2" customWidth="1"/>
    <col min="4218" max="4218" width="9" style="2" bestFit="1" customWidth="1"/>
    <col min="4219" max="4219" width="10" style="2" bestFit="1" customWidth="1"/>
    <col min="4220" max="4220" width="6" style="2" customWidth="1"/>
    <col min="4221" max="4221" width="9" style="2" bestFit="1" customWidth="1"/>
    <col min="4222" max="4223" width="6" style="2" customWidth="1"/>
    <col min="4224" max="4224" width="9" style="2" bestFit="1" customWidth="1"/>
    <col min="4225" max="4225" width="6" style="2" customWidth="1"/>
    <col min="4226" max="4226" width="9" style="2" bestFit="1" customWidth="1"/>
    <col min="4227" max="4227" width="6" style="2" customWidth="1"/>
    <col min="4228" max="4228" width="9" style="2" bestFit="1" customWidth="1"/>
    <col min="4229" max="4229" width="8" style="2" customWidth="1"/>
    <col min="4230" max="4230" width="6" style="2" customWidth="1"/>
    <col min="4231" max="4231" width="9" style="2" bestFit="1" customWidth="1"/>
    <col min="4232" max="4232" width="6" style="2" customWidth="1"/>
    <col min="4233" max="4233" width="9" style="2" bestFit="1" customWidth="1"/>
    <col min="4234" max="4234" width="6" style="2" customWidth="1"/>
    <col min="4235" max="4235" width="9" style="2" bestFit="1" customWidth="1"/>
    <col min="4236" max="4238" width="6" style="2" customWidth="1"/>
    <col min="4239" max="4239" width="9" style="2" bestFit="1" customWidth="1"/>
    <col min="4240" max="4241" width="6" style="2" customWidth="1"/>
    <col min="4242" max="4243" width="8" style="2" customWidth="1"/>
    <col min="4244" max="4244" width="11" style="2" bestFit="1" customWidth="1"/>
    <col min="4245" max="4245" width="9" style="2" bestFit="1" customWidth="1"/>
    <col min="4246" max="4247" width="6" style="2" customWidth="1"/>
    <col min="4248" max="4248" width="9" style="2" bestFit="1" customWidth="1"/>
    <col min="4249" max="4250" width="6" style="2" customWidth="1"/>
    <col min="4251" max="4251" width="8" style="2" customWidth="1"/>
    <col min="4252" max="4252" width="6" style="2" customWidth="1"/>
    <col min="4253" max="4253" width="8" style="2" customWidth="1"/>
    <col min="4254" max="4254" width="6" style="2" customWidth="1"/>
    <col min="4255" max="4256" width="9" style="2" bestFit="1" customWidth="1"/>
    <col min="4257" max="4257" width="6" style="2" customWidth="1"/>
    <col min="4258" max="4258" width="9" style="2" bestFit="1" customWidth="1"/>
    <col min="4259" max="4261" width="6" style="2" customWidth="1"/>
    <col min="4262" max="4263" width="9" style="2" bestFit="1" customWidth="1"/>
    <col min="4264" max="4265" width="6" style="2" customWidth="1"/>
    <col min="4266" max="4266" width="9" style="2" bestFit="1" customWidth="1"/>
    <col min="4267" max="4271" width="6" style="2" customWidth="1"/>
    <col min="4272" max="4273" width="8" style="2" customWidth="1"/>
    <col min="4274" max="4275" width="9" style="2" bestFit="1" customWidth="1"/>
    <col min="4276" max="4276" width="6" style="2" customWidth="1"/>
    <col min="4277" max="4277" width="8" style="2" customWidth="1"/>
    <col min="4278" max="4278" width="11" style="2" bestFit="1" customWidth="1"/>
    <col min="4279" max="4281" width="6" style="2" customWidth="1"/>
    <col min="4282" max="4282" width="11" style="2" bestFit="1" customWidth="1"/>
    <col min="4283" max="4284" width="9" style="2" bestFit="1" customWidth="1"/>
    <col min="4285" max="4285" width="6" style="2" customWidth="1"/>
    <col min="4286" max="4286" width="9" style="2" bestFit="1" customWidth="1"/>
    <col min="4287" max="4288" width="6" style="2" customWidth="1"/>
    <col min="4289" max="4290" width="9" style="2" bestFit="1" customWidth="1"/>
    <col min="4291" max="4291" width="6" style="2" customWidth="1"/>
    <col min="4292" max="4292" width="9" style="2" bestFit="1" customWidth="1"/>
    <col min="4293" max="4293" width="6" style="2" customWidth="1"/>
    <col min="4294" max="4294" width="9" style="2" bestFit="1" customWidth="1"/>
    <col min="4295" max="4297" width="6" style="2" customWidth="1"/>
    <col min="4298" max="4298" width="11" style="2" bestFit="1" customWidth="1"/>
    <col min="4299" max="4299" width="6" style="2" customWidth="1"/>
    <col min="4300" max="4300" width="8" style="2" customWidth="1"/>
    <col min="4301" max="4301" width="6" style="2" customWidth="1"/>
    <col min="4302" max="4303" width="9" style="2" bestFit="1" customWidth="1"/>
    <col min="4304" max="4306" width="6" style="2" customWidth="1"/>
    <col min="4307" max="4307" width="9" style="2" bestFit="1" customWidth="1"/>
    <col min="4308" max="4308" width="6" style="2" customWidth="1"/>
    <col min="4309" max="4309" width="9" style="2" bestFit="1" customWidth="1"/>
    <col min="4310" max="4311" width="6" style="2" customWidth="1"/>
    <col min="4312" max="4314" width="9" style="2" bestFit="1" customWidth="1"/>
    <col min="4315" max="4316" width="6" style="2" customWidth="1"/>
    <col min="4317" max="4317" width="9" style="2" bestFit="1" customWidth="1"/>
    <col min="4318" max="4318" width="11" style="2" bestFit="1" customWidth="1"/>
    <col min="4319" max="4325" width="6" style="2" customWidth="1"/>
    <col min="4326" max="4328" width="9" style="2" bestFit="1" customWidth="1"/>
    <col min="4329" max="4329" width="8" style="2" customWidth="1"/>
    <col min="4330" max="4330" width="6" style="2" customWidth="1"/>
    <col min="4331" max="4332" width="9" style="2" bestFit="1" customWidth="1"/>
    <col min="4333" max="4333" width="6" style="2" customWidth="1"/>
    <col min="4334" max="4334" width="9" style="2" bestFit="1" customWidth="1"/>
    <col min="4335" max="4338" width="6" style="2" customWidth="1"/>
    <col min="4339" max="4342" width="9" style="2" bestFit="1" customWidth="1"/>
    <col min="4343" max="4343" width="8" style="2" customWidth="1"/>
    <col min="4344" max="4344" width="9" style="2" bestFit="1" customWidth="1"/>
    <col min="4345" max="4348" width="6" style="2" customWidth="1"/>
    <col min="4349" max="4349" width="9" style="2" bestFit="1" customWidth="1"/>
    <col min="4350" max="4355" width="6" style="2" customWidth="1"/>
    <col min="4356" max="4356" width="8" style="2" customWidth="1"/>
    <col min="4357" max="4357" width="6" style="2" customWidth="1"/>
    <col min="4358" max="4359" width="9" style="2" bestFit="1" customWidth="1"/>
    <col min="4360" max="4363" width="6" style="2" customWidth="1"/>
    <col min="4364" max="4364" width="9" style="2" bestFit="1" customWidth="1"/>
    <col min="4365" max="4367" width="6" style="2" customWidth="1"/>
    <col min="4368" max="4368" width="9" style="2" bestFit="1" customWidth="1"/>
    <col min="4369" max="4369" width="6" style="2" customWidth="1"/>
    <col min="4370" max="4370" width="9" style="2" bestFit="1" customWidth="1"/>
    <col min="4371" max="4371" width="6" style="2" customWidth="1"/>
    <col min="4372" max="4372" width="8" style="2" customWidth="1"/>
    <col min="4373" max="4373" width="6" style="2" customWidth="1"/>
    <col min="4374" max="4374" width="9" style="2" bestFit="1" customWidth="1"/>
    <col min="4375" max="4379" width="6" style="2" customWidth="1"/>
    <col min="4380" max="4380" width="9" style="2" bestFit="1" customWidth="1"/>
    <col min="4381" max="4385" width="6" style="2" customWidth="1"/>
    <col min="4386" max="4386" width="9" style="2" bestFit="1" customWidth="1"/>
    <col min="4387" max="4387" width="6" style="2" customWidth="1"/>
    <col min="4388" max="4388" width="8" style="2" customWidth="1"/>
    <col min="4389" max="4393" width="9" style="2" bestFit="1" customWidth="1"/>
    <col min="4394" max="4394" width="6" style="2" customWidth="1"/>
    <col min="4395" max="4395" width="9" style="2" bestFit="1" customWidth="1"/>
    <col min="4396" max="4400" width="6" style="2" customWidth="1"/>
    <col min="4401" max="4401" width="9" style="2" bestFit="1" customWidth="1"/>
    <col min="4402" max="4405" width="6" style="2" customWidth="1"/>
    <col min="4406" max="4406" width="9" style="2" bestFit="1" customWidth="1"/>
    <col min="4407" max="4408" width="8" style="2" customWidth="1"/>
    <col min="4409" max="4409" width="6" style="2" customWidth="1"/>
    <col min="4410" max="4410" width="9" style="2" bestFit="1" customWidth="1"/>
    <col min="4411" max="4411" width="8" style="2" customWidth="1"/>
    <col min="4412" max="4416" width="6" style="2" customWidth="1"/>
    <col min="4417" max="4417" width="9" style="2" bestFit="1" customWidth="1"/>
    <col min="4418" max="4422" width="6" style="2" customWidth="1"/>
    <col min="4423" max="4423" width="9" style="2" bestFit="1" customWidth="1"/>
    <col min="4424" max="4429" width="6" style="2" customWidth="1"/>
    <col min="4430" max="4430" width="8" style="2" customWidth="1"/>
    <col min="4431" max="4432" width="6" style="2" customWidth="1"/>
    <col min="4433" max="4435" width="9" style="2" bestFit="1" customWidth="1"/>
    <col min="4436" max="4436" width="6" style="2" customWidth="1"/>
    <col min="4437" max="4437" width="9" style="2" bestFit="1" customWidth="1"/>
    <col min="4438" max="4438" width="6" style="2" customWidth="1"/>
    <col min="4439" max="4440" width="9" style="2" bestFit="1" customWidth="1"/>
    <col min="4441" max="4441" width="6" style="2" customWidth="1"/>
    <col min="4442" max="4443" width="9" style="2" bestFit="1" customWidth="1"/>
    <col min="4444" max="4444" width="6" style="2" customWidth="1"/>
    <col min="4445" max="4445" width="10" style="2" bestFit="1" customWidth="1"/>
    <col min="4446" max="4446" width="9" style="2" bestFit="1" customWidth="1"/>
    <col min="4447" max="4449" width="6" style="2" customWidth="1"/>
    <col min="4450" max="4450" width="9" style="2" bestFit="1" customWidth="1"/>
    <col min="4451" max="4452" width="6" style="2" customWidth="1"/>
    <col min="4453" max="4454" width="9" style="2" bestFit="1" customWidth="1"/>
    <col min="4455" max="4455" width="6" style="2" customWidth="1"/>
    <col min="4456" max="4456" width="9" style="2" bestFit="1" customWidth="1"/>
    <col min="4457" max="4457" width="6" style="2" customWidth="1"/>
    <col min="4458" max="4458" width="9" style="2" bestFit="1" customWidth="1"/>
    <col min="4459" max="4460" width="6" style="2" customWidth="1"/>
    <col min="4461" max="4461" width="9" style="2" bestFit="1" customWidth="1"/>
    <col min="4462" max="4465" width="6" style="2" customWidth="1"/>
    <col min="4466" max="4466" width="9" style="2" bestFit="1" customWidth="1"/>
    <col min="4467" max="4469" width="6" style="2" customWidth="1"/>
    <col min="4470" max="4471" width="9" style="2" bestFit="1" customWidth="1"/>
    <col min="4472" max="4472" width="6" style="2" customWidth="1"/>
    <col min="4473" max="4473" width="8" style="2" customWidth="1"/>
    <col min="4474" max="4474" width="6" style="2" customWidth="1"/>
    <col min="4475" max="4475" width="8" style="2" customWidth="1"/>
    <col min="4476" max="4477" width="6" style="2" customWidth="1"/>
    <col min="4478" max="4478" width="8" style="2" customWidth="1"/>
    <col min="4479" max="4479" width="6" style="2" customWidth="1"/>
    <col min="4480" max="4480" width="9" style="2" bestFit="1" customWidth="1"/>
    <col min="4481" max="4481" width="8" style="2" customWidth="1"/>
    <col min="4482" max="4482" width="6" style="2" customWidth="1"/>
    <col min="4483" max="4484" width="9" style="2" bestFit="1" customWidth="1"/>
    <col min="4485" max="4485" width="6" style="2" customWidth="1"/>
    <col min="4486" max="4486" width="9" style="2" bestFit="1" customWidth="1"/>
    <col min="4487" max="4487" width="6" style="2" customWidth="1"/>
    <col min="4488" max="4488" width="9" style="2" bestFit="1" customWidth="1"/>
    <col min="4489" max="4489" width="6" style="2" customWidth="1"/>
    <col min="4490" max="4490" width="9" style="2" bestFit="1" customWidth="1"/>
    <col min="4491" max="4491" width="6" style="2" customWidth="1"/>
    <col min="4492" max="4493" width="9" style="2" bestFit="1" customWidth="1"/>
    <col min="4494" max="4496" width="6" style="2" customWidth="1"/>
    <col min="4497" max="4497" width="9" style="2" bestFit="1" customWidth="1"/>
    <col min="4498" max="4498" width="6" style="2" customWidth="1"/>
    <col min="4499" max="4499" width="9" style="2" bestFit="1" customWidth="1"/>
    <col min="4500" max="4503" width="6" style="2" customWidth="1"/>
    <col min="4504" max="4505" width="9" style="2" bestFit="1" customWidth="1"/>
    <col min="4506" max="4511" width="6" style="2" customWidth="1"/>
    <col min="4512" max="4513" width="8" style="2" customWidth="1"/>
    <col min="4514" max="4515" width="6" style="2" customWidth="1"/>
    <col min="4516" max="4516" width="8" style="2" customWidth="1"/>
    <col min="4517" max="4517" width="9" style="2" bestFit="1" customWidth="1"/>
    <col min="4518" max="4518" width="6" style="2" customWidth="1"/>
    <col min="4519" max="4519" width="9" style="2" bestFit="1" customWidth="1"/>
    <col min="4520" max="4520" width="10" style="2" bestFit="1" customWidth="1"/>
    <col min="4521" max="4523" width="7" style="2" customWidth="1"/>
    <col min="4524" max="4526" width="10" style="2" bestFit="1" customWidth="1"/>
    <col min="4527" max="4527" width="7" style="2" customWidth="1"/>
    <col min="4528" max="4528" width="10" style="2" bestFit="1" customWidth="1"/>
    <col min="4529" max="4530" width="7" style="2" customWidth="1"/>
    <col min="4531" max="4531" width="9" style="2" bestFit="1" customWidth="1"/>
    <col min="4532" max="4532" width="7" style="2" customWidth="1"/>
    <col min="4533" max="4533" width="11" style="2" bestFit="1" customWidth="1"/>
    <col min="4534" max="4535" width="7" style="2" customWidth="1"/>
    <col min="4536" max="4537" width="10" style="2" bestFit="1" customWidth="1"/>
    <col min="4538" max="4542" width="7" style="2" customWidth="1"/>
    <col min="4543" max="4545" width="10" style="2" bestFit="1" customWidth="1"/>
    <col min="4546" max="4560" width="7" style="2" customWidth="1"/>
    <col min="4561" max="4563" width="10" style="2" bestFit="1" customWidth="1"/>
    <col min="4564" max="4566" width="9" style="2" bestFit="1" customWidth="1"/>
    <col min="4567" max="4569" width="7" style="2" customWidth="1"/>
    <col min="4570" max="4570" width="10" style="2" bestFit="1" customWidth="1"/>
    <col min="4571" max="4572" width="7" style="2" customWidth="1"/>
    <col min="4573" max="4573" width="9" style="2" bestFit="1" customWidth="1"/>
    <col min="4574" max="4574" width="7" style="2" customWidth="1"/>
    <col min="4575" max="4575" width="10" style="2" bestFit="1" customWidth="1"/>
    <col min="4576" max="4577" width="7" style="2" customWidth="1"/>
    <col min="4578" max="4578" width="9" style="2" bestFit="1" customWidth="1"/>
    <col min="4579" max="4579" width="10" style="2" bestFit="1" customWidth="1"/>
    <col min="4580" max="4585" width="7" style="2" customWidth="1"/>
    <col min="4586" max="4586" width="11" style="2" bestFit="1" customWidth="1"/>
    <col min="4587" max="4591" width="7" style="2" customWidth="1"/>
    <col min="4592" max="4592" width="10" style="2" bestFit="1" customWidth="1"/>
    <col min="4593" max="4593" width="7" style="2" customWidth="1"/>
    <col min="4594" max="4594" width="10" style="2" bestFit="1" customWidth="1"/>
    <col min="4595" max="4599" width="7" style="2" customWidth="1"/>
    <col min="4600" max="4600" width="9" style="2" bestFit="1" customWidth="1"/>
    <col min="4601" max="4602" width="7" style="2" customWidth="1"/>
    <col min="4603" max="4603" width="10" style="2" bestFit="1" customWidth="1"/>
    <col min="4604" max="4605" width="7" style="2" customWidth="1"/>
    <col min="4606" max="4606" width="9" style="2" bestFit="1" customWidth="1"/>
    <col min="4607" max="4607" width="11" style="2" bestFit="1" customWidth="1"/>
    <col min="4608" max="4609" width="7" style="2" customWidth="1"/>
    <col min="4610" max="4610" width="10" style="2" bestFit="1" customWidth="1"/>
    <col min="4611" max="4612" width="7" style="2" customWidth="1"/>
    <col min="4613" max="4613" width="9" style="2" bestFit="1" customWidth="1"/>
    <col min="4614" max="4614" width="7" style="2" customWidth="1"/>
    <col min="4615" max="4615" width="9" style="2" bestFit="1" customWidth="1"/>
    <col min="4616" max="4618" width="7" style="2" customWidth="1"/>
    <col min="4619" max="4619" width="10" style="2" bestFit="1" customWidth="1"/>
    <col min="4620" max="4623" width="7" style="2" customWidth="1"/>
    <col min="4624" max="4624" width="10" style="2" bestFit="1" customWidth="1"/>
    <col min="4625" max="4626" width="7" style="2" customWidth="1"/>
    <col min="4627" max="4627" width="10" style="2" bestFit="1" customWidth="1"/>
    <col min="4628" max="4628" width="7" style="2" customWidth="1"/>
    <col min="4629" max="4629" width="10" style="2" bestFit="1" customWidth="1"/>
    <col min="4630" max="4630" width="7" style="2" customWidth="1"/>
    <col min="4631" max="4631" width="9" style="2" bestFit="1" customWidth="1"/>
    <col min="4632" max="4632" width="12" style="2" bestFit="1" customWidth="1"/>
    <col min="4633" max="4633" width="7" style="2" customWidth="1"/>
    <col min="4634" max="4635" width="10" style="2" bestFit="1" customWidth="1"/>
    <col min="4636" max="4638" width="7" style="2" customWidth="1"/>
    <col min="4639" max="4639" width="9" style="2" bestFit="1" customWidth="1"/>
    <col min="4640" max="4641" width="7" style="2" customWidth="1"/>
    <col min="4642" max="4642" width="9" style="2" bestFit="1" customWidth="1"/>
    <col min="4643" max="4644" width="7" style="2" customWidth="1"/>
    <col min="4645" max="4645" width="10" style="2" bestFit="1" customWidth="1"/>
    <col min="4646" max="4648" width="7" style="2" customWidth="1"/>
    <col min="4649" max="4649" width="10" style="2" bestFit="1" customWidth="1"/>
    <col min="4650" max="4650" width="9" style="2" bestFit="1" customWidth="1"/>
    <col min="4651" max="4655" width="7" style="2" customWidth="1"/>
    <col min="4656" max="4656" width="12" style="2" bestFit="1" customWidth="1"/>
    <col min="4657" max="4657" width="7" style="2" customWidth="1"/>
    <col min="4658" max="4658" width="10" style="2" bestFit="1" customWidth="1"/>
    <col min="4659" max="4659" width="12" style="2" bestFit="1" customWidth="1"/>
    <col min="4660" max="4660" width="7" style="2" customWidth="1"/>
    <col min="4661" max="4661" width="9" style="2" bestFit="1" customWidth="1"/>
    <col min="4662" max="4663" width="10" style="2" bestFit="1" customWidth="1"/>
    <col min="4664" max="4665" width="11" style="2" bestFit="1" customWidth="1"/>
    <col min="4666" max="4666" width="8" style="2" customWidth="1"/>
    <col min="4667" max="4667" width="11" style="2" bestFit="1" customWidth="1"/>
    <col min="4668" max="4668" width="12" style="2" bestFit="1" customWidth="1"/>
    <col min="4669" max="4669" width="10" style="2" bestFit="1" customWidth="1"/>
    <col min="4670" max="4671" width="11" style="2" bestFit="1" customWidth="1"/>
    <col min="4672" max="4673" width="8" style="2" customWidth="1"/>
    <col min="4674" max="4674" width="11" style="2" bestFit="1" customWidth="1"/>
    <col min="4675" max="4675" width="12" style="2" bestFit="1" customWidth="1"/>
    <col min="4676" max="4678" width="11" style="2" bestFit="1" customWidth="1"/>
    <col min="4679" max="4679" width="12" style="2" bestFit="1" customWidth="1"/>
    <col min="4680" max="4681" width="11" style="2" bestFit="1" customWidth="1"/>
    <col min="4682" max="4682" width="10" style="2" bestFit="1" customWidth="1"/>
    <col min="4683" max="4683" width="11" style="2" bestFit="1" customWidth="1"/>
    <col min="4684" max="4684" width="12" style="2" bestFit="1" customWidth="1"/>
    <col min="4685" max="4685" width="11" style="2" bestFit="1" customWidth="1"/>
    <col min="4686" max="4686" width="10" style="2" bestFit="1" customWidth="1"/>
    <col min="4687" max="4688" width="11" style="2" bestFit="1" customWidth="1"/>
    <col min="4689" max="4689" width="10" style="2" bestFit="1" customWidth="1"/>
    <col min="4690" max="4690" width="12" style="2" bestFit="1" customWidth="1"/>
    <col min="4691" max="4691" width="8.36328125" style="2" customWidth="1"/>
    <col min="4692" max="4692" width="7" style="2" customWidth="1"/>
    <col min="4693" max="4693" width="34.08984375" style="2" bestFit="1" customWidth="1"/>
    <col min="4694" max="4694" width="19.6328125" style="2" bestFit="1" customWidth="1"/>
    <col min="4695" max="4695" width="23.08984375" style="2" bestFit="1" customWidth="1"/>
    <col min="4696" max="4696" width="19.90625" style="2" bestFit="1" customWidth="1"/>
    <col min="4697" max="4697" width="20.36328125" style="2" bestFit="1" customWidth="1"/>
    <col min="4698" max="4698" width="26.36328125" style="2" bestFit="1" customWidth="1"/>
    <col min="4699" max="4699" width="24.6328125" style="2" bestFit="1" customWidth="1"/>
    <col min="4700" max="16384" width="8.7265625" style="2"/>
  </cols>
  <sheetData>
    <row r="1" spans="1:26" s="1" customFormat="1" ht="31.9" customHeight="1" x14ac:dyDescent="0.35">
      <c r="A1" s="6" t="s">
        <v>42</v>
      </c>
      <c r="B1" s="4" t="s">
        <v>392</v>
      </c>
      <c r="C1" s="1" t="s">
        <v>746</v>
      </c>
      <c r="D1" s="4" t="s">
        <v>393</v>
      </c>
      <c r="E1" s="5" t="s">
        <v>1</v>
      </c>
      <c r="F1" s="5" t="s">
        <v>394</v>
      </c>
      <c r="G1" s="6" t="s">
        <v>27</v>
      </c>
      <c r="H1" s="6" t="s">
        <v>26</v>
      </c>
      <c r="I1" s="6" t="s">
        <v>30</v>
      </c>
      <c r="J1" s="6" t="s">
        <v>36</v>
      </c>
      <c r="K1" s="6" t="s">
        <v>37</v>
      </c>
      <c r="L1" s="1" t="s">
        <v>28</v>
      </c>
      <c r="M1" s="1" t="s">
        <v>31</v>
      </c>
      <c r="N1" s="1" t="s">
        <v>38</v>
      </c>
      <c r="O1" s="1" t="s">
        <v>39</v>
      </c>
      <c r="P1" s="1" t="s">
        <v>28</v>
      </c>
      <c r="Q1" s="1" t="s">
        <v>31</v>
      </c>
      <c r="R1" s="1" t="s">
        <v>38</v>
      </c>
      <c r="S1" s="1" t="s">
        <v>39</v>
      </c>
      <c r="T1" s="1" t="s">
        <v>32</v>
      </c>
      <c r="U1" s="1" t="s">
        <v>33</v>
      </c>
      <c r="V1" s="12" t="s">
        <v>40</v>
      </c>
      <c r="W1" s="12" t="s">
        <v>41</v>
      </c>
      <c r="X1" s="13" t="s">
        <v>743</v>
      </c>
      <c r="Y1" s="12" t="s">
        <v>744</v>
      </c>
      <c r="Z1" s="14" t="s">
        <v>745</v>
      </c>
    </row>
    <row r="2" spans="1:26" x14ac:dyDescent="0.35">
      <c r="A2" s="2">
        <v>1</v>
      </c>
      <c r="B2" s="9" t="s">
        <v>65</v>
      </c>
      <c r="C2" s="2" t="str">
        <f>REPLACE(B2,6,3,"XXX")</f>
        <v>SPA21XXX</v>
      </c>
      <c r="D2" s="9" t="s">
        <v>396</v>
      </c>
      <c r="E2" s="10" t="s">
        <v>43</v>
      </c>
      <c r="F2" s="10" t="s">
        <v>43</v>
      </c>
      <c r="G2" s="2">
        <v>148370</v>
      </c>
      <c r="H2" s="2">
        <v>148370</v>
      </c>
      <c r="I2" s="2">
        <v>148370</v>
      </c>
      <c r="J2" s="2">
        <v>0</v>
      </c>
      <c r="K2" s="2">
        <v>0</v>
      </c>
      <c r="L2" s="15">
        <f t="shared" ref="L2:L65" si="0">H2/$G2*100</f>
        <v>100</v>
      </c>
      <c r="M2" s="15">
        <f t="shared" ref="M2:M65" si="1">I2/$G2*100</f>
        <v>100</v>
      </c>
      <c r="N2" s="15">
        <f t="shared" ref="N2:N65" si="2">J2/$G2*100</f>
        <v>0</v>
      </c>
      <c r="O2" s="15">
        <f t="shared" ref="O2:O65" si="3">K2/$G2*100</f>
        <v>0</v>
      </c>
      <c r="P2" s="2">
        <v>100</v>
      </c>
      <c r="Q2" s="2">
        <v>100</v>
      </c>
      <c r="R2" s="2">
        <v>0</v>
      </c>
      <c r="S2" s="2">
        <v>0</v>
      </c>
      <c r="T2" s="2">
        <f t="shared" ref="T2:T65" si="4">IF(P2=0,0,IF(P2&lt;50, 1, IF(P2&lt;60,2, IF(P2&lt;70,3, IF(P2&lt;80,4, IF(P2&lt;90,5,6))))))</f>
        <v>6</v>
      </c>
      <c r="U2" s="2">
        <f t="shared" ref="U2:U65" si="5">IF(Q2=0,0,IF(Q2&lt;50, 1, IF(Q2&lt;60,2, IF(Q2&lt;70,3, IF(Q2&lt;80,4, IF(Q2&lt;90,5,6))))))</f>
        <v>6</v>
      </c>
      <c r="V2" s="2">
        <f t="shared" ref="V2:V65" si="6">IF(R2=0,0,IF(R2&lt;50, 1, IF(R2&lt;60,2, IF(R2&lt;70,3, IF(R2&lt;80,4, IF(R2&lt;90,5,6))))))</f>
        <v>0</v>
      </c>
      <c r="W2" s="2">
        <f t="shared" ref="W2:W65" si="7">IF(S2=0,0,IF(S2&lt;50, 1, IF(S2&lt;60,2, IF(S2&lt;70,3, IF(S2&lt;80,4, IF(S2&lt;90,5,6))))))</f>
        <v>0</v>
      </c>
      <c r="X2" s="16">
        <f>ROUND(SUM(T2:W2),0)</f>
        <v>12</v>
      </c>
      <c r="Y2" s="17">
        <f t="shared" ref="Y2:Y65" si="8">ROUND(T2+2*SUM(U2:W2),0)</f>
        <v>18</v>
      </c>
      <c r="Z2" s="18">
        <f t="shared" ref="Z2:Z65" si="9">ROUND(Y2/MAX($Y$2:$Y$347)*24,0)</f>
        <v>17</v>
      </c>
    </row>
    <row r="3" spans="1:26" x14ac:dyDescent="0.35">
      <c r="A3" s="2">
        <v>2</v>
      </c>
      <c r="B3" s="9" t="s">
        <v>67</v>
      </c>
      <c r="C3" s="2" t="str">
        <f t="shared" ref="C3:C66" si="10">REPLACE(B3,6,3,"XXX")</f>
        <v>SPA21XXX</v>
      </c>
      <c r="D3" s="9" t="s">
        <v>397</v>
      </c>
      <c r="E3" s="10" t="s">
        <v>43</v>
      </c>
      <c r="F3" s="10" t="s">
        <v>43</v>
      </c>
      <c r="G3" s="2">
        <v>55000</v>
      </c>
      <c r="H3" s="2">
        <v>55000</v>
      </c>
      <c r="I3" s="2">
        <v>45000</v>
      </c>
      <c r="J3" s="2">
        <v>30000</v>
      </c>
      <c r="K3" s="2">
        <v>10000</v>
      </c>
      <c r="L3" s="15">
        <f t="shared" si="0"/>
        <v>100</v>
      </c>
      <c r="M3" s="15">
        <f t="shared" si="1"/>
        <v>81.818181818181827</v>
      </c>
      <c r="N3" s="15">
        <f t="shared" si="2"/>
        <v>54.54545454545454</v>
      </c>
      <c r="O3" s="15">
        <f t="shared" si="3"/>
        <v>18.181818181818183</v>
      </c>
      <c r="P3" s="2">
        <v>100</v>
      </c>
      <c r="Q3" s="2">
        <v>81.818181818181827</v>
      </c>
      <c r="R3" s="2">
        <v>54.54545454545454</v>
      </c>
      <c r="S3" s="2">
        <v>18.181818181818183</v>
      </c>
      <c r="T3" s="2">
        <f t="shared" si="4"/>
        <v>6</v>
      </c>
      <c r="U3" s="2">
        <f t="shared" si="5"/>
        <v>5</v>
      </c>
      <c r="V3" s="2">
        <f t="shared" si="6"/>
        <v>2</v>
      </c>
      <c r="W3" s="2">
        <f t="shared" si="7"/>
        <v>1</v>
      </c>
      <c r="X3" s="16">
        <f t="shared" ref="X3:X66" si="11">ROUND(SUM(T3:W3),0)</f>
        <v>14</v>
      </c>
      <c r="Y3" s="2">
        <f t="shared" si="8"/>
        <v>22</v>
      </c>
      <c r="Z3" s="18">
        <f t="shared" si="9"/>
        <v>20</v>
      </c>
    </row>
    <row r="4" spans="1:26" x14ac:dyDescent="0.35">
      <c r="A4" s="2">
        <v>3</v>
      </c>
      <c r="B4" s="9" t="s">
        <v>70</v>
      </c>
      <c r="C4" s="2" t="str">
        <f t="shared" si="10"/>
        <v>SPA21XXX</v>
      </c>
      <c r="D4" s="9" t="s">
        <v>399</v>
      </c>
      <c r="E4" s="10" t="s">
        <v>43</v>
      </c>
      <c r="F4" s="10" t="s">
        <v>43</v>
      </c>
      <c r="G4" s="2">
        <v>104221</v>
      </c>
      <c r="H4" s="2">
        <v>42972</v>
      </c>
      <c r="I4" s="2">
        <v>0</v>
      </c>
      <c r="J4" s="2">
        <v>45917</v>
      </c>
      <c r="K4" s="2">
        <v>7666</v>
      </c>
      <c r="L4" s="15">
        <f t="shared" si="0"/>
        <v>41.231613590351273</v>
      </c>
      <c r="M4" s="15">
        <f t="shared" si="1"/>
        <v>0</v>
      </c>
      <c r="N4" s="15">
        <f t="shared" si="2"/>
        <v>44.057339691616853</v>
      </c>
      <c r="O4" s="15">
        <f t="shared" si="3"/>
        <v>7.3555233590159377</v>
      </c>
      <c r="P4" s="2">
        <v>41.231613590351273</v>
      </c>
      <c r="Q4" s="2">
        <v>0</v>
      </c>
      <c r="R4" s="2">
        <v>44.057339691616853</v>
      </c>
      <c r="S4" s="2">
        <v>7.3555233590159377</v>
      </c>
      <c r="T4" s="2">
        <f t="shared" si="4"/>
        <v>1</v>
      </c>
      <c r="U4" s="2">
        <f t="shared" si="5"/>
        <v>0</v>
      </c>
      <c r="V4" s="2">
        <f t="shared" si="6"/>
        <v>1</v>
      </c>
      <c r="W4" s="2">
        <f t="shared" si="7"/>
        <v>1</v>
      </c>
      <c r="X4" s="16">
        <f t="shared" si="11"/>
        <v>3</v>
      </c>
      <c r="Y4" s="2">
        <f t="shared" si="8"/>
        <v>5</v>
      </c>
      <c r="Z4" s="18">
        <f t="shared" si="9"/>
        <v>5</v>
      </c>
    </row>
    <row r="5" spans="1:26" x14ac:dyDescent="0.35">
      <c r="A5" s="2">
        <v>4</v>
      </c>
      <c r="B5" s="9" t="s">
        <v>71</v>
      </c>
      <c r="C5" s="2" t="str">
        <f t="shared" si="10"/>
        <v>SPA21XXX</v>
      </c>
      <c r="D5" s="9" t="s">
        <v>400</v>
      </c>
      <c r="E5" s="10" t="s">
        <v>43</v>
      </c>
      <c r="F5" s="10" t="s">
        <v>43</v>
      </c>
      <c r="G5" s="2">
        <v>48061.94</v>
      </c>
      <c r="H5" s="2">
        <v>48061.94</v>
      </c>
      <c r="I5" s="2">
        <v>7131.21</v>
      </c>
      <c r="J5" s="2">
        <v>0</v>
      </c>
      <c r="K5" s="2">
        <v>0</v>
      </c>
      <c r="L5" s="15">
        <f t="shared" si="0"/>
        <v>100</v>
      </c>
      <c r="M5" s="15">
        <f t="shared" si="1"/>
        <v>14.837540889943268</v>
      </c>
      <c r="N5" s="15">
        <f t="shared" si="2"/>
        <v>0</v>
      </c>
      <c r="O5" s="15">
        <f t="shared" si="3"/>
        <v>0</v>
      </c>
      <c r="P5" s="2">
        <v>100</v>
      </c>
      <c r="Q5" s="2">
        <v>14.837540889943268</v>
      </c>
      <c r="R5" s="2">
        <v>0</v>
      </c>
      <c r="S5" s="2">
        <v>0</v>
      </c>
      <c r="T5" s="2">
        <f t="shared" si="4"/>
        <v>6</v>
      </c>
      <c r="U5" s="2">
        <f t="shared" si="5"/>
        <v>1</v>
      </c>
      <c r="V5" s="2">
        <f t="shared" si="6"/>
        <v>0</v>
      </c>
      <c r="W5" s="2">
        <f t="shared" si="7"/>
        <v>0</v>
      </c>
      <c r="X5" s="16">
        <f t="shared" si="11"/>
        <v>7</v>
      </c>
      <c r="Y5" s="2">
        <f t="shared" si="8"/>
        <v>8</v>
      </c>
      <c r="Z5" s="18">
        <f t="shared" si="9"/>
        <v>7</v>
      </c>
    </row>
    <row r="6" spans="1:26" x14ac:dyDescent="0.35">
      <c r="A6" s="2">
        <v>5</v>
      </c>
      <c r="B6" s="9" t="s">
        <v>78</v>
      </c>
      <c r="C6" s="2" t="str">
        <f t="shared" si="10"/>
        <v>SPA21XXX</v>
      </c>
      <c r="D6" s="9" t="s">
        <v>401</v>
      </c>
      <c r="E6" s="10" t="s">
        <v>43</v>
      </c>
      <c r="F6" s="10" t="s">
        <v>43</v>
      </c>
      <c r="G6" s="2">
        <v>2893103</v>
      </c>
      <c r="H6" s="2">
        <v>1850388</v>
      </c>
      <c r="I6" s="2">
        <v>560911</v>
      </c>
      <c r="J6" s="2">
        <v>579505</v>
      </c>
      <c r="K6" s="2">
        <v>192799</v>
      </c>
      <c r="L6" s="15">
        <f t="shared" si="0"/>
        <v>63.958593938757105</v>
      </c>
      <c r="M6" s="15">
        <f t="shared" si="1"/>
        <v>19.387868319931918</v>
      </c>
      <c r="N6" s="15">
        <f t="shared" si="2"/>
        <v>20.030569253842671</v>
      </c>
      <c r="O6" s="15">
        <f t="shared" si="3"/>
        <v>6.6640904247100767</v>
      </c>
      <c r="P6" s="2">
        <v>63.958593938757105</v>
      </c>
      <c r="Q6" s="2">
        <v>19.387868319931918</v>
      </c>
      <c r="R6" s="2">
        <v>20.030569253842671</v>
      </c>
      <c r="S6" s="2">
        <v>6.6640904247100767</v>
      </c>
      <c r="T6" s="2">
        <f t="shared" si="4"/>
        <v>3</v>
      </c>
      <c r="U6" s="2">
        <f t="shared" si="5"/>
        <v>1</v>
      </c>
      <c r="V6" s="2">
        <f t="shared" si="6"/>
        <v>1</v>
      </c>
      <c r="W6" s="2">
        <f t="shared" si="7"/>
        <v>1</v>
      </c>
      <c r="X6" s="16">
        <f t="shared" si="11"/>
        <v>6</v>
      </c>
      <c r="Y6" s="2">
        <f t="shared" si="8"/>
        <v>9</v>
      </c>
      <c r="Z6" s="18">
        <f t="shared" si="9"/>
        <v>8</v>
      </c>
    </row>
    <row r="7" spans="1:26" x14ac:dyDescent="0.35">
      <c r="A7" s="2">
        <v>6</v>
      </c>
      <c r="B7" s="9" t="s">
        <v>80</v>
      </c>
      <c r="C7" s="2" t="str">
        <f t="shared" si="10"/>
        <v>SPA21XXX</v>
      </c>
      <c r="D7" s="9" t="s">
        <v>403</v>
      </c>
      <c r="E7" s="10" t="s">
        <v>43</v>
      </c>
      <c r="F7" s="10" t="s">
        <v>43</v>
      </c>
      <c r="G7" s="2">
        <v>865200</v>
      </c>
      <c r="H7" s="2">
        <v>717200</v>
      </c>
      <c r="I7" s="2">
        <v>157400</v>
      </c>
      <c r="J7" s="2">
        <v>75600</v>
      </c>
      <c r="K7" s="2">
        <v>21600</v>
      </c>
      <c r="L7" s="15">
        <f t="shared" si="0"/>
        <v>82.894128525196493</v>
      </c>
      <c r="M7" s="15">
        <f t="shared" si="1"/>
        <v>18.192325473878874</v>
      </c>
      <c r="N7" s="15">
        <f t="shared" si="2"/>
        <v>8.7378640776699026</v>
      </c>
      <c r="O7" s="15">
        <f t="shared" si="3"/>
        <v>2.496532593619972</v>
      </c>
      <c r="P7" s="2">
        <v>82.894128525196493</v>
      </c>
      <c r="Q7" s="2">
        <v>18.192325473878874</v>
      </c>
      <c r="R7" s="2">
        <v>8.7378640776699026</v>
      </c>
      <c r="S7" s="2">
        <v>2.496532593619972</v>
      </c>
      <c r="T7" s="2">
        <f t="shared" si="4"/>
        <v>5</v>
      </c>
      <c r="U7" s="2">
        <f t="shared" si="5"/>
        <v>1</v>
      </c>
      <c r="V7" s="2">
        <f t="shared" si="6"/>
        <v>1</v>
      </c>
      <c r="W7" s="2">
        <f t="shared" si="7"/>
        <v>1</v>
      </c>
      <c r="X7" s="16">
        <f t="shared" si="11"/>
        <v>8</v>
      </c>
      <c r="Y7" s="2">
        <f t="shared" si="8"/>
        <v>11</v>
      </c>
      <c r="Z7" s="18">
        <f t="shared" si="9"/>
        <v>10</v>
      </c>
    </row>
    <row r="8" spans="1:26" x14ac:dyDescent="0.35">
      <c r="A8" s="2">
        <v>7</v>
      </c>
      <c r="B8" s="9" t="s">
        <v>81</v>
      </c>
      <c r="C8" s="2" t="str">
        <f t="shared" si="10"/>
        <v>SPA21XXX</v>
      </c>
      <c r="D8" s="9" t="s">
        <v>404</v>
      </c>
      <c r="E8" s="10" t="s">
        <v>43</v>
      </c>
      <c r="F8" s="10" t="s">
        <v>43</v>
      </c>
      <c r="G8" s="2">
        <v>17873649.839999996</v>
      </c>
      <c r="H8" s="2">
        <v>14840834.810000001</v>
      </c>
      <c r="I8" s="2">
        <v>4206431.2500000009</v>
      </c>
      <c r="J8" s="2">
        <v>2819294.1500000004</v>
      </c>
      <c r="K8" s="2">
        <v>0</v>
      </c>
      <c r="L8" s="15">
        <f t="shared" si="0"/>
        <v>83.031920972219311</v>
      </c>
      <c r="M8" s="15">
        <f t="shared" si="1"/>
        <v>23.534260140792831</v>
      </c>
      <c r="N8" s="15">
        <f t="shared" si="2"/>
        <v>15.773466389000273</v>
      </c>
      <c r="O8" s="15">
        <f t="shared" si="3"/>
        <v>0</v>
      </c>
      <c r="P8" s="2">
        <v>83.031920972219311</v>
      </c>
      <c r="Q8" s="2">
        <v>23.534260140792831</v>
      </c>
      <c r="R8" s="2">
        <v>15.773466389000273</v>
      </c>
      <c r="S8" s="2">
        <v>0</v>
      </c>
      <c r="T8" s="2">
        <f t="shared" si="4"/>
        <v>5</v>
      </c>
      <c r="U8" s="2">
        <f t="shared" si="5"/>
        <v>1</v>
      </c>
      <c r="V8" s="2">
        <f t="shared" si="6"/>
        <v>1</v>
      </c>
      <c r="W8" s="2">
        <f t="shared" si="7"/>
        <v>0</v>
      </c>
      <c r="X8" s="16">
        <f t="shared" si="11"/>
        <v>7</v>
      </c>
      <c r="Y8" s="2">
        <f t="shared" si="8"/>
        <v>9</v>
      </c>
      <c r="Z8" s="18">
        <f t="shared" si="9"/>
        <v>8</v>
      </c>
    </row>
    <row r="9" spans="1:26" x14ac:dyDescent="0.35">
      <c r="A9" s="2">
        <v>8</v>
      </c>
      <c r="B9" s="9" t="s">
        <v>82</v>
      </c>
      <c r="C9" s="2" t="str">
        <f t="shared" si="10"/>
        <v>SPA21XXX</v>
      </c>
      <c r="D9" s="9" t="s">
        <v>419</v>
      </c>
      <c r="E9" s="10" t="s">
        <v>43</v>
      </c>
      <c r="F9" s="10" t="s">
        <v>43</v>
      </c>
      <c r="G9" s="2">
        <v>476367</v>
      </c>
      <c r="H9" s="2">
        <v>253812</v>
      </c>
      <c r="I9" s="2">
        <v>0</v>
      </c>
      <c r="J9" s="2">
        <v>56068</v>
      </c>
      <c r="K9" s="2">
        <v>56068</v>
      </c>
      <c r="L9" s="15">
        <f t="shared" si="0"/>
        <v>53.280768818998801</v>
      </c>
      <c r="M9" s="15">
        <f t="shared" si="1"/>
        <v>0</v>
      </c>
      <c r="N9" s="15">
        <f t="shared" si="2"/>
        <v>11.769916891808206</v>
      </c>
      <c r="O9" s="15">
        <f t="shared" si="3"/>
        <v>11.769916891808206</v>
      </c>
      <c r="P9" s="2">
        <v>53.280768818998801</v>
      </c>
      <c r="Q9" s="2">
        <v>0</v>
      </c>
      <c r="R9" s="2">
        <v>11.769916891808206</v>
      </c>
      <c r="S9" s="2">
        <v>11.769916891808206</v>
      </c>
      <c r="T9" s="2">
        <f t="shared" si="4"/>
        <v>2</v>
      </c>
      <c r="U9" s="2">
        <f t="shared" si="5"/>
        <v>0</v>
      </c>
      <c r="V9" s="2">
        <f t="shared" si="6"/>
        <v>1</v>
      </c>
      <c r="W9" s="2">
        <f t="shared" si="7"/>
        <v>1</v>
      </c>
      <c r="X9" s="16">
        <f t="shared" si="11"/>
        <v>4</v>
      </c>
      <c r="Y9" s="2">
        <f t="shared" si="8"/>
        <v>6</v>
      </c>
      <c r="Z9" s="18">
        <f t="shared" si="9"/>
        <v>6</v>
      </c>
    </row>
    <row r="10" spans="1:26" x14ac:dyDescent="0.35">
      <c r="A10" s="2">
        <v>9</v>
      </c>
      <c r="B10" s="9" t="s">
        <v>345</v>
      </c>
      <c r="C10" s="2" t="str">
        <f t="shared" si="10"/>
        <v>SPA21XXX</v>
      </c>
      <c r="D10" s="9" t="s">
        <v>405</v>
      </c>
      <c r="E10" s="10" t="s">
        <v>43</v>
      </c>
      <c r="F10" s="10" t="s">
        <v>43</v>
      </c>
      <c r="G10" s="2">
        <v>3117240.7</v>
      </c>
      <c r="H10" s="2">
        <v>2015319.1</v>
      </c>
      <c r="I10" s="2">
        <v>386985.60000000003</v>
      </c>
      <c r="J10" s="2">
        <v>755002.7</v>
      </c>
      <c r="K10" s="2">
        <v>217154.5</v>
      </c>
      <c r="L10" s="15">
        <f t="shared" si="0"/>
        <v>64.65073742941955</v>
      </c>
      <c r="M10" s="15">
        <f t="shared" si="1"/>
        <v>12.41436376728945</v>
      </c>
      <c r="N10" s="15">
        <f t="shared" si="2"/>
        <v>24.220224636487004</v>
      </c>
      <c r="O10" s="15">
        <f t="shared" si="3"/>
        <v>6.9662410092361489</v>
      </c>
      <c r="P10" s="2">
        <v>64.65073742941955</v>
      </c>
      <c r="Q10" s="2">
        <v>12.41436376728945</v>
      </c>
      <c r="R10" s="2">
        <v>24.220224636487004</v>
      </c>
      <c r="S10" s="2">
        <v>6.9662410092361489</v>
      </c>
      <c r="T10" s="2">
        <f t="shared" si="4"/>
        <v>3</v>
      </c>
      <c r="U10" s="2">
        <f t="shared" si="5"/>
        <v>1</v>
      </c>
      <c r="V10" s="2">
        <f t="shared" si="6"/>
        <v>1</v>
      </c>
      <c r="W10" s="2">
        <f t="shared" si="7"/>
        <v>1</v>
      </c>
      <c r="X10" s="16">
        <f t="shared" si="11"/>
        <v>6</v>
      </c>
      <c r="Y10" s="2">
        <f t="shared" si="8"/>
        <v>9</v>
      </c>
      <c r="Z10" s="18">
        <f t="shared" si="9"/>
        <v>8</v>
      </c>
    </row>
    <row r="11" spans="1:26" x14ac:dyDescent="0.35">
      <c r="A11" s="2">
        <v>10</v>
      </c>
      <c r="B11" s="9" t="s">
        <v>84</v>
      </c>
      <c r="C11" s="2" t="str">
        <f t="shared" si="10"/>
        <v>SPA21XXX</v>
      </c>
      <c r="D11" s="9" t="s">
        <v>406</v>
      </c>
      <c r="E11" s="10" t="s">
        <v>43</v>
      </c>
      <c r="F11" s="10" t="s">
        <v>43</v>
      </c>
      <c r="G11" s="2">
        <v>147413</v>
      </c>
      <c r="H11" s="2">
        <v>147413</v>
      </c>
      <c r="I11" s="2">
        <v>49913</v>
      </c>
      <c r="J11" s="2">
        <v>23323</v>
      </c>
      <c r="K11" s="2">
        <v>0</v>
      </c>
      <c r="L11" s="15">
        <f t="shared" si="0"/>
        <v>100</v>
      </c>
      <c r="M11" s="15">
        <f t="shared" si="1"/>
        <v>33.859293278069096</v>
      </c>
      <c r="N11" s="15">
        <f t="shared" si="2"/>
        <v>15.821535414108661</v>
      </c>
      <c r="O11" s="15">
        <f t="shared" si="3"/>
        <v>0</v>
      </c>
      <c r="P11" s="2">
        <v>100</v>
      </c>
      <c r="Q11" s="2">
        <v>33.859293278069096</v>
      </c>
      <c r="R11" s="2">
        <v>15.821535414108661</v>
      </c>
      <c r="S11" s="2">
        <v>0</v>
      </c>
      <c r="T11" s="2">
        <f t="shared" si="4"/>
        <v>6</v>
      </c>
      <c r="U11" s="2">
        <f t="shared" si="5"/>
        <v>1</v>
      </c>
      <c r="V11" s="2">
        <f t="shared" si="6"/>
        <v>1</v>
      </c>
      <c r="W11" s="2">
        <f t="shared" si="7"/>
        <v>0</v>
      </c>
      <c r="X11" s="16">
        <f t="shared" si="11"/>
        <v>8</v>
      </c>
      <c r="Y11" s="2">
        <f t="shared" si="8"/>
        <v>10</v>
      </c>
      <c r="Z11" s="18">
        <f t="shared" si="9"/>
        <v>9</v>
      </c>
    </row>
    <row r="12" spans="1:26" x14ac:dyDescent="0.35">
      <c r="A12" s="2">
        <v>11</v>
      </c>
      <c r="B12" s="9" t="s">
        <v>86</v>
      </c>
      <c r="C12" s="2" t="str">
        <f t="shared" si="10"/>
        <v>SPA21XXX</v>
      </c>
      <c r="D12" s="9" t="s">
        <v>407</v>
      </c>
      <c r="E12" s="10" t="s">
        <v>43</v>
      </c>
      <c r="F12" s="10" t="s">
        <v>43</v>
      </c>
      <c r="G12" s="2">
        <v>2683100</v>
      </c>
      <c r="H12" s="2">
        <v>2517600</v>
      </c>
      <c r="I12" s="2">
        <v>157300</v>
      </c>
      <c r="J12" s="2">
        <v>800900</v>
      </c>
      <c r="K12" s="2">
        <v>0</v>
      </c>
      <c r="L12" s="15">
        <f t="shared" si="0"/>
        <v>93.831761768104059</v>
      </c>
      <c r="M12" s="15">
        <f t="shared" si="1"/>
        <v>5.8626215944243594</v>
      </c>
      <c r="N12" s="15">
        <f t="shared" si="2"/>
        <v>29.849800603779208</v>
      </c>
      <c r="O12" s="15">
        <f t="shared" si="3"/>
        <v>0</v>
      </c>
      <c r="P12" s="2">
        <v>93.831761768104059</v>
      </c>
      <c r="Q12" s="2">
        <v>5.8626215944243594</v>
      </c>
      <c r="R12" s="2">
        <v>29.849800603779208</v>
      </c>
      <c r="S12" s="2">
        <v>0</v>
      </c>
      <c r="T12" s="2">
        <f t="shared" si="4"/>
        <v>6</v>
      </c>
      <c r="U12" s="2">
        <f t="shared" si="5"/>
        <v>1</v>
      </c>
      <c r="V12" s="2">
        <f t="shared" si="6"/>
        <v>1</v>
      </c>
      <c r="W12" s="2">
        <f t="shared" si="7"/>
        <v>0</v>
      </c>
      <c r="X12" s="16">
        <f t="shared" si="11"/>
        <v>8</v>
      </c>
      <c r="Y12" s="2">
        <f t="shared" si="8"/>
        <v>10</v>
      </c>
      <c r="Z12" s="18">
        <f t="shared" si="9"/>
        <v>9</v>
      </c>
    </row>
    <row r="13" spans="1:26" x14ac:dyDescent="0.35">
      <c r="A13" s="2">
        <v>12</v>
      </c>
      <c r="B13" s="9" t="s">
        <v>87</v>
      </c>
      <c r="C13" s="2" t="str">
        <f t="shared" si="10"/>
        <v>SPA21XXX</v>
      </c>
      <c r="D13" s="9" t="s">
        <v>408</v>
      </c>
      <c r="E13" s="10" t="s">
        <v>43</v>
      </c>
      <c r="F13" s="10" t="s">
        <v>43</v>
      </c>
      <c r="G13" s="2">
        <v>60376862.460000001</v>
      </c>
      <c r="H13" s="2">
        <v>51617345.869999997</v>
      </c>
      <c r="I13" s="2">
        <v>15227093.489999998</v>
      </c>
      <c r="J13" s="2">
        <v>17385210.550000001</v>
      </c>
      <c r="K13" s="2">
        <v>524275.36</v>
      </c>
      <c r="L13" s="15">
        <f t="shared" si="0"/>
        <v>85.491931456684696</v>
      </c>
      <c r="M13" s="15">
        <f t="shared" si="1"/>
        <v>25.220080788543843</v>
      </c>
      <c r="N13" s="15">
        <f t="shared" si="2"/>
        <v>28.794491534762674</v>
      </c>
      <c r="O13" s="15">
        <f t="shared" si="3"/>
        <v>0.86833819883789976</v>
      </c>
      <c r="P13" s="2">
        <v>85.491931456684696</v>
      </c>
      <c r="Q13" s="2">
        <v>25.220080788543843</v>
      </c>
      <c r="R13" s="2">
        <v>28.794491534762674</v>
      </c>
      <c r="S13" s="2">
        <v>0.86833819883789976</v>
      </c>
      <c r="T13" s="2">
        <f t="shared" si="4"/>
        <v>5</v>
      </c>
      <c r="U13" s="2">
        <f t="shared" si="5"/>
        <v>1</v>
      </c>
      <c r="V13" s="2">
        <f t="shared" si="6"/>
        <v>1</v>
      </c>
      <c r="W13" s="2">
        <f t="shared" si="7"/>
        <v>1</v>
      </c>
      <c r="X13" s="16">
        <f t="shared" si="11"/>
        <v>8</v>
      </c>
      <c r="Y13" s="2">
        <f t="shared" si="8"/>
        <v>11</v>
      </c>
      <c r="Z13" s="18">
        <f t="shared" si="9"/>
        <v>10</v>
      </c>
    </row>
    <row r="14" spans="1:26" x14ac:dyDescent="0.35">
      <c r="A14" s="2">
        <v>13</v>
      </c>
      <c r="B14" s="9" t="s">
        <v>89</v>
      </c>
      <c r="C14" s="2" t="str">
        <f t="shared" si="10"/>
        <v>SPA21XXX</v>
      </c>
      <c r="D14" s="9" t="s">
        <v>409</v>
      </c>
      <c r="E14" s="10" t="s">
        <v>43</v>
      </c>
      <c r="F14" s="10" t="s">
        <v>43</v>
      </c>
      <c r="G14" s="2">
        <v>42400</v>
      </c>
      <c r="H14" s="2">
        <v>42400</v>
      </c>
      <c r="I14" s="2">
        <v>9400</v>
      </c>
      <c r="J14" s="2">
        <v>0</v>
      </c>
      <c r="K14" s="2">
        <v>0</v>
      </c>
      <c r="L14" s="15">
        <f t="shared" si="0"/>
        <v>100</v>
      </c>
      <c r="M14" s="15">
        <f t="shared" si="1"/>
        <v>22.169811320754718</v>
      </c>
      <c r="N14" s="15">
        <f t="shared" si="2"/>
        <v>0</v>
      </c>
      <c r="O14" s="15">
        <f t="shared" si="3"/>
        <v>0</v>
      </c>
      <c r="P14" s="2">
        <v>100</v>
      </c>
      <c r="Q14" s="2">
        <v>22.169811320754718</v>
      </c>
      <c r="R14" s="2">
        <v>0</v>
      </c>
      <c r="S14" s="2">
        <v>0</v>
      </c>
      <c r="T14" s="2">
        <f t="shared" si="4"/>
        <v>6</v>
      </c>
      <c r="U14" s="2">
        <f t="shared" si="5"/>
        <v>1</v>
      </c>
      <c r="V14" s="2">
        <f t="shared" si="6"/>
        <v>0</v>
      </c>
      <c r="W14" s="2">
        <f t="shared" si="7"/>
        <v>0</v>
      </c>
      <c r="X14" s="16">
        <f t="shared" si="11"/>
        <v>7</v>
      </c>
      <c r="Y14" s="2">
        <f t="shared" si="8"/>
        <v>8</v>
      </c>
      <c r="Z14" s="18">
        <f t="shared" si="9"/>
        <v>7</v>
      </c>
    </row>
    <row r="15" spans="1:26" x14ac:dyDescent="0.35">
      <c r="A15" s="2">
        <v>14</v>
      </c>
      <c r="B15" s="9" t="s">
        <v>93</v>
      </c>
      <c r="C15" s="2" t="str">
        <f t="shared" si="10"/>
        <v>SPA21XXX</v>
      </c>
      <c r="D15" s="9" t="s">
        <v>411</v>
      </c>
      <c r="E15" s="10" t="s">
        <v>43</v>
      </c>
      <c r="F15" s="10" t="s">
        <v>43</v>
      </c>
      <c r="G15" s="2">
        <v>36439.116800000003</v>
      </c>
      <c r="H15" s="2">
        <v>36439.116800000003</v>
      </c>
      <c r="I15" s="2">
        <v>0</v>
      </c>
      <c r="J15" s="2">
        <v>0</v>
      </c>
      <c r="K15" s="2">
        <v>0</v>
      </c>
      <c r="L15" s="15">
        <f t="shared" si="0"/>
        <v>100</v>
      </c>
      <c r="M15" s="15">
        <f t="shared" si="1"/>
        <v>0</v>
      </c>
      <c r="N15" s="15">
        <f t="shared" si="2"/>
        <v>0</v>
      </c>
      <c r="O15" s="15">
        <f t="shared" si="3"/>
        <v>0</v>
      </c>
      <c r="P15" s="2">
        <v>100</v>
      </c>
      <c r="Q15" s="2">
        <v>0</v>
      </c>
      <c r="R15" s="2">
        <v>0</v>
      </c>
      <c r="S15" s="2">
        <v>0</v>
      </c>
      <c r="T15" s="2">
        <f t="shared" si="4"/>
        <v>6</v>
      </c>
      <c r="U15" s="2">
        <f t="shared" si="5"/>
        <v>0</v>
      </c>
      <c r="V15" s="2">
        <f t="shared" si="6"/>
        <v>0</v>
      </c>
      <c r="W15" s="2">
        <f t="shared" si="7"/>
        <v>0</v>
      </c>
      <c r="X15" s="16">
        <f t="shared" si="11"/>
        <v>6</v>
      </c>
      <c r="Y15" s="2">
        <f t="shared" si="8"/>
        <v>6</v>
      </c>
      <c r="Z15" s="18">
        <f t="shared" si="9"/>
        <v>6</v>
      </c>
    </row>
    <row r="16" spans="1:26" x14ac:dyDescent="0.35">
      <c r="A16" s="2">
        <v>15</v>
      </c>
      <c r="B16" s="9" t="s">
        <v>94</v>
      </c>
      <c r="C16" s="2" t="str">
        <f t="shared" si="10"/>
        <v>SPA21XXX</v>
      </c>
      <c r="D16" s="9" t="s">
        <v>416</v>
      </c>
      <c r="E16" s="10" t="s">
        <v>43</v>
      </c>
      <c r="F16" s="10" t="s">
        <v>43</v>
      </c>
      <c r="G16" s="2">
        <v>24114182.8858</v>
      </c>
      <c r="H16" s="2">
        <v>19686834.715799998</v>
      </c>
      <c r="I16" s="2">
        <v>7271876.9260000009</v>
      </c>
      <c r="J16" s="2">
        <v>4088395.7091999999</v>
      </c>
      <c r="K16" s="2">
        <v>308710.93</v>
      </c>
      <c r="L16" s="15">
        <f t="shared" si="0"/>
        <v>81.640065554088864</v>
      </c>
      <c r="M16" s="15">
        <f t="shared" si="1"/>
        <v>30.156016318024008</v>
      </c>
      <c r="N16" s="15">
        <f t="shared" si="2"/>
        <v>16.954319906097723</v>
      </c>
      <c r="O16" s="15">
        <f t="shared" si="3"/>
        <v>1.2802048133332733</v>
      </c>
      <c r="P16" s="2">
        <v>81.640065554088864</v>
      </c>
      <c r="Q16" s="2">
        <v>30.156016318024008</v>
      </c>
      <c r="R16" s="2">
        <v>16.954319906097723</v>
      </c>
      <c r="S16" s="2">
        <v>1.2802048133332733</v>
      </c>
      <c r="T16" s="2">
        <f t="shared" si="4"/>
        <v>5</v>
      </c>
      <c r="U16" s="2">
        <f t="shared" si="5"/>
        <v>1</v>
      </c>
      <c r="V16" s="2">
        <f t="shared" si="6"/>
        <v>1</v>
      </c>
      <c r="W16" s="2">
        <f t="shared" si="7"/>
        <v>1</v>
      </c>
      <c r="X16" s="16">
        <f t="shared" si="11"/>
        <v>8</v>
      </c>
      <c r="Y16" s="2">
        <f t="shared" si="8"/>
        <v>11</v>
      </c>
      <c r="Z16" s="18">
        <f t="shared" si="9"/>
        <v>10</v>
      </c>
    </row>
    <row r="17" spans="1:26" x14ac:dyDescent="0.35">
      <c r="A17" s="2">
        <v>16</v>
      </c>
      <c r="B17" s="9" t="s">
        <v>95</v>
      </c>
      <c r="C17" s="2" t="str">
        <f t="shared" si="10"/>
        <v>SPA21XXX</v>
      </c>
      <c r="D17" s="9" t="s">
        <v>414</v>
      </c>
      <c r="E17" s="10" t="s">
        <v>43</v>
      </c>
      <c r="F17" s="10" t="s">
        <v>43</v>
      </c>
      <c r="G17" s="2">
        <v>19392.5</v>
      </c>
      <c r="H17" s="2">
        <v>19392.5</v>
      </c>
      <c r="I17" s="2">
        <v>0</v>
      </c>
      <c r="J17" s="2">
        <v>5347</v>
      </c>
      <c r="K17" s="2">
        <v>0</v>
      </c>
      <c r="L17" s="15">
        <f t="shared" si="0"/>
        <v>100</v>
      </c>
      <c r="M17" s="15">
        <f t="shared" si="1"/>
        <v>0</v>
      </c>
      <c r="N17" s="15">
        <f t="shared" si="2"/>
        <v>27.572515147608613</v>
      </c>
      <c r="O17" s="15">
        <f t="shared" si="3"/>
        <v>0</v>
      </c>
      <c r="P17" s="2">
        <v>100</v>
      </c>
      <c r="Q17" s="2">
        <v>0</v>
      </c>
      <c r="R17" s="2">
        <v>27.572515147608613</v>
      </c>
      <c r="S17" s="2">
        <v>0</v>
      </c>
      <c r="T17" s="2">
        <f t="shared" si="4"/>
        <v>6</v>
      </c>
      <c r="U17" s="2">
        <f t="shared" si="5"/>
        <v>0</v>
      </c>
      <c r="V17" s="2">
        <f t="shared" si="6"/>
        <v>1</v>
      </c>
      <c r="W17" s="2">
        <f t="shared" si="7"/>
        <v>0</v>
      </c>
      <c r="X17" s="16">
        <f t="shared" si="11"/>
        <v>7</v>
      </c>
      <c r="Y17" s="2">
        <f t="shared" si="8"/>
        <v>8</v>
      </c>
      <c r="Z17" s="18">
        <f t="shared" si="9"/>
        <v>7</v>
      </c>
    </row>
    <row r="18" spans="1:26" x14ac:dyDescent="0.35">
      <c r="A18" s="2">
        <v>17</v>
      </c>
      <c r="B18" s="9" t="s">
        <v>97</v>
      </c>
      <c r="C18" s="2" t="str">
        <f t="shared" si="10"/>
        <v>SPA21XXX</v>
      </c>
      <c r="D18" s="9" t="s">
        <v>412</v>
      </c>
      <c r="E18" s="10" t="s">
        <v>43</v>
      </c>
      <c r="F18" s="10" t="s">
        <v>43</v>
      </c>
      <c r="G18" s="2">
        <v>11684698.132399999</v>
      </c>
      <c r="H18" s="2">
        <v>8396898.8307999987</v>
      </c>
      <c r="I18" s="2">
        <v>3784918.4603999997</v>
      </c>
      <c r="J18" s="2">
        <v>2992768.6791999997</v>
      </c>
      <c r="K18" s="2">
        <v>47662.21</v>
      </c>
      <c r="L18" s="15">
        <f t="shared" si="0"/>
        <v>71.862351390290499</v>
      </c>
      <c r="M18" s="15">
        <f t="shared" si="1"/>
        <v>32.392094494122716</v>
      </c>
      <c r="N18" s="15">
        <f t="shared" si="2"/>
        <v>25.612717121903898</v>
      </c>
      <c r="O18" s="15">
        <f t="shared" si="3"/>
        <v>0.40790279269465679</v>
      </c>
      <c r="P18" s="2">
        <v>71.862351390290499</v>
      </c>
      <c r="Q18" s="2">
        <v>32.392094494122716</v>
      </c>
      <c r="R18" s="2">
        <v>25.612717121903898</v>
      </c>
      <c r="S18" s="2">
        <v>0.40790279269465679</v>
      </c>
      <c r="T18" s="2">
        <f t="shared" si="4"/>
        <v>4</v>
      </c>
      <c r="U18" s="2">
        <f t="shared" si="5"/>
        <v>1</v>
      </c>
      <c r="V18" s="2">
        <f t="shared" si="6"/>
        <v>1</v>
      </c>
      <c r="W18" s="2">
        <f t="shared" si="7"/>
        <v>1</v>
      </c>
      <c r="X18" s="16">
        <f t="shared" si="11"/>
        <v>7</v>
      </c>
      <c r="Y18" s="2">
        <f t="shared" si="8"/>
        <v>10</v>
      </c>
      <c r="Z18" s="18">
        <f t="shared" si="9"/>
        <v>9</v>
      </c>
    </row>
    <row r="19" spans="1:26" x14ac:dyDescent="0.35">
      <c r="A19" s="2">
        <v>18</v>
      </c>
      <c r="B19" s="9" t="s">
        <v>99</v>
      </c>
      <c r="C19" s="2" t="str">
        <f t="shared" si="10"/>
        <v>SPA21XXX</v>
      </c>
      <c r="D19" s="9" t="s">
        <v>434</v>
      </c>
      <c r="E19" s="10" t="s">
        <v>43</v>
      </c>
      <c r="F19" s="10" t="s">
        <v>43</v>
      </c>
      <c r="G19" s="2">
        <v>330750</v>
      </c>
      <c r="H19" s="2">
        <v>133750</v>
      </c>
      <c r="I19" s="2">
        <v>30875</v>
      </c>
      <c r="J19" s="2">
        <v>3000</v>
      </c>
      <c r="K19" s="2">
        <v>3000</v>
      </c>
      <c r="L19" s="15">
        <f t="shared" si="0"/>
        <v>40.438397581254726</v>
      </c>
      <c r="M19" s="15">
        <f t="shared" si="1"/>
        <v>9.3348450491307631</v>
      </c>
      <c r="N19" s="15">
        <f t="shared" si="2"/>
        <v>0.90702947845804993</v>
      </c>
      <c r="O19" s="15">
        <f t="shared" si="3"/>
        <v>0.90702947845804993</v>
      </c>
      <c r="P19" s="2">
        <v>40.438397581254726</v>
      </c>
      <c r="Q19" s="2">
        <v>9.3348450491307631</v>
      </c>
      <c r="R19" s="2">
        <v>0.90702947845804993</v>
      </c>
      <c r="S19" s="2">
        <v>0.90702947845804993</v>
      </c>
      <c r="T19" s="2">
        <f t="shared" si="4"/>
        <v>1</v>
      </c>
      <c r="U19" s="2">
        <f t="shared" si="5"/>
        <v>1</v>
      </c>
      <c r="V19" s="2">
        <f t="shared" si="6"/>
        <v>1</v>
      </c>
      <c r="W19" s="2">
        <f t="shared" si="7"/>
        <v>1</v>
      </c>
      <c r="X19" s="16">
        <f t="shared" si="11"/>
        <v>4</v>
      </c>
      <c r="Y19" s="2">
        <f t="shared" si="8"/>
        <v>7</v>
      </c>
      <c r="Z19" s="18">
        <f t="shared" si="9"/>
        <v>6</v>
      </c>
    </row>
    <row r="20" spans="1:26" x14ac:dyDescent="0.35">
      <c r="A20" s="2">
        <v>19</v>
      </c>
      <c r="B20" s="9" t="s">
        <v>101</v>
      </c>
      <c r="C20" s="2" t="str">
        <f t="shared" si="10"/>
        <v>SPA21XXX</v>
      </c>
      <c r="D20" s="9" t="s">
        <v>417</v>
      </c>
      <c r="E20" s="10" t="s">
        <v>43</v>
      </c>
      <c r="F20" s="10" t="s">
        <v>43</v>
      </c>
      <c r="G20" s="2">
        <v>972700</v>
      </c>
      <c r="H20" s="2">
        <v>280000</v>
      </c>
      <c r="I20" s="2">
        <v>0</v>
      </c>
      <c r="J20" s="2">
        <v>0</v>
      </c>
      <c r="K20" s="2">
        <v>0</v>
      </c>
      <c r="L20" s="15">
        <f t="shared" si="0"/>
        <v>28.785853808985301</v>
      </c>
      <c r="M20" s="15">
        <f t="shared" si="1"/>
        <v>0</v>
      </c>
      <c r="N20" s="15">
        <f t="shared" si="2"/>
        <v>0</v>
      </c>
      <c r="O20" s="15">
        <f t="shared" si="3"/>
        <v>0</v>
      </c>
      <c r="P20" s="2">
        <v>28.785853808985301</v>
      </c>
      <c r="Q20" s="2">
        <v>0</v>
      </c>
      <c r="R20" s="2">
        <v>0</v>
      </c>
      <c r="S20" s="2">
        <v>0</v>
      </c>
      <c r="T20" s="2">
        <f t="shared" si="4"/>
        <v>1</v>
      </c>
      <c r="U20" s="2">
        <f t="shared" si="5"/>
        <v>0</v>
      </c>
      <c r="V20" s="2">
        <f t="shared" si="6"/>
        <v>0</v>
      </c>
      <c r="W20" s="2">
        <f t="shared" si="7"/>
        <v>0</v>
      </c>
      <c r="X20" s="16">
        <f t="shared" si="11"/>
        <v>1</v>
      </c>
      <c r="Y20" s="2">
        <f t="shared" si="8"/>
        <v>1</v>
      </c>
      <c r="Z20" s="18">
        <f t="shared" si="9"/>
        <v>1</v>
      </c>
    </row>
    <row r="21" spans="1:26" x14ac:dyDescent="0.35">
      <c r="A21" s="2">
        <v>20</v>
      </c>
      <c r="B21" s="9" t="s">
        <v>108</v>
      </c>
      <c r="C21" s="2" t="str">
        <f t="shared" si="10"/>
        <v>SPA21XXX</v>
      </c>
      <c r="D21" s="9" t="s">
        <v>420</v>
      </c>
      <c r="E21" s="10" t="s">
        <v>43</v>
      </c>
      <c r="F21" s="10" t="s">
        <v>43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15" t="e">
        <f t="shared" si="0"/>
        <v>#DIV/0!</v>
      </c>
      <c r="M21" s="15" t="e">
        <f t="shared" si="1"/>
        <v>#DIV/0!</v>
      </c>
      <c r="N21" s="15" t="e">
        <f t="shared" si="2"/>
        <v>#DIV/0!</v>
      </c>
      <c r="O21" s="15" t="e">
        <f t="shared" si="3"/>
        <v>#DIV/0!</v>
      </c>
      <c r="T21" s="2">
        <f t="shared" si="4"/>
        <v>0</v>
      </c>
      <c r="U21" s="2">
        <f t="shared" si="5"/>
        <v>0</v>
      </c>
      <c r="V21" s="2">
        <f t="shared" si="6"/>
        <v>0</v>
      </c>
      <c r="W21" s="2">
        <f t="shared" si="7"/>
        <v>0</v>
      </c>
      <c r="X21" s="16">
        <f t="shared" si="11"/>
        <v>0</v>
      </c>
      <c r="Y21" s="2">
        <f t="shared" si="8"/>
        <v>0</v>
      </c>
      <c r="Z21" s="18">
        <f t="shared" si="9"/>
        <v>0</v>
      </c>
    </row>
    <row r="22" spans="1:26" x14ac:dyDescent="0.35">
      <c r="A22" s="2">
        <v>21</v>
      </c>
      <c r="B22" s="9" t="s">
        <v>109</v>
      </c>
      <c r="C22" s="2" t="str">
        <f t="shared" si="10"/>
        <v>SPA21XXX</v>
      </c>
      <c r="D22" s="9" t="s">
        <v>421</v>
      </c>
      <c r="E22" s="10" t="s">
        <v>43</v>
      </c>
      <c r="F22" s="10" t="s">
        <v>43</v>
      </c>
      <c r="G22" s="2">
        <v>132756</v>
      </c>
      <c r="H22" s="2">
        <v>132756</v>
      </c>
      <c r="I22" s="2">
        <v>7104</v>
      </c>
      <c r="J22" s="2">
        <v>5629</v>
      </c>
      <c r="K22" s="2">
        <v>0</v>
      </c>
      <c r="L22" s="15">
        <f t="shared" si="0"/>
        <v>100</v>
      </c>
      <c r="M22" s="15">
        <f t="shared" si="1"/>
        <v>5.3511705685618729</v>
      </c>
      <c r="N22" s="15">
        <f t="shared" si="2"/>
        <v>4.2401096748922829</v>
      </c>
      <c r="O22" s="15">
        <f t="shared" si="3"/>
        <v>0</v>
      </c>
      <c r="P22" s="2">
        <v>100</v>
      </c>
      <c r="Q22" s="2">
        <v>5.3511705685618729</v>
      </c>
      <c r="R22" s="2">
        <v>4.2401096748922829</v>
      </c>
      <c r="S22" s="2">
        <v>0</v>
      </c>
      <c r="T22" s="2">
        <f t="shared" si="4"/>
        <v>6</v>
      </c>
      <c r="U22" s="2">
        <f t="shared" si="5"/>
        <v>1</v>
      </c>
      <c r="V22" s="2">
        <f t="shared" si="6"/>
        <v>1</v>
      </c>
      <c r="W22" s="2">
        <f t="shared" si="7"/>
        <v>0</v>
      </c>
      <c r="X22" s="16">
        <f t="shared" si="11"/>
        <v>8</v>
      </c>
      <c r="Y22" s="2">
        <f t="shared" si="8"/>
        <v>10</v>
      </c>
      <c r="Z22" s="18">
        <f t="shared" si="9"/>
        <v>9</v>
      </c>
    </row>
    <row r="23" spans="1:26" x14ac:dyDescent="0.35">
      <c r="A23" s="2">
        <v>22</v>
      </c>
      <c r="B23" s="9" t="s">
        <v>111</v>
      </c>
      <c r="C23" s="2" t="str">
        <f t="shared" si="10"/>
        <v>SPA21XXX</v>
      </c>
      <c r="D23" s="9" t="s">
        <v>422</v>
      </c>
      <c r="E23" s="10" t="s">
        <v>43</v>
      </c>
      <c r="F23" s="10" t="s">
        <v>43</v>
      </c>
      <c r="G23" s="2">
        <v>1249265.281</v>
      </c>
      <c r="H23" s="2">
        <v>1026708.68</v>
      </c>
      <c r="I23" s="2">
        <v>269940.23</v>
      </c>
      <c r="J23" s="2">
        <v>56068.5</v>
      </c>
      <c r="K23" s="2">
        <v>0</v>
      </c>
      <c r="L23" s="15">
        <f t="shared" si="0"/>
        <v>82.185000705226514</v>
      </c>
      <c r="M23" s="15">
        <f t="shared" si="1"/>
        <v>21.607918998911167</v>
      </c>
      <c r="N23" s="15">
        <f t="shared" si="2"/>
        <v>4.4881180044576938</v>
      </c>
      <c r="O23" s="15">
        <f t="shared" si="3"/>
        <v>0</v>
      </c>
      <c r="P23" s="2">
        <v>82.185000705226514</v>
      </c>
      <c r="Q23" s="2">
        <v>21.607918998911167</v>
      </c>
      <c r="R23" s="2">
        <v>4.4881180044576938</v>
      </c>
      <c r="S23" s="2">
        <v>0</v>
      </c>
      <c r="T23" s="2">
        <f t="shared" si="4"/>
        <v>5</v>
      </c>
      <c r="U23" s="2">
        <f t="shared" si="5"/>
        <v>1</v>
      </c>
      <c r="V23" s="2">
        <f t="shared" si="6"/>
        <v>1</v>
      </c>
      <c r="W23" s="2">
        <f t="shared" si="7"/>
        <v>0</v>
      </c>
      <c r="X23" s="16">
        <f t="shared" si="11"/>
        <v>7</v>
      </c>
      <c r="Y23" s="2">
        <f t="shared" si="8"/>
        <v>9</v>
      </c>
      <c r="Z23" s="18">
        <f t="shared" si="9"/>
        <v>8</v>
      </c>
    </row>
    <row r="24" spans="1:26" x14ac:dyDescent="0.35">
      <c r="A24" s="2">
        <v>23</v>
      </c>
      <c r="B24" s="9" t="s">
        <v>117</v>
      </c>
      <c r="C24" s="2" t="str">
        <f t="shared" si="10"/>
        <v>SPA21XXX</v>
      </c>
      <c r="D24" s="9" t="s">
        <v>424</v>
      </c>
      <c r="E24" s="10" t="s">
        <v>43</v>
      </c>
      <c r="F24" s="10" t="s">
        <v>43</v>
      </c>
      <c r="G24" s="2">
        <v>611340</v>
      </c>
      <c r="H24" s="2">
        <v>530381</v>
      </c>
      <c r="I24" s="2">
        <v>218206</v>
      </c>
      <c r="J24" s="2">
        <v>168826</v>
      </c>
      <c r="K24" s="2">
        <v>4021</v>
      </c>
      <c r="L24" s="15">
        <f t="shared" si="0"/>
        <v>86.757123695488602</v>
      </c>
      <c r="M24" s="15">
        <f t="shared" si="1"/>
        <v>35.693067687375276</v>
      </c>
      <c r="N24" s="15">
        <f t="shared" si="2"/>
        <v>27.615729381358982</v>
      </c>
      <c r="O24" s="15">
        <f t="shared" si="3"/>
        <v>0.65773546635260249</v>
      </c>
      <c r="P24" s="2">
        <v>86.757123695488602</v>
      </c>
      <c r="Q24" s="2">
        <v>35.693067687375276</v>
      </c>
      <c r="R24" s="2">
        <v>27.615729381358982</v>
      </c>
      <c r="S24" s="2">
        <v>0.65773546635260249</v>
      </c>
      <c r="T24" s="2">
        <f t="shared" si="4"/>
        <v>5</v>
      </c>
      <c r="U24" s="2">
        <f t="shared" si="5"/>
        <v>1</v>
      </c>
      <c r="V24" s="2">
        <f t="shared" si="6"/>
        <v>1</v>
      </c>
      <c r="W24" s="2">
        <f t="shared" si="7"/>
        <v>1</v>
      </c>
      <c r="X24" s="16">
        <f t="shared" si="11"/>
        <v>8</v>
      </c>
      <c r="Y24" s="2">
        <f t="shared" si="8"/>
        <v>11</v>
      </c>
      <c r="Z24" s="18">
        <f t="shared" si="9"/>
        <v>10</v>
      </c>
    </row>
    <row r="25" spans="1:26" x14ac:dyDescent="0.35">
      <c r="A25" s="2">
        <v>24</v>
      </c>
      <c r="B25" s="9" t="s">
        <v>118</v>
      </c>
      <c r="C25" s="2" t="str">
        <f t="shared" si="10"/>
        <v>SPA21XXX</v>
      </c>
      <c r="D25" s="9" t="s">
        <v>459</v>
      </c>
      <c r="E25" s="10" t="s">
        <v>43</v>
      </c>
      <c r="F25" s="10" t="s">
        <v>43</v>
      </c>
      <c r="G25" s="2">
        <v>407766.85</v>
      </c>
      <c r="H25" s="2">
        <v>99882</v>
      </c>
      <c r="I25" s="2">
        <v>12000</v>
      </c>
      <c r="J25" s="2">
        <v>60432</v>
      </c>
      <c r="K25" s="2">
        <v>0</v>
      </c>
      <c r="L25" s="15">
        <f t="shared" si="0"/>
        <v>24.494879855976524</v>
      </c>
      <c r="M25" s="15">
        <f t="shared" si="1"/>
        <v>2.9428581553404847</v>
      </c>
      <c r="N25" s="15">
        <f t="shared" si="2"/>
        <v>14.82023367029468</v>
      </c>
      <c r="O25" s="15">
        <f t="shared" si="3"/>
        <v>0</v>
      </c>
      <c r="P25" s="2">
        <v>24.494879855976524</v>
      </c>
      <c r="Q25" s="2">
        <v>2.9428581553404847</v>
      </c>
      <c r="R25" s="2">
        <v>14.82023367029468</v>
      </c>
      <c r="S25" s="2">
        <v>0</v>
      </c>
      <c r="T25" s="2">
        <f t="shared" si="4"/>
        <v>1</v>
      </c>
      <c r="U25" s="2">
        <f t="shared" si="5"/>
        <v>1</v>
      </c>
      <c r="V25" s="2">
        <f t="shared" si="6"/>
        <v>1</v>
      </c>
      <c r="W25" s="2">
        <f t="shared" si="7"/>
        <v>0</v>
      </c>
      <c r="X25" s="16">
        <f t="shared" si="11"/>
        <v>3</v>
      </c>
      <c r="Y25" s="2">
        <f t="shared" si="8"/>
        <v>5</v>
      </c>
      <c r="Z25" s="18">
        <f t="shared" si="9"/>
        <v>5</v>
      </c>
    </row>
    <row r="26" spans="1:26" x14ac:dyDescent="0.35">
      <c r="A26" s="2">
        <v>25</v>
      </c>
      <c r="B26" s="9" t="s">
        <v>122</v>
      </c>
      <c r="C26" s="2" t="str">
        <f t="shared" si="10"/>
        <v>SPA21XXX</v>
      </c>
      <c r="D26" s="9" t="s">
        <v>426</v>
      </c>
      <c r="E26" s="10" t="s">
        <v>43</v>
      </c>
      <c r="F26" s="10" t="s">
        <v>43</v>
      </c>
      <c r="G26" s="2">
        <v>1129166.0766</v>
      </c>
      <c r="H26" s="2">
        <v>315361.24599999998</v>
      </c>
      <c r="I26" s="2">
        <v>40074.86</v>
      </c>
      <c r="J26" s="2">
        <v>14427.570800000001</v>
      </c>
      <c r="K26" s="2">
        <v>12330.24</v>
      </c>
      <c r="L26" s="15">
        <f t="shared" si="0"/>
        <v>27.928685827117238</v>
      </c>
      <c r="M26" s="15">
        <f t="shared" si="1"/>
        <v>3.5490669468806817</v>
      </c>
      <c r="N26" s="15">
        <f t="shared" si="2"/>
        <v>1.2777191149279343</v>
      </c>
      <c r="O26" s="15">
        <f t="shared" si="3"/>
        <v>1.0919775448025535</v>
      </c>
      <c r="P26" s="2">
        <v>27.928685827117238</v>
      </c>
      <c r="Q26" s="2">
        <v>3.5490669468806817</v>
      </c>
      <c r="R26" s="2">
        <v>1.2777191149279343</v>
      </c>
      <c r="S26" s="2">
        <v>1.0919775448025535</v>
      </c>
      <c r="T26" s="2">
        <f t="shared" si="4"/>
        <v>1</v>
      </c>
      <c r="U26" s="2">
        <f t="shared" si="5"/>
        <v>1</v>
      </c>
      <c r="V26" s="2">
        <f t="shared" si="6"/>
        <v>1</v>
      </c>
      <c r="W26" s="2">
        <f t="shared" si="7"/>
        <v>1</v>
      </c>
      <c r="X26" s="16">
        <f t="shared" si="11"/>
        <v>4</v>
      </c>
      <c r="Y26" s="2">
        <f t="shared" si="8"/>
        <v>7</v>
      </c>
      <c r="Z26" s="18">
        <f t="shared" si="9"/>
        <v>6</v>
      </c>
    </row>
    <row r="27" spans="1:26" x14ac:dyDescent="0.35">
      <c r="A27" s="2">
        <v>26</v>
      </c>
      <c r="B27" s="9" t="s">
        <v>124</v>
      </c>
      <c r="C27" s="2" t="str">
        <f t="shared" si="10"/>
        <v>SPA21XXX</v>
      </c>
      <c r="D27" s="9" t="s">
        <v>427</v>
      </c>
      <c r="E27" s="10" t="s">
        <v>43</v>
      </c>
      <c r="F27" s="10" t="s">
        <v>43</v>
      </c>
      <c r="G27" s="2">
        <v>372036</v>
      </c>
      <c r="H27" s="2">
        <v>372036</v>
      </c>
      <c r="I27" s="2">
        <v>23077</v>
      </c>
      <c r="J27" s="2">
        <v>76392</v>
      </c>
      <c r="K27" s="2">
        <v>0</v>
      </c>
      <c r="L27" s="15">
        <f t="shared" si="0"/>
        <v>100</v>
      </c>
      <c r="M27" s="15">
        <f t="shared" si="1"/>
        <v>6.2028943435581505</v>
      </c>
      <c r="N27" s="15">
        <f t="shared" si="2"/>
        <v>20.533496758378224</v>
      </c>
      <c r="O27" s="15">
        <f t="shared" si="3"/>
        <v>0</v>
      </c>
      <c r="P27" s="2">
        <v>100</v>
      </c>
      <c r="Q27" s="2">
        <v>6.2028943435581505</v>
      </c>
      <c r="R27" s="2">
        <v>20.533496758378224</v>
      </c>
      <c r="S27" s="2">
        <v>0</v>
      </c>
      <c r="T27" s="2">
        <f t="shared" si="4"/>
        <v>6</v>
      </c>
      <c r="U27" s="2">
        <f t="shared" si="5"/>
        <v>1</v>
      </c>
      <c r="V27" s="2">
        <f t="shared" si="6"/>
        <v>1</v>
      </c>
      <c r="W27" s="2">
        <f t="shared" si="7"/>
        <v>0</v>
      </c>
      <c r="X27" s="16">
        <f t="shared" si="11"/>
        <v>8</v>
      </c>
      <c r="Y27" s="2">
        <f t="shared" si="8"/>
        <v>10</v>
      </c>
      <c r="Z27" s="18">
        <f t="shared" si="9"/>
        <v>9</v>
      </c>
    </row>
    <row r="28" spans="1:26" x14ac:dyDescent="0.35">
      <c r="A28" s="2">
        <v>27</v>
      </c>
      <c r="B28" s="9" t="s">
        <v>126</v>
      </c>
      <c r="C28" s="2" t="str">
        <f t="shared" si="10"/>
        <v>SPA21XXX</v>
      </c>
      <c r="D28" s="9" t="s">
        <v>428</v>
      </c>
      <c r="E28" s="10" t="s">
        <v>43</v>
      </c>
      <c r="F28" s="10" t="s">
        <v>43</v>
      </c>
      <c r="G28" s="2">
        <v>2939173</v>
      </c>
      <c r="H28" s="2">
        <v>2801913</v>
      </c>
      <c r="I28" s="2">
        <v>986960</v>
      </c>
      <c r="J28" s="2">
        <v>902477</v>
      </c>
      <c r="K28" s="2">
        <v>25999</v>
      </c>
      <c r="L28" s="15">
        <f t="shared" si="0"/>
        <v>95.329978875010084</v>
      </c>
      <c r="M28" s="15">
        <f t="shared" si="1"/>
        <v>33.579513693137493</v>
      </c>
      <c r="N28" s="15">
        <f t="shared" si="2"/>
        <v>30.705133722989427</v>
      </c>
      <c r="O28" s="15">
        <f t="shared" si="3"/>
        <v>0.88456855040516502</v>
      </c>
      <c r="P28" s="2">
        <v>95.329978875010084</v>
      </c>
      <c r="Q28" s="2">
        <v>33.579513693137493</v>
      </c>
      <c r="R28" s="2">
        <v>30.705133722989427</v>
      </c>
      <c r="S28" s="2">
        <v>0.88456855040516502</v>
      </c>
      <c r="T28" s="2">
        <f t="shared" si="4"/>
        <v>6</v>
      </c>
      <c r="U28" s="2">
        <f t="shared" si="5"/>
        <v>1</v>
      </c>
      <c r="V28" s="2">
        <f t="shared" si="6"/>
        <v>1</v>
      </c>
      <c r="W28" s="2">
        <f t="shared" si="7"/>
        <v>1</v>
      </c>
      <c r="X28" s="16">
        <f t="shared" si="11"/>
        <v>9</v>
      </c>
      <c r="Y28" s="2">
        <f t="shared" si="8"/>
        <v>12</v>
      </c>
      <c r="Z28" s="18">
        <f t="shared" si="9"/>
        <v>11</v>
      </c>
    </row>
    <row r="29" spans="1:26" x14ac:dyDescent="0.35">
      <c r="A29" s="2">
        <v>28</v>
      </c>
      <c r="B29" s="9" t="s">
        <v>131</v>
      </c>
      <c r="C29" s="2" t="str">
        <f t="shared" si="10"/>
        <v>SPA21XXX</v>
      </c>
      <c r="D29" s="9" t="s">
        <v>429</v>
      </c>
      <c r="E29" s="10" t="s">
        <v>43</v>
      </c>
      <c r="F29" s="10" t="s">
        <v>43</v>
      </c>
      <c r="G29" s="2">
        <v>39742</v>
      </c>
      <c r="H29" s="2">
        <v>18206</v>
      </c>
      <c r="I29" s="2">
        <v>0</v>
      </c>
      <c r="J29" s="2">
        <v>0</v>
      </c>
      <c r="K29" s="2">
        <v>0</v>
      </c>
      <c r="L29" s="15">
        <f t="shared" si="0"/>
        <v>45.810477580393538</v>
      </c>
      <c r="M29" s="15">
        <f t="shared" si="1"/>
        <v>0</v>
      </c>
      <c r="N29" s="15">
        <f t="shared" si="2"/>
        <v>0</v>
      </c>
      <c r="O29" s="15">
        <f t="shared" si="3"/>
        <v>0</v>
      </c>
      <c r="P29" s="2">
        <v>45.810477580393538</v>
      </c>
      <c r="Q29" s="2">
        <v>0</v>
      </c>
      <c r="R29" s="2">
        <v>0</v>
      </c>
      <c r="S29" s="2">
        <v>0</v>
      </c>
      <c r="T29" s="2">
        <f t="shared" si="4"/>
        <v>1</v>
      </c>
      <c r="U29" s="2">
        <f t="shared" si="5"/>
        <v>0</v>
      </c>
      <c r="V29" s="2">
        <f t="shared" si="6"/>
        <v>0</v>
      </c>
      <c r="W29" s="2">
        <f t="shared" si="7"/>
        <v>0</v>
      </c>
      <c r="X29" s="16">
        <f t="shared" si="11"/>
        <v>1</v>
      </c>
      <c r="Y29" s="2">
        <f t="shared" si="8"/>
        <v>1</v>
      </c>
      <c r="Z29" s="18">
        <f t="shared" si="9"/>
        <v>1</v>
      </c>
    </row>
    <row r="30" spans="1:26" x14ac:dyDescent="0.35">
      <c r="A30" s="2">
        <v>29</v>
      </c>
      <c r="B30" s="9" t="s">
        <v>132</v>
      </c>
      <c r="C30" s="2" t="str">
        <f t="shared" si="10"/>
        <v>SPA21XXX</v>
      </c>
      <c r="D30" s="9" t="s">
        <v>430</v>
      </c>
      <c r="E30" s="10" t="s">
        <v>43</v>
      </c>
      <c r="F30" s="10" t="s">
        <v>43</v>
      </c>
      <c r="G30" s="2">
        <v>148848</v>
      </c>
      <c r="H30" s="2">
        <v>114423</v>
      </c>
      <c r="I30" s="2">
        <v>53332</v>
      </c>
      <c r="J30" s="2">
        <v>13333</v>
      </c>
      <c r="K30" s="2">
        <v>13333</v>
      </c>
      <c r="L30" s="15">
        <f t="shared" si="0"/>
        <v>76.872379877458883</v>
      </c>
      <c r="M30" s="15">
        <f t="shared" si="1"/>
        <v>35.829839836611846</v>
      </c>
      <c r="N30" s="15">
        <f t="shared" si="2"/>
        <v>8.9574599591529616</v>
      </c>
      <c r="O30" s="15">
        <f t="shared" si="3"/>
        <v>8.9574599591529616</v>
      </c>
      <c r="P30" s="2">
        <v>76.872379877458883</v>
      </c>
      <c r="Q30" s="2">
        <v>35.829839836611846</v>
      </c>
      <c r="R30" s="2">
        <v>8.9574599591529616</v>
      </c>
      <c r="S30" s="2">
        <v>8.9574599591529616</v>
      </c>
      <c r="T30" s="2">
        <f t="shared" si="4"/>
        <v>4</v>
      </c>
      <c r="U30" s="2">
        <f t="shared" si="5"/>
        <v>1</v>
      </c>
      <c r="V30" s="2">
        <f t="shared" si="6"/>
        <v>1</v>
      </c>
      <c r="W30" s="2">
        <f t="shared" si="7"/>
        <v>1</v>
      </c>
      <c r="X30" s="16">
        <f t="shared" si="11"/>
        <v>7</v>
      </c>
      <c r="Y30" s="2">
        <f t="shared" si="8"/>
        <v>10</v>
      </c>
      <c r="Z30" s="18">
        <f t="shared" si="9"/>
        <v>9</v>
      </c>
    </row>
    <row r="31" spans="1:26" x14ac:dyDescent="0.35">
      <c r="A31" s="2">
        <v>30</v>
      </c>
      <c r="B31" s="9" t="s">
        <v>142</v>
      </c>
      <c r="C31" s="2" t="str">
        <f t="shared" si="10"/>
        <v>SPA21XXX</v>
      </c>
      <c r="D31" s="9" t="s">
        <v>433</v>
      </c>
      <c r="E31" s="10" t="s">
        <v>43</v>
      </c>
      <c r="F31" s="10" t="s">
        <v>43</v>
      </c>
      <c r="G31" s="2">
        <v>65911.39</v>
      </c>
      <c r="H31" s="2">
        <v>65911.39</v>
      </c>
      <c r="I31" s="2">
        <v>15076</v>
      </c>
      <c r="J31" s="2">
        <v>20969</v>
      </c>
      <c r="K31" s="2">
        <v>0</v>
      </c>
      <c r="L31" s="15">
        <f t="shared" si="0"/>
        <v>100</v>
      </c>
      <c r="M31" s="15">
        <f t="shared" si="1"/>
        <v>22.873133156499961</v>
      </c>
      <c r="N31" s="15">
        <f t="shared" si="2"/>
        <v>31.81392472530165</v>
      </c>
      <c r="O31" s="15">
        <f t="shared" si="3"/>
        <v>0</v>
      </c>
      <c r="P31" s="2">
        <v>100</v>
      </c>
      <c r="Q31" s="2">
        <v>22.873133156499961</v>
      </c>
      <c r="R31" s="2">
        <v>31.81392472530165</v>
      </c>
      <c r="S31" s="2">
        <v>0</v>
      </c>
      <c r="T31" s="2">
        <f t="shared" si="4"/>
        <v>6</v>
      </c>
      <c r="U31" s="2">
        <f t="shared" si="5"/>
        <v>1</v>
      </c>
      <c r="V31" s="2">
        <f t="shared" si="6"/>
        <v>1</v>
      </c>
      <c r="W31" s="2">
        <f t="shared" si="7"/>
        <v>0</v>
      </c>
      <c r="X31" s="16">
        <f t="shared" si="11"/>
        <v>8</v>
      </c>
      <c r="Y31" s="2">
        <f t="shared" si="8"/>
        <v>10</v>
      </c>
      <c r="Z31" s="18">
        <f t="shared" si="9"/>
        <v>9</v>
      </c>
    </row>
    <row r="32" spans="1:26" x14ac:dyDescent="0.35">
      <c r="A32" s="2">
        <v>31</v>
      </c>
      <c r="B32" s="9" t="s">
        <v>147</v>
      </c>
      <c r="C32" s="2" t="str">
        <f t="shared" si="10"/>
        <v>SPA21XXX</v>
      </c>
      <c r="D32" s="9" t="s">
        <v>442</v>
      </c>
      <c r="E32" s="10" t="s">
        <v>43</v>
      </c>
      <c r="F32" s="10" t="s">
        <v>43</v>
      </c>
      <c r="G32" s="2">
        <v>1081596</v>
      </c>
      <c r="H32" s="2">
        <v>816004</v>
      </c>
      <c r="I32" s="2">
        <v>73704</v>
      </c>
      <c r="J32" s="2">
        <v>219998</v>
      </c>
      <c r="K32" s="2">
        <v>0</v>
      </c>
      <c r="L32" s="15">
        <f t="shared" si="0"/>
        <v>75.444435815221212</v>
      </c>
      <c r="M32" s="15">
        <f t="shared" si="1"/>
        <v>6.8143743135144739</v>
      </c>
      <c r="N32" s="15">
        <f t="shared" si="2"/>
        <v>20.340126997511085</v>
      </c>
      <c r="O32" s="15">
        <f t="shared" si="3"/>
        <v>0</v>
      </c>
      <c r="P32" s="2">
        <v>75.444435815221212</v>
      </c>
      <c r="Q32" s="2">
        <v>6.8143743135144739</v>
      </c>
      <c r="R32" s="2">
        <v>20.340126997511085</v>
      </c>
      <c r="S32" s="2">
        <v>0</v>
      </c>
      <c r="T32" s="2">
        <f t="shared" si="4"/>
        <v>4</v>
      </c>
      <c r="U32" s="2">
        <f t="shared" si="5"/>
        <v>1</v>
      </c>
      <c r="V32" s="2">
        <f t="shared" si="6"/>
        <v>1</v>
      </c>
      <c r="W32" s="2">
        <f t="shared" si="7"/>
        <v>0</v>
      </c>
      <c r="X32" s="16">
        <f t="shared" si="11"/>
        <v>6</v>
      </c>
      <c r="Y32" s="2">
        <f t="shared" si="8"/>
        <v>8</v>
      </c>
      <c r="Z32" s="18">
        <f t="shared" si="9"/>
        <v>7</v>
      </c>
    </row>
    <row r="33" spans="1:26" x14ac:dyDescent="0.35">
      <c r="A33" s="2">
        <v>32</v>
      </c>
      <c r="B33" s="9" t="s">
        <v>166</v>
      </c>
      <c r="C33" s="2" t="str">
        <f t="shared" si="10"/>
        <v>SPA21XXX</v>
      </c>
      <c r="D33" s="9" t="s">
        <v>438</v>
      </c>
      <c r="E33" s="10" t="s">
        <v>43</v>
      </c>
      <c r="F33" s="10" t="s">
        <v>43</v>
      </c>
      <c r="G33" s="2">
        <v>704655.61699999985</v>
      </c>
      <c r="H33" s="2">
        <v>564910.65399999998</v>
      </c>
      <c r="I33" s="2">
        <v>308075.21800000005</v>
      </c>
      <c r="J33" s="2">
        <v>222556.08200000002</v>
      </c>
      <c r="K33" s="2">
        <v>0</v>
      </c>
      <c r="L33" s="15">
        <f t="shared" si="0"/>
        <v>80.16833193000717</v>
      </c>
      <c r="M33" s="15">
        <f t="shared" si="1"/>
        <v>43.719969098039577</v>
      </c>
      <c r="N33" s="15">
        <f t="shared" si="2"/>
        <v>31.583666777185439</v>
      </c>
      <c r="O33" s="15">
        <f t="shared" si="3"/>
        <v>0</v>
      </c>
      <c r="P33" s="2">
        <v>80.16833193000717</v>
      </c>
      <c r="Q33" s="2">
        <v>43.719969098039577</v>
      </c>
      <c r="R33" s="2">
        <v>31.583666777185439</v>
      </c>
      <c r="S33" s="2">
        <v>0</v>
      </c>
      <c r="T33" s="2">
        <f t="shared" si="4"/>
        <v>5</v>
      </c>
      <c r="U33" s="2">
        <f t="shared" si="5"/>
        <v>1</v>
      </c>
      <c r="V33" s="2">
        <f t="shared" si="6"/>
        <v>1</v>
      </c>
      <c r="W33" s="2">
        <f t="shared" si="7"/>
        <v>0</v>
      </c>
      <c r="X33" s="16">
        <f t="shared" si="11"/>
        <v>7</v>
      </c>
      <c r="Y33" s="2">
        <f t="shared" si="8"/>
        <v>9</v>
      </c>
      <c r="Z33" s="18">
        <f t="shared" si="9"/>
        <v>8</v>
      </c>
    </row>
    <row r="34" spans="1:26" x14ac:dyDescent="0.35">
      <c r="A34" s="2">
        <v>33</v>
      </c>
      <c r="B34" s="9" t="s">
        <v>168</v>
      </c>
      <c r="C34" s="2" t="str">
        <f t="shared" si="10"/>
        <v>SPA21XXX</v>
      </c>
      <c r="D34" s="9" t="s">
        <v>439</v>
      </c>
      <c r="E34" s="10" t="s">
        <v>43</v>
      </c>
      <c r="F34" s="10" t="s">
        <v>43</v>
      </c>
      <c r="G34" s="2">
        <v>104007.18000000001</v>
      </c>
      <c r="H34" s="2">
        <v>101194.03</v>
      </c>
      <c r="I34" s="2">
        <v>18563.150000000001</v>
      </c>
      <c r="J34" s="2">
        <v>2945.46</v>
      </c>
      <c r="K34" s="2">
        <v>0</v>
      </c>
      <c r="L34" s="15">
        <f t="shared" si="0"/>
        <v>97.295234809750625</v>
      </c>
      <c r="M34" s="15">
        <f t="shared" si="1"/>
        <v>17.847950497263746</v>
      </c>
      <c r="N34" s="15">
        <f t="shared" si="2"/>
        <v>2.8319775615491158</v>
      </c>
      <c r="O34" s="15">
        <f t="shared" si="3"/>
        <v>0</v>
      </c>
      <c r="P34" s="2">
        <v>97.295234809750625</v>
      </c>
      <c r="Q34" s="2">
        <v>17.847950497263746</v>
      </c>
      <c r="R34" s="2">
        <v>2.8319775615491158</v>
      </c>
      <c r="S34" s="2">
        <v>0</v>
      </c>
      <c r="T34" s="2">
        <f t="shared" si="4"/>
        <v>6</v>
      </c>
      <c r="U34" s="2">
        <f t="shared" si="5"/>
        <v>1</v>
      </c>
      <c r="V34" s="2">
        <f t="shared" si="6"/>
        <v>1</v>
      </c>
      <c r="W34" s="2">
        <f t="shared" si="7"/>
        <v>0</v>
      </c>
      <c r="X34" s="16">
        <f t="shared" si="11"/>
        <v>8</v>
      </c>
      <c r="Y34" s="2">
        <f t="shared" si="8"/>
        <v>10</v>
      </c>
      <c r="Z34" s="18">
        <f t="shared" si="9"/>
        <v>9</v>
      </c>
    </row>
    <row r="35" spans="1:26" x14ac:dyDescent="0.35">
      <c r="A35" s="2">
        <v>34</v>
      </c>
      <c r="B35" s="9" t="s">
        <v>178</v>
      </c>
      <c r="C35" s="2" t="str">
        <f t="shared" si="10"/>
        <v>SPA21XXX</v>
      </c>
      <c r="D35" s="9" t="s">
        <v>451</v>
      </c>
      <c r="E35" s="10" t="s">
        <v>43</v>
      </c>
      <c r="F35" s="10" t="s">
        <v>43</v>
      </c>
      <c r="G35" s="2">
        <v>455483</v>
      </c>
      <c r="H35" s="2">
        <v>455483</v>
      </c>
      <c r="I35" s="2">
        <v>0</v>
      </c>
      <c r="J35" s="2">
        <v>0</v>
      </c>
      <c r="K35" s="2">
        <v>0</v>
      </c>
      <c r="L35" s="15">
        <f t="shared" si="0"/>
        <v>100</v>
      </c>
      <c r="M35" s="15">
        <f t="shared" si="1"/>
        <v>0</v>
      </c>
      <c r="N35" s="15">
        <f t="shared" si="2"/>
        <v>0</v>
      </c>
      <c r="O35" s="15">
        <f t="shared" si="3"/>
        <v>0</v>
      </c>
      <c r="P35" s="2">
        <v>100</v>
      </c>
      <c r="Q35" s="2">
        <v>0</v>
      </c>
      <c r="R35" s="2">
        <v>0</v>
      </c>
      <c r="S35" s="2">
        <v>0</v>
      </c>
      <c r="T35" s="2">
        <f t="shared" si="4"/>
        <v>6</v>
      </c>
      <c r="U35" s="2">
        <f t="shared" si="5"/>
        <v>0</v>
      </c>
      <c r="V35" s="2">
        <f t="shared" si="6"/>
        <v>0</v>
      </c>
      <c r="W35" s="2">
        <f t="shared" si="7"/>
        <v>0</v>
      </c>
      <c r="X35" s="16">
        <f t="shared" si="11"/>
        <v>6</v>
      </c>
      <c r="Y35" s="2">
        <f t="shared" si="8"/>
        <v>6</v>
      </c>
      <c r="Z35" s="18">
        <f t="shared" si="9"/>
        <v>6</v>
      </c>
    </row>
    <row r="36" spans="1:26" x14ac:dyDescent="0.35">
      <c r="A36" s="2">
        <v>35</v>
      </c>
      <c r="B36" s="9" t="s">
        <v>190</v>
      </c>
      <c r="C36" s="2" t="str">
        <f t="shared" si="10"/>
        <v>SPA21XXX</v>
      </c>
      <c r="D36" s="9" t="s">
        <v>444</v>
      </c>
      <c r="E36" s="10" t="s">
        <v>43</v>
      </c>
      <c r="F36" s="10" t="s">
        <v>43</v>
      </c>
      <c r="G36" s="2">
        <v>114909</v>
      </c>
      <c r="H36" s="2">
        <v>5617</v>
      </c>
      <c r="I36" s="2">
        <v>42211</v>
      </c>
      <c r="J36" s="2">
        <v>0</v>
      </c>
      <c r="K36" s="2">
        <v>0</v>
      </c>
      <c r="L36" s="15">
        <f t="shared" si="0"/>
        <v>4.8882158925758645</v>
      </c>
      <c r="M36" s="15">
        <f t="shared" si="1"/>
        <v>36.734285391048573</v>
      </c>
      <c r="N36" s="15">
        <f t="shared" si="2"/>
        <v>0</v>
      </c>
      <c r="O36" s="15">
        <f t="shared" si="3"/>
        <v>0</v>
      </c>
      <c r="P36" s="2">
        <v>4.8882158925758645</v>
      </c>
      <c r="Q36" s="2">
        <v>36.734285391048573</v>
      </c>
      <c r="R36" s="2">
        <v>0</v>
      </c>
      <c r="S36" s="2">
        <v>0</v>
      </c>
      <c r="T36" s="2">
        <f t="shared" si="4"/>
        <v>1</v>
      </c>
      <c r="U36" s="2">
        <f t="shared" si="5"/>
        <v>1</v>
      </c>
      <c r="V36" s="2">
        <f t="shared" si="6"/>
        <v>0</v>
      </c>
      <c r="W36" s="2">
        <f t="shared" si="7"/>
        <v>0</v>
      </c>
      <c r="X36" s="16">
        <f t="shared" si="11"/>
        <v>2</v>
      </c>
      <c r="Y36" s="2">
        <f t="shared" si="8"/>
        <v>3</v>
      </c>
      <c r="Z36" s="18">
        <f t="shared" si="9"/>
        <v>3</v>
      </c>
    </row>
    <row r="37" spans="1:26" x14ac:dyDescent="0.35">
      <c r="A37" s="2">
        <v>36</v>
      </c>
      <c r="B37" s="9" t="s">
        <v>193</v>
      </c>
      <c r="C37" s="2" t="str">
        <f t="shared" si="10"/>
        <v>SPA21XXX</v>
      </c>
      <c r="D37" s="9" t="s">
        <v>456</v>
      </c>
      <c r="E37" s="10" t="s">
        <v>43</v>
      </c>
      <c r="F37" s="10" t="s">
        <v>43</v>
      </c>
      <c r="G37" s="2">
        <v>972700</v>
      </c>
      <c r="H37" s="2">
        <v>236000</v>
      </c>
      <c r="I37" s="2">
        <v>0</v>
      </c>
      <c r="J37" s="2">
        <v>0</v>
      </c>
      <c r="K37" s="2">
        <v>0</v>
      </c>
      <c r="L37" s="15">
        <f t="shared" si="0"/>
        <v>24.262362496144753</v>
      </c>
      <c r="M37" s="15">
        <f t="shared" si="1"/>
        <v>0</v>
      </c>
      <c r="N37" s="15">
        <f t="shared" si="2"/>
        <v>0</v>
      </c>
      <c r="O37" s="15">
        <f t="shared" si="3"/>
        <v>0</v>
      </c>
      <c r="P37" s="2">
        <v>24.262362496144753</v>
      </c>
      <c r="Q37" s="2">
        <v>0</v>
      </c>
      <c r="R37" s="2">
        <v>0</v>
      </c>
      <c r="S37" s="2">
        <v>0</v>
      </c>
      <c r="T37" s="2">
        <f t="shared" si="4"/>
        <v>1</v>
      </c>
      <c r="U37" s="2">
        <f t="shared" si="5"/>
        <v>0</v>
      </c>
      <c r="V37" s="2">
        <f t="shared" si="6"/>
        <v>0</v>
      </c>
      <c r="W37" s="2">
        <f t="shared" si="7"/>
        <v>0</v>
      </c>
      <c r="X37" s="16">
        <f t="shared" si="11"/>
        <v>1</v>
      </c>
      <c r="Y37" s="2">
        <f t="shared" si="8"/>
        <v>1</v>
      </c>
      <c r="Z37" s="18">
        <f t="shared" si="9"/>
        <v>1</v>
      </c>
    </row>
    <row r="38" spans="1:26" x14ac:dyDescent="0.35">
      <c r="A38" s="2">
        <v>37</v>
      </c>
      <c r="B38" s="9" t="s">
        <v>196</v>
      </c>
      <c r="C38" s="2" t="str">
        <f t="shared" si="10"/>
        <v>SPA21XXX</v>
      </c>
      <c r="D38" s="9" t="s">
        <v>445</v>
      </c>
      <c r="E38" s="10" t="s">
        <v>43</v>
      </c>
      <c r="F38" s="10" t="s">
        <v>43</v>
      </c>
      <c r="G38" s="2">
        <v>1988300</v>
      </c>
      <c r="H38" s="2">
        <v>1988300</v>
      </c>
      <c r="I38" s="2">
        <v>87048</v>
      </c>
      <c r="J38" s="2">
        <v>0</v>
      </c>
      <c r="K38" s="2">
        <v>213725</v>
      </c>
      <c r="L38" s="15">
        <f t="shared" si="0"/>
        <v>100</v>
      </c>
      <c r="M38" s="15">
        <f t="shared" si="1"/>
        <v>4.3780113664939897</v>
      </c>
      <c r="N38" s="15">
        <f t="shared" si="2"/>
        <v>0</v>
      </c>
      <c r="O38" s="15">
        <f t="shared" si="3"/>
        <v>10.749132424684404</v>
      </c>
      <c r="P38" s="2">
        <v>100</v>
      </c>
      <c r="Q38" s="2">
        <v>4.3780113664939897</v>
      </c>
      <c r="R38" s="2">
        <v>0</v>
      </c>
      <c r="S38" s="2">
        <v>10.749132424684404</v>
      </c>
      <c r="T38" s="2">
        <f t="shared" si="4"/>
        <v>6</v>
      </c>
      <c r="U38" s="2">
        <f t="shared" si="5"/>
        <v>1</v>
      </c>
      <c r="V38" s="2">
        <f t="shared" si="6"/>
        <v>0</v>
      </c>
      <c r="W38" s="2">
        <f t="shared" si="7"/>
        <v>1</v>
      </c>
      <c r="X38" s="16">
        <f t="shared" si="11"/>
        <v>8</v>
      </c>
      <c r="Y38" s="2">
        <f t="shared" si="8"/>
        <v>10</v>
      </c>
      <c r="Z38" s="18">
        <f t="shared" si="9"/>
        <v>9</v>
      </c>
    </row>
    <row r="39" spans="1:26" x14ac:dyDescent="0.35">
      <c r="A39" s="2">
        <v>38</v>
      </c>
      <c r="B39" s="9" t="s">
        <v>208</v>
      </c>
      <c r="C39" s="2" t="str">
        <f t="shared" si="10"/>
        <v>SPA21XXX</v>
      </c>
      <c r="D39" s="9" t="s">
        <v>447</v>
      </c>
      <c r="E39" s="10" t="s">
        <v>43</v>
      </c>
      <c r="F39" s="10" t="s">
        <v>43</v>
      </c>
      <c r="G39" s="2">
        <v>2489090.5300000003</v>
      </c>
      <c r="H39" s="2">
        <v>1234255.3199999998</v>
      </c>
      <c r="I39" s="2">
        <v>52800.429999999993</v>
      </c>
      <c r="J39" s="2">
        <v>447090.04</v>
      </c>
      <c r="K39" s="2">
        <v>0</v>
      </c>
      <c r="L39" s="15">
        <f t="shared" si="0"/>
        <v>49.586598202195553</v>
      </c>
      <c r="M39" s="15">
        <f t="shared" si="1"/>
        <v>2.1212739899821957</v>
      </c>
      <c r="N39" s="15">
        <f t="shared" si="2"/>
        <v>17.9619838897543</v>
      </c>
      <c r="O39" s="15">
        <f t="shared" si="3"/>
        <v>0</v>
      </c>
      <c r="P39" s="2">
        <v>49.586598202195553</v>
      </c>
      <c r="Q39" s="2">
        <v>2.1212739899821957</v>
      </c>
      <c r="R39" s="2">
        <v>17.9619838897543</v>
      </c>
      <c r="S39" s="2">
        <v>0</v>
      </c>
      <c r="T39" s="2">
        <f t="shared" si="4"/>
        <v>1</v>
      </c>
      <c r="U39" s="2">
        <f t="shared" si="5"/>
        <v>1</v>
      </c>
      <c r="V39" s="2">
        <f t="shared" si="6"/>
        <v>1</v>
      </c>
      <c r="W39" s="2">
        <f t="shared" si="7"/>
        <v>0</v>
      </c>
      <c r="X39" s="16">
        <f t="shared" si="11"/>
        <v>3</v>
      </c>
      <c r="Y39" s="2">
        <f t="shared" si="8"/>
        <v>5</v>
      </c>
      <c r="Z39" s="18">
        <f t="shared" si="9"/>
        <v>5</v>
      </c>
    </row>
    <row r="40" spans="1:26" x14ac:dyDescent="0.35">
      <c r="A40" s="2">
        <v>39</v>
      </c>
      <c r="B40" s="9" t="s">
        <v>221</v>
      </c>
      <c r="C40" s="2" t="str">
        <f t="shared" si="10"/>
        <v>SPA21XXX</v>
      </c>
      <c r="D40" s="9" t="s">
        <v>450</v>
      </c>
      <c r="E40" s="10" t="s">
        <v>43</v>
      </c>
      <c r="F40" s="10" t="s">
        <v>43</v>
      </c>
      <c r="G40" s="2">
        <v>7274107.7800000003</v>
      </c>
      <c r="H40" s="2">
        <v>5471959.3500000006</v>
      </c>
      <c r="I40" s="2">
        <v>1944664.68</v>
      </c>
      <c r="J40" s="2">
        <v>1538101.7499999998</v>
      </c>
      <c r="K40" s="2">
        <v>112072.48000000001</v>
      </c>
      <c r="L40" s="15">
        <f t="shared" si="0"/>
        <v>75.225161841085622</v>
      </c>
      <c r="M40" s="15">
        <f t="shared" si="1"/>
        <v>26.734064696522818</v>
      </c>
      <c r="N40" s="15">
        <f t="shared" si="2"/>
        <v>21.144885345649904</v>
      </c>
      <c r="O40" s="15">
        <f t="shared" si="3"/>
        <v>1.5407041439245763</v>
      </c>
      <c r="P40" s="2">
        <v>75.225161841085622</v>
      </c>
      <c r="Q40" s="2">
        <v>26.734064696522818</v>
      </c>
      <c r="R40" s="2">
        <v>21.144885345649904</v>
      </c>
      <c r="S40" s="2">
        <v>1.5407041439245763</v>
      </c>
      <c r="T40" s="2">
        <f t="shared" si="4"/>
        <v>4</v>
      </c>
      <c r="U40" s="2">
        <f t="shared" si="5"/>
        <v>1</v>
      </c>
      <c r="V40" s="2">
        <f t="shared" si="6"/>
        <v>1</v>
      </c>
      <c r="W40" s="2">
        <f t="shared" si="7"/>
        <v>1</v>
      </c>
      <c r="X40" s="16">
        <f t="shared" si="11"/>
        <v>7</v>
      </c>
      <c r="Y40" s="2">
        <f t="shared" si="8"/>
        <v>10</v>
      </c>
      <c r="Z40" s="18">
        <f t="shared" si="9"/>
        <v>9</v>
      </c>
    </row>
    <row r="41" spans="1:26" x14ac:dyDescent="0.35">
      <c r="A41" s="2">
        <v>40</v>
      </c>
      <c r="B41" s="9" t="s">
        <v>226</v>
      </c>
      <c r="C41" s="2" t="str">
        <f t="shared" si="10"/>
        <v>SPA21XXX</v>
      </c>
      <c r="D41" s="9" t="s">
        <v>453</v>
      </c>
      <c r="E41" s="10" t="s">
        <v>43</v>
      </c>
      <c r="F41" s="10" t="s">
        <v>43</v>
      </c>
      <c r="G41" s="2">
        <v>1857577</v>
      </c>
      <c r="H41" s="2">
        <v>1522884</v>
      </c>
      <c r="I41" s="2">
        <v>0</v>
      </c>
      <c r="J41" s="2">
        <v>112137</v>
      </c>
      <c r="K41" s="2">
        <v>0</v>
      </c>
      <c r="L41" s="15">
        <f t="shared" si="0"/>
        <v>81.982281219028877</v>
      </c>
      <c r="M41" s="15">
        <f t="shared" si="1"/>
        <v>0</v>
      </c>
      <c r="N41" s="15">
        <f t="shared" si="2"/>
        <v>6.0367349509603105</v>
      </c>
      <c r="O41" s="15">
        <f t="shared" si="3"/>
        <v>0</v>
      </c>
      <c r="P41" s="2">
        <v>81.982281219028877</v>
      </c>
      <c r="Q41" s="2">
        <v>0</v>
      </c>
      <c r="R41" s="2">
        <v>6.0367349509603105</v>
      </c>
      <c r="S41" s="2">
        <v>0</v>
      </c>
      <c r="T41" s="2">
        <f t="shared" si="4"/>
        <v>5</v>
      </c>
      <c r="U41" s="2">
        <f t="shared" si="5"/>
        <v>0</v>
      </c>
      <c r="V41" s="2">
        <f t="shared" si="6"/>
        <v>1</v>
      </c>
      <c r="W41" s="2">
        <f t="shared" si="7"/>
        <v>0</v>
      </c>
      <c r="X41" s="16">
        <f t="shared" si="11"/>
        <v>6</v>
      </c>
      <c r="Y41" s="2">
        <f t="shared" si="8"/>
        <v>7</v>
      </c>
      <c r="Z41" s="18">
        <f t="shared" si="9"/>
        <v>6</v>
      </c>
    </row>
    <row r="42" spans="1:26" x14ac:dyDescent="0.35">
      <c r="A42" s="2">
        <v>41</v>
      </c>
      <c r="B42" s="9" t="s">
        <v>230</v>
      </c>
      <c r="C42" s="2" t="str">
        <f t="shared" si="10"/>
        <v>SPA21XXX</v>
      </c>
      <c r="D42" s="9" t="s">
        <v>454</v>
      </c>
      <c r="E42" s="10" t="s">
        <v>43</v>
      </c>
      <c r="F42" s="10" t="s">
        <v>43</v>
      </c>
      <c r="G42" s="2">
        <v>105500</v>
      </c>
      <c r="H42" s="2">
        <v>83500</v>
      </c>
      <c r="I42" s="2">
        <v>18500</v>
      </c>
      <c r="J42" s="2">
        <v>3500</v>
      </c>
      <c r="K42" s="2">
        <v>0</v>
      </c>
      <c r="L42" s="15">
        <f t="shared" si="0"/>
        <v>79.146919431279613</v>
      </c>
      <c r="M42" s="15">
        <f t="shared" si="1"/>
        <v>17.535545023696685</v>
      </c>
      <c r="N42" s="15">
        <f t="shared" si="2"/>
        <v>3.3175355450236967</v>
      </c>
      <c r="O42" s="15">
        <f t="shared" si="3"/>
        <v>0</v>
      </c>
      <c r="P42" s="2">
        <v>79.146919431279613</v>
      </c>
      <c r="Q42" s="2">
        <v>17.535545023696685</v>
      </c>
      <c r="R42" s="2">
        <v>3.3175355450236967</v>
      </c>
      <c r="S42" s="2">
        <v>0</v>
      </c>
      <c r="T42" s="2">
        <f t="shared" si="4"/>
        <v>4</v>
      </c>
      <c r="U42" s="2">
        <f t="shared" si="5"/>
        <v>1</v>
      </c>
      <c r="V42" s="2">
        <f t="shared" si="6"/>
        <v>1</v>
      </c>
      <c r="W42" s="2">
        <f t="shared" si="7"/>
        <v>0</v>
      </c>
      <c r="X42" s="16">
        <f t="shared" si="11"/>
        <v>6</v>
      </c>
      <c r="Y42" s="2">
        <f t="shared" si="8"/>
        <v>8</v>
      </c>
      <c r="Z42" s="18">
        <f t="shared" si="9"/>
        <v>7</v>
      </c>
    </row>
    <row r="43" spans="1:26" x14ac:dyDescent="0.35">
      <c r="A43" s="2">
        <v>42</v>
      </c>
      <c r="B43" s="9" t="s">
        <v>232</v>
      </c>
      <c r="C43" s="2" t="str">
        <f t="shared" si="10"/>
        <v>SPA21XXX</v>
      </c>
      <c r="D43" s="9" t="s">
        <v>455</v>
      </c>
      <c r="E43" s="10" t="s">
        <v>43</v>
      </c>
      <c r="F43" s="10" t="s">
        <v>43</v>
      </c>
      <c r="G43" s="2">
        <v>535600</v>
      </c>
      <c r="H43" s="2">
        <v>552600</v>
      </c>
      <c r="I43" s="2">
        <v>107600</v>
      </c>
      <c r="J43" s="2">
        <v>140000</v>
      </c>
      <c r="K43" s="2">
        <v>53000</v>
      </c>
      <c r="L43" s="15">
        <f t="shared" si="0"/>
        <v>103.17401045556385</v>
      </c>
      <c r="M43" s="15">
        <f t="shared" si="1"/>
        <v>20.089619118745333</v>
      </c>
      <c r="N43" s="15">
        <f t="shared" si="2"/>
        <v>26.138909634055263</v>
      </c>
      <c r="O43" s="15">
        <f t="shared" si="3"/>
        <v>9.8954443614637793</v>
      </c>
      <c r="P43" s="2">
        <v>103.17401045556385</v>
      </c>
      <c r="Q43" s="2">
        <v>20.089619118745333</v>
      </c>
      <c r="R43" s="2">
        <v>26.138909634055263</v>
      </c>
      <c r="S43" s="2">
        <v>9.8954443614637793</v>
      </c>
      <c r="T43" s="2">
        <f t="shared" si="4"/>
        <v>6</v>
      </c>
      <c r="U43" s="2">
        <f t="shared" si="5"/>
        <v>1</v>
      </c>
      <c r="V43" s="2">
        <f t="shared" si="6"/>
        <v>1</v>
      </c>
      <c r="W43" s="2">
        <f t="shared" si="7"/>
        <v>1</v>
      </c>
      <c r="X43" s="16">
        <f t="shared" si="11"/>
        <v>9</v>
      </c>
      <c r="Y43" s="2">
        <f t="shared" si="8"/>
        <v>12</v>
      </c>
      <c r="Z43" s="18">
        <f t="shared" si="9"/>
        <v>11</v>
      </c>
    </row>
    <row r="44" spans="1:26" x14ac:dyDescent="0.35">
      <c r="A44" s="2">
        <v>43</v>
      </c>
      <c r="B44" s="9" t="s">
        <v>251</v>
      </c>
      <c r="C44" s="2" t="str">
        <f t="shared" si="10"/>
        <v>SPA21XXX</v>
      </c>
      <c r="D44" s="9" t="s">
        <v>458</v>
      </c>
      <c r="E44" s="10" t="s">
        <v>43</v>
      </c>
      <c r="F44" s="10" t="s">
        <v>43</v>
      </c>
      <c r="G44" s="2">
        <v>476370.76</v>
      </c>
      <c r="H44" s="2">
        <v>253814.16</v>
      </c>
      <c r="I44" s="2">
        <v>0</v>
      </c>
      <c r="J44" s="2">
        <v>56068.5</v>
      </c>
      <c r="K44" s="2">
        <v>0</v>
      </c>
      <c r="L44" s="15">
        <f t="shared" si="0"/>
        <v>53.280801701598982</v>
      </c>
      <c r="M44" s="15">
        <f t="shared" si="1"/>
        <v>0</v>
      </c>
      <c r="N44" s="15">
        <f t="shared" si="2"/>
        <v>11.769928951978496</v>
      </c>
      <c r="O44" s="15">
        <f t="shared" si="3"/>
        <v>0</v>
      </c>
      <c r="P44" s="2">
        <v>53.280801701598982</v>
      </c>
      <c r="Q44" s="2">
        <v>0</v>
      </c>
      <c r="R44" s="2">
        <v>11.769928951978496</v>
      </c>
      <c r="S44" s="2">
        <v>0</v>
      </c>
      <c r="T44" s="2">
        <f t="shared" si="4"/>
        <v>2</v>
      </c>
      <c r="U44" s="2">
        <f t="shared" si="5"/>
        <v>0</v>
      </c>
      <c r="V44" s="2">
        <f t="shared" si="6"/>
        <v>1</v>
      </c>
      <c r="W44" s="2">
        <f t="shared" si="7"/>
        <v>0</v>
      </c>
      <c r="X44" s="16">
        <f t="shared" si="11"/>
        <v>3</v>
      </c>
      <c r="Y44" s="2">
        <f t="shared" si="8"/>
        <v>4</v>
      </c>
      <c r="Z44" s="18">
        <f t="shared" si="9"/>
        <v>4</v>
      </c>
    </row>
    <row r="45" spans="1:26" x14ac:dyDescent="0.35">
      <c r="A45" s="2">
        <v>44</v>
      </c>
      <c r="B45" s="9" t="s">
        <v>259</v>
      </c>
      <c r="C45" s="2" t="str">
        <f t="shared" si="10"/>
        <v>SPA21XXX</v>
      </c>
      <c r="D45" s="9" t="s">
        <v>460</v>
      </c>
      <c r="E45" s="10" t="s">
        <v>43</v>
      </c>
      <c r="F45" s="10" t="s">
        <v>43</v>
      </c>
      <c r="G45" s="2">
        <v>168000</v>
      </c>
      <c r="H45" s="2">
        <v>168000</v>
      </c>
      <c r="I45" s="2">
        <v>85800</v>
      </c>
      <c r="J45" s="2">
        <v>0</v>
      </c>
      <c r="K45" s="2">
        <v>0</v>
      </c>
      <c r="L45" s="15">
        <f t="shared" si="0"/>
        <v>100</v>
      </c>
      <c r="M45" s="15">
        <f t="shared" si="1"/>
        <v>51.071428571428569</v>
      </c>
      <c r="N45" s="15">
        <f t="shared" si="2"/>
        <v>0</v>
      </c>
      <c r="O45" s="15">
        <f t="shared" si="3"/>
        <v>0</v>
      </c>
      <c r="P45" s="2">
        <v>100</v>
      </c>
      <c r="Q45" s="2">
        <v>51.071428571428569</v>
      </c>
      <c r="R45" s="2">
        <v>0</v>
      </c>
      <c r="S45" s="2">
        <v>0</v>
      </c>
      <c r="T45" s="2">
        <f t="shared" si="4"/>
        <v>6</v>
      </c>
      <c r="U45" s="2">
        <f t="shared" si="5"/>
        <v>2</v>
      </c>
      <c r="V45" s="2">
        <f t="shared" si="6"/>
        <v>0</v>
      </c>
      <c r="W45" s="2">
        <f t="shared" si="7"/>
        <v>0</v>
      </c>
      <c r="X45" s="16">
        <f t="shared" si="11"/>
        <v>8</v>
      </c>
      <c r="Y45" s="2">
        <f t="shared" si="8"/>
        <v>10</v>
      </c>
      <c r="Z45" s="18">
        <f t="shared" si="9"/>
        <v>9</v>
      </c>
    </row>
    <row r="46" spans="1:26" x14ac:dyDescent="0.35">
      <c r="A46" s="2">
        <v>45</v>
      </c>
      <c r="B46" s="9" t="s">
        <v>266</v>
      </c>
      <c r="C46" s="2" t="str">
        <f t="shared" si="10"/>
        <v>SPA21XXX</v>
      </c>
      <c r="D46" s="9" t="s">
        <v>461</v>
      </c>
      <c r="E46" s="10" t="s">
        <v>43</v>
      </c>
      <c r="F46" s="10" t="s">
        <v>43</v>
      </c>
      <c r="G46" s="2">
        <v>9000</v>
      </c>
      <c r="H46" s="2">
        <v>9000</v>
      </c>
      <c r="I46" s="2">
        <v>9000</v>
      </c>
      <c r="J46" s="2">
        <v>0</v>
      </c>
      <c r="K46" s="2">
        <v>0</v>
      </c>
      <c r="L46" s="15">
        <f t="shared" si="0"/>
        <v>100</v>
      </c>
      <c r="M46" s="15">
        <f t="shared" si="1"/>
        <v>100</v>
      </c>
      <c r="N46" s="15">
        <f t="shared" si="2"/>
        <v>0</v>
      </c>
      <c r="O46" s="15">
        <f t="shared" si="3"/>
        <v>0</v>
      </c>
      <c r="P46" s="2">
        <v>100</v>
      </c>
      <c r="Q46" s="2">
        <v>100</v>
      </c>
      <c r="R46" s="2">
        <v>0</v>
      </c>
      <c r="S46" s="2">
        <v>0</v>
      </c>
      <c r="T46" s="2">
        <f t="shared" si="4"/>
        <v>6</v>
      </c>
      <c r="U46" s="2">
        <f t="shared" si="5"/>
        <v>6</v>
      </c>
      <c r="V46" s="2">
        <f t="shared" si="6"/>
        <v>0</v>
      </c>
      <c r="W46" s="2">
        <f t="shared" si="7"/>
        <v>0</v>
      </c>
      <c r="X46" s="16">
        <f t="shared" si="11"/>
        <v>12</v>
      </c>
      <c r="Y46" s="2">
        <f t="shared" si="8"/>
        <v>18</v>
      </c>
      <c r="Z46" s="18">
        <f t="shared" si="9"/>
        <v>17</v>
      </c>
    </row>
    <row r="47" spans="1:26" x14ac:dyDescent="0.35">
      <c r="A47" s="2">
        <v>46</v>
      </c>
      <c r="B47" s="9" t="s">
        <v>267</v>
      </c>
      <c r="C47" s="2" t="str">
        <f t="shared" si="10"/>
        <v>SPA21XXX</v>
      </c>
      <c r="D47" s="9" t="s">
        <v>435</v>
      </c>
      <c r="E47" s="10" t="s">
        <v>43</v>
      </c>
      <c r="F47" s="10" t="s">
        <v>43</v>
      </c>
      <c r="G47" s="2">
        <v>19952</v>
      </c>
      <c r="H47" s="2">
        <v>19952</v>
      </c>
      <c r="I47" s="2">
        <v>0</v>
      </c>
      <c r="J47" s="2">
        <v>0</v>
      </c>
      <c r="K47" s="2">
        <v>0</v>
      </c>
      <c r="L47" s="15">
        <f t="shared" si="0"/>
        <v>100</v>
      </c>
      <c r="M47" s="15">
        <f t="shared" si="1"/>
        <v>0</v>
      </c>
      <c r="N47" s="15">
        <f t="shared" si="2"/>
        <v>0</v>
      </c>
      <c r="O47" s="15">
        <f t="shared" si="3"/>
        <v>0</v>
      </c>
      <c r="P47" s="2">
        <v>100</v>
      </c>
      <c r="Q47" s="2">
        <v>0</v>
      </c>
      <c r="R47" s="2">
        <v>0</v>
      </c>
      <c r="S47" s="2">
        <v>0</v>
      </c>
      <c r="T47" s="2">
        <f t="shared" si="4"/>
        <v>6</v>
      </c>
      <c r="U47" s="2">
        <f t="shared" si="5"/>
        <v>0</v>
      </c>
      <c r="V47" s="2">
        <f t="shared" si="6"/>
        <v>0</v>
      </c>
      <c r="W47" s="2">
        <f t="shared" si="7"/>
        <v>0</v>
      </c>
      <c r="X47" s="16">
        <f t="shared" si="11"/>
        <v>6</v>
      </c>
      <c r="Y47" s="2">
        <f t="shared" si="8"/>
        <v>6</v>
      </c>
      <c r="Z47" s="18">
        <f t="shared" si="9"/>
        <v>6</v>
      </c>
    </row>
    <row r="48" spans="1:26" x14ac:dyDescent="0.35">
      <c r="A48" s="2">
        <v>47</v>
      </c>
      <c r="B48" s="9" t="s">
        <v>270</v>
      </c>
      <c r="C48" s="2" t="str">
        <f t="shared" si="10"/>
        <v>SPA21XXX</v>
      </c>
      <c r="D48" s="9" t="s">
        <v>452</v>
      </c>
      <c r="E48" s="10" t="s">
        <v>43</v>
      </c>
      <c r="F48" s="10" t="s">
        <v>43</v>
      </c>
      <c r="G48" s="2">
        <v>899209.02</v>
      </c>
      <c r="H48" s="2">
        <v>752988.96</v>
      </c>
      <c r="I48" s="2">
        <v>0</v>
      </c>
      <c r="J48" s="2">
        <v>0</v>
      </c>
      <c r="K48" s="2">
        <v>0</v>
      </c>
      <c r="L48" s="15">
        <f t="shared" si="0"/>
        <v>83.739035446953139</v>
      </c>
      <c r="M48" s="15">
        <f t="shared" si="1"/>
        <v>0</v>
      </c>
      <c r="N48" s="15">
        <f t="shared" si="2"/>
        <v>0</v>
      </c>
      <c r="O48" s="15">
        <f t="shared" si="3"/>
        <v>0</v>
      </c>
      <c r="P48" s="2">
        <v>83.739035446953139</v>
      </c>
      <c r="Q48" s="2">
        <v>0</v>
      </c>
      <c r="R48" s="2">
        <v>0</v>
      </c>
      <c r="S48" s="2">
        <v>0</v>
      </c>
      <c r="T48" s="2">
        <f t="shared" si="4"/>
        <v>5</v>
      </c>
      <c r="U48" s="2">
        <f t="shared" si="5"/>
        <v>0</v>
      </c>
      <c r="V48" s="2">
        <f t="shared" si="6"/>
        <v>0</v>
      </c>
      <c r="W48" s="2">
        <f t="shared" si="7"/>
        <v>0</v>
      </c>
      <c r="X48" s="16">
        <f t="shared" si="11"/>
        <v>5</v>
      </c>
      <c r="Y48" s="2">
        <f t="shared" si="8"/>
        <v>5</v>
      </c>
      <c r="Z48" s="18">
        <f t="shared" si="9"/>
        <v>5</v>
      </c>
    </row>
    <row r="49" spans="1:26" x14ac:dyDescent="0.35">
      <c r="A49" s="2">
        <v>48</v>
      </c>
      <c r="B49" s="9" t="s">
        <v>287</v>
      </c>
      <c r="C49" s="2" t="str">
        <f t="shared" si="10"/>
        <v>SPA21XXX</v>
      </c>
      <c r="D49" s="9" t="s">
        <v>466</v>
      </c>
      <c r="E49" s="10" t="s">
        <v>43</v>
      </c>
      <c r="F49" s="10" t="s">
        <v>43</v>
      </c>
      <c r="G49" s="2">
        <v>1915372</v>
      </c>
      <c r="H49" s="2">
        <v>653263</v>
      </c>
      <c r="I49" s="2">
        <v>0</v>
      </c>
      <c r="J49" s="2">
        <v>168936</v>
      </c>
      <c r="K49" s="2">
        <v>0</v>
      </c>
      <c r="L49" s="15">
        <f t="shared" si="0"/>
        <v>34.106325037642819</v>
      </c>
      <c r="M49" s="15">
        <f t="shared" si="1"/>
        <v>0</v>
      </c>
      <c r="N49" s="15">
        <f t="shared" si="2"/>
        <v>8.8200098988603788</v>
      </c>
      <c r="O49" s="15">
        <f t="shared" si="3"/>
        <v>0</v>
      </c>
      <c r="P49" s="2">
        <v>34.106325037642819</v>
      </c>
      <c r="Q49" s="2">
        <v>0</v>
      </c>
      <c r="R49" s="2">
        <v>8.8200098988603788</v>
      </c>
      <c r="S49" s="2">
        <v>0</v>
      </c>
      <c r="T49" s="2">
        <f t="shared" si="4"/>
        <v>1</v>
      </c>
      <c r="U49" s="2">
        <f t="shared" si="5"/>
        <v>0</v>
      </c>
      <c r="V49" s="2">
        <f t="shared" si="6"/>
        <v>1</v>
      </c>
      <c r="W49" s="2">
        <f t="shared" si="7"/>
        <v>0</v>
      </c>
      <c r="X49" s="16">
        <f t="shared" si="11"/>
        <v>2</v>
      </c>
      <c r="Y49" s="2">
        <f t="shared" si="8"/>
        <v>3</v>
      </c>
      <c r="Z49" s="18">
        <f t="shared" si="9"/>
        <v>3</v>
      </c>
    </row>
    <row r="50" spans="1:26" x14ac:dyDescent="0.35">
      <c r="A50" s="2">
        <v>49</v>
      </c>
      <c r="B50" s="9" t="s">
        <v>300</v>
      </c>
      <c r="C50" s="2" t="str">
        <f t="shared" si="10"/>
        <v>SPA21XXX</v>
      </c>
      <c r="D50" s="9" t="s">
        <v>462</v>
      </c>
      <c r="E50" s="10" t="s">
        <v>43</v>
      </c>
      <c r="F50" s="10" t="s">
        <v>43</v>
      </c>
      <c r="G50" s="2">
        <v>80045</v>
      </c>
      <c r="H50" s="2">
        <v>42962</v>
      </c>
      <c r="I50" s="2">
        <v>2261</v>
      </c>
      <c r="J50" s="2">
        <v>0</v>
      </c>
      <c r="K50" s="2">
        <v>0</v>
      </c>
      <c r="L50" s="15">
        <f t="shared" si="0"/>
        <v>53.672309326004118</v>
      </c>
      <c r="M50" s="15">
        <f t="shared" si="1"/>
        <v>2.824661128115435</v>
      </c>
      <c r="N50" s="15">
        <f t="shared" si="2"/>
        <v>0</v>
      </c>
      <c r="O50" s="15">
        <f t="shared" si="3"/>
        <v>0</v>
      </c>
      <c r="P50" s="2">
        <v>53.672309326004118</v>
      </c>
      <c r="Q50" s="2">
        <v>2.824661128115435</v>
      </c>
      <c r="R50" s="2">
        <v>0</v>
      </c>
      <c r="S50" s="2">
        <v>0</v>
      </c>
      <c r="T50" s="2">
        <f t="shared" si="4"/>
        <v>2</v>
      </c>
      <c r="U50" s="2">
        <f t="shared" si="5"/>
        <v>1</v>
      </c>
      <c r="V50" s="2">
        <f t="shared" si="6"/>
        <v>0</v>
      </c>
      <c r="W50" s="2">
        <f t="shared" si="7"/>
        <v>0</v>
      </c>
      <c r="X50" s="16">
        <f t="shared" si="11"/>
        <v>3</v>
      </c>
      <c r="Y50" s="2">
        <f t="shared" si="8"/>
        <v>4</v>
      </c>
      <c r="Z50" s="18">
        <f t="shared" si="9"/>
        <v>4</v>
      </c>
    </row>
    <row r="51" spans="1:26" x14ac:dyDescent="0.35">
      <c r="A51" s="2">
        <v>50</v>
      </c>
      <c r="B51" s="9" t="s">
        <v>305</v>
      </c>
      <c r="C51" s="2" t="str">
        <f t="shared" si="10"/>
        <v>SPA21XXX</v>
      </c>
      <c r="D51" s="9" t="s">
        <v>464</v>
      </c>
      <c r="E51" s="10" t="s">
        <v>43</v>
      </c>
      <c r="F51" s="10" t="s">
        <v>43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15" t="e">
        <f t="shared" si="0"/>
        <v>#DIV/0!</v>
      </c>
      <c r="M51" s="15" t="e">
        <f t="shared" si="1"/>
        <v>#DIV/0!</v>
      </c>
      <c r="N51" s="15" t="e">
        <f t="shared" si="2"/>
        <v>#DIV/0!</v>
      </c>
      <c r="O51" s="15" t="e">
        <f t="shared" si="3"/>
        <v>#DIV/0!</v>
      </c>
      <c r="T51" s="2">
        <f t="shared" si="4"/>
        <v>0</v>
      </c>
      <c r="U51" s="2">
        <f t="shared" si="5"/>
        <v>0</v>
      </c>
      <c r="V51" s="2">
        <f t="shared" si="6"/>
        <v>0</v>
      </c>
      <c r="W51" s="2">
        <f t="shared" si="7"/>
        <v>0</v>
      </c>
      <c r="X51" s="16">
        <f t="shared" si="11"/>
        <v>0</v>
      </c>
      <c r="Y51" s="2">
        <f t="shared" si="8"/>
        <v>0</v>
      </c>
      <c r="Z51" s="18">
        <f t="shared" si="9"/>
        <v>0</v>
      </c>
    </row>
    <row r="52" spans="1:26" x14ac:dyDescent="0.35">
      <c r="A52" s="2">
        <v>51</v>
      </c>
      <c r="B52" s="9" t="s">
        <v>311</v>
      </c>
      <c r="C52" s="2" t="str">
        <f t="shared" si="10"/>
        <v>SPA21XXX</v>
      </c>
      <c r="D52" s="9" t="s">
        <v>467</v>
      </c>
      <c r="E52" s="10" t="s">
        <v>43</v>
      </c>
      <c r="F52" s="10" t="s">
        <v>43</v>
      </c>
      <c r="G52" s="2">
        <v>50000</v>
      </c>
      <c r="H52" s="2">
        <v>50000</v>
      </c>
      <c r="I52" s="2">
        <v>0</v>
      </c>
      <c r="J52" s="2">
        <v>0</v>
      </c>
      <c r="K52" s="2">
        <v>0</v>
      </c>
      <c r="L52" s="15">
        <f t="shared" si="0"/>
        <v>100</v>
      </c>
      <c r="M52" s="15">
        <f t="shared" si="1"/>
        <v>0</v>
      </c>
      <c r="N52" s="15">
        <f t="shared" si="2"/>
        <v>0</v>
      </c>
      <c r="O52" s="15">
        <f t="shared" si="3"/>
        <v>0</v>
      </c>
      <c r="P52" s="2">
        <v>100</v>
      </c>
      <c r="Q52" s="2">
        <v>0</v>
      </c>
      <c r="R52" s="2">
        <v>0</v>
      </c>
      <c r="S52" s="2">
        <v>0</v>
      </c>
      <c r="T52" s="2">
        <f t="shared" si="4"/>
        <v>6</v>
      </c>
      <c r="U52" s="2">
        <f t="shared" si="5"/>
        <v>0</v>
      </c>
      <c r="V52" s="2">
        <f t="shared" si="6"/>
        <v>0</v>
      </c>
      <c r="W52" s="2">
        <f t="shared" si="7"/>
        <v>0</v>
      </c>
      <c r="X52" s="16">
        <f t="shared" si="11"/>
        <v>6</v>
      </c>
      <c r="Y52" s="2">
        <f t="shared" si="8"/>
        <v>6</v>
      </c>
      <c r="Z52" s="18">
        <f t="shared" si="9"/>
        <v>6</v>
      </c>
    </row>
    <row r="53" spans="1:26" x14ac:dyDescent="0.35">
      <c r="A53" s="2">
        <v>52</v>
      </c>
      <c r="B53" s="9" t="s">
        <v>312</v>
      </c>
      <c r="C53" s="2" t="str">
        <f t="shared" si="10"/>
        <v>SPA21XXX</v>
      </c>
      <c r="D53" s="9" t="s">
        <v>468</v>
      </c>
      <c r="E53" s="10" t="s">
        <v>43</v>
      </c>
      <c r="F53" s="10" t="s">
        <v>43</v>
      </c>
      <c r="G53" s="2">
        <v>297900</v>
      </c>
      <c r="H53" s="2">
        <v>200730</v>
      </c>
      <c r="I53" s="2">
        <v>19810</v>
      </c>
      <c r="J53" s="2">
        <v>23550</v>
      </c>
      <c r="K53" s="2">
        <v>0</v>
      </c>
      <c r="L53" s="15">
        <f t="shared" si="0"/>
        <v>67.38167170191339</v>
      </c>
      <c r="M53" s="15">
        <f t="shared" si="1"/>
        <v>6.6498825109097011</v>
      </c>
      <c r="N53" s="15">
        <f t="shared" si="2"/>
        <v>7.905337361530715</v>
      </c>
      <c r="O53" s="15">
        <f t="shared" si="3"/>
        <v>0</v>
      </c>
      <c r="P53" s="2">
        <v>67.38167170191339</v>
      </c>
      <c r="Q53" s="2">
        <v>6.6498825109097011</v>
      </c>
      <c r="R53" s="2">
        <v>7.905337361530715</v>
      </c>
      <c r="S53" s="2">
        <v>0</v>
      </c>
      <c r="T53" s="2">
        <f t="shared" si="4"/>
        <v>3</v>
      </c>
      <c r="U53" s="2">
        <f t="shared" si="5"/>
        <v>1</v>
      </c>
      <c r="V53" s="2">
        <f t="shared" si="6"/>
        <v>1</v>
      </c>
      <c r="W53" s="2">
        <f t="shared" si="7"/>
        <v>0</v>
      </c>
      <c r="X53" s="16">
        <f t="shared" si="11"/>
        <v>5</v>
      </c>
      <c r="Y53" s="2">
        <f t="shared" si="8"/>
        <v>7</v>
      </c>
      <c r="Z53" s="18">
        <f t="shared" si="9"/>
        <v>6</v>
      </c>
    </row>
    <row r="54" spans="1:26" x14ac:dyDescent="0.35">
      <c r="A54" s="2">
        <v>53</v>
      </c>
      <c r="B54" s="9" t="s">
        <v>313</v>
      </c>
      <c r="C54" s="2" t="str">
        <f t="shared" si="10"/>
        <v>SPA21XXX</v>
      </c>
      <c r="D54" s="9" t="s">
        <v>470</v>
      </c>
      <c r="E54" s="10" t="s">
        <v>43</v>
      </c>
      <c r="F54" s="10" t="s">
        <v>43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15" t="e">
        <f t="shared" si="0"/>
        <v>#DIV/0!</v>
      </c>
      <c r="M54" s="15" t="e">
        <f t="shared" si="1"/>
        <v>#DIV/0!</v>
      </c>
      <c r="N54" s="15" t="e">
        <f t="shared" si="2"/>
        <v>#DIV/0!</v>
      </c>
      <c r="O54" s="15" t="e">
        <f t="shared" si="3"/>
        <v>#DIV/0!</v>
      </c>
      <c r="T54" s="2">
        <f t="shared" si="4"/>
        <v>0</v>
      </c>
      <c r="U54" s="2">
        <f t="shared" si="5"/>
        <v>0</v>
      </c>
      <c r="V54" s="2">
        <f t="shared" si="6"/>
        <v>0</v>
      </c>
      <c r="W54" s="2">
        <f t="shared" si="7"/>
        <v>0</v>
      </c>
      <c r="X54" s="16">
        <f t="shared" si="11"/>
        <v>0</v>
      </c>
      <c r="Y54" s="2">
        <f t="shared" si="8"/>
        <v>0</v>
      </c>
      <c r="Z54" s="18">
        <f t="shared" si="9"/>
        <v>0</v>
      </c>
    </row>
    <row r="55" spans="1:26" x14ac:dyDescent="0.35">
      <c r="A55" s="2">
        <v>54</v>
      </c>
      <c r="B55" s="9" t="s">
        <v>315</v>
      </c>
      <c r="C55" s="2" t="str">
        <f t="shared" si="10"/>
        <v>SPA21XXX</v>
      </c>
      <c r="D55" s="9" t="s">
        <v>471</v>
      </c>
      <c r="E55" s="10" t="s">
        <v>43</v>
      </c>
      <c r="F55" s="10" t="s">
        <v>43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15" t="e">
        <f t="shared" si="0"/>
        <v>#DIV/0!</v>
      </c>
      <c r="M55" s="15" t="e">
        <f t="shared" si="1"/>
        <v>#DIV/0!</v>
      </c>
      <c r="N55" s="15" t="e">
        <f t="shared" si="2"/>
        <v>#DIV/0!</v>
      </c>
      <c r="O55" s="15" t="e">
        <f t="shared" si="3"/>
        <v>#DIV/0!</v>
      </c>
      <c r="T55" s="2">
        <f t="shared" si="4"/>
        <v>0</v>
      </c>
      <c r="U55" s="2">
        <f t="shared" si="5"/>
        <v>0</v>
      </c>
      <c r="V55" s="2">
        <f t="shared" si="6"/>
        <v>0</v>
      </c>
      <c r="W55" s="2">
        <f t="shared" si="7"/>
        <v>0</v>
      </c>
      <c r="X55" s="16">
        <f t="shared" si="11"/>
        <v>0</v>
      </c>
      <c r="Y55" s="2">
        <f t="shared" si="8"/>
        <v>0</v>
      </c>
      <c r="Z55" s="18">
        <f t="shared" si="9"/>
        <v>0</v>
      </c>
    </row>
    <row r="56" spans="1:26" x14ac:dyDescent="0.35">
      <c r="A56" s="2">
        <v>55</v>
      </c>
      <c r="B56" s="9" t="s">
        <v>324</v>
      </c>
      <c r="C56" s="2" t="str">
        <f t="shared" si="10"/>
        <v>SPA21XXX</v>
      </c>
      <c r="D56" s="9" t="s">
        <v>469</v>
      </c>
      <c r="E56" s="10" t="s">
        <v>43</v>
      </c>
      <c r="F56" s="10" t="s">
        <v>43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15" t="e">
        <f t="shared" si="0"/>
        <v>#DIV/0!</v>
      </c>
      <c r="M56" s="15" t="e">
        <f t="shared" si="1"/>
        <v>#DIV/0!</v>
      </c>
      <c r="N56" s="15" t="e">
        <f t="shared" si="2"/>
        <v>#DIV/0!</v>
      </c>
      <c r="O56" s="15" t="e">
        <f t="shared" si="3"/>
        <v>#DIV/0!</v>
      </c>
      <c r="T56" s="2">
        <f t="shared" si="4"/>
        <v>0</v>
      </c>
      <c r="U56" s="2">
        <f t="shared" si="5"/>
        <v>0</v>
      </c>
      <c r="V56" s="2">
        <f t="shared" si="6"/>
        <v>0</v>
      </c>
      <c r="W56" s="2">
        <f t="shared" si="7"/>
        <v>0</v>
      </c>
      <c r="X56" s="16">
        <f t="shared" si="11"/>
        <v>0</v>
      </c>
      <c r="Y56" s="2">
        <f t="shared" si="8"/>
        <v>0</v>
      </c>
      <c r="Z56" s="18">
        <f t="shared" si="9"/>
        <v>0</v>
      </c>
    </row>
    <row r="57" spans="1:26" x14ac:dyDescent="0.35">
      <c r="A57" s="2">
        <v>56</v>
      </c>
      <c r="B57" s="9" t="s">
        <v>327</v>
      </c>
      <c r="C57" s="2" t="str">
        <f t="shared" si="10"/>
        <v>SPA21XXX</v>
      </c>
      <c r="D57" s="9" t="s">
        <v>472</v>
      </c>
      <c r="E57" s="10" t="s">
        <v>43</v>
      </c>
      <c r="F57" s="10" t="s">
        <v>43</v>
      </c>
      <c r="G57" s="2">
        <v>21847.26</v>
      </c>
      <c r="H57" s="2">
        <v>21847.26</v>
      </c>
      <c r="I57" s="2">
        <v>0</v>
      </c>
      <c r="J57" s="2">
        <v>0</v>
      </c>
      <c r="K57" s="2">
        <v>0</v>
      </c>
      <c r="L57" s="15">
        <f t="shared" si="0"/>
        <v>100</v>
      </c>
      <c r="M57" s="15">
        <f t="shared" si="1"/>
        <v>0</v>
      </c>
      <c r="N57" s="15">
        <f t="shared" si="2"/>
        <v>0</v>
      </c>
      <c r="O57" s="15">
        <f t="shared" si="3"/>
        <v>0</v>
      </c>
      <c r="P57" s="2">
        <v>100</v>
      </c>
      <c r="Q57" s="2">
        <v>0</v>
      </c>
      <c r="R57" s="2">
        <v>0</v>
      </c>
      <c r="S57" s="2">
        <v>0</v>
      </c>
      <c r="T57" s="2">
        <f t="shared" si="4"/>
        <v>6</v>
      </c>
      <c r="U57" s="2">
        <f t="shared" si="5"/>
        <v>0</v>
      </c>
      <c r="V57" s="2">
        <f t="shared" si="6"/>
        <v>0</v>
      </c>
      <c r="W57" s="2">
        <f t="shared" si="7"/>
        <v>0</v>
      </c>
      <c r="X57" s="16">
        <f t="shared" si="11"/>
        <v>6</v>
      </c>
      <c r="Y57" s="2">
        <f t="shared" si="8"/>
        <v>6</v>
      </c>
      <c r="Z57" s="18">
        <f t="shared" si="9"/>
        <v>6</v>
      </c>
    </row>
    <row r="58" spans="1:26" x14ac:dyDescent="0.35">
      <c r="A58" s="2">
        <v>57</v>
      </c>
      <c r="B58" s="9" t="s">
        <v>46</v>
      </c>
      <c r="C58" s="2" t="str">
        <f t="shared" si="10"/>
        <v>SPA21XXX</v>
      </c>
      <c r="D58" s="9" t="s">
        <v>395</v>
      </c>
      <c r="E58" s="10" t="s">
        <v>43</v>
      </c>
      <c r="F58" s="10" t="s">
        <v>45</v>
      </c>
      <c r="G58" s="2">
        <v>559992.15</v>
      </c>
      <c r="H58" s="2">
        <v>553799.36</v>
      </c>
      <c r="I58" s="2">
        <v>451546.4</v>
      </c>
      <c r="J58" s="2">
        <v>281645.59999999998</v>
      </c>
      <c r="K58" s="2">
        <v>0</v>
      </c>
      <c r="L58" s="15">
        <f t="shared" si="0"/>
        <v>98.894129140917414</v>
      </c>
      <c r="M58" s="15">
        <f t="shared" si="1"/>
        <v>80.634416036010506</v>
      </c>
      <c r="N58" s="15">
        <f t="shared" si="2"/>
        <v>50.294562164844628</v>
      </c>
      <c r="O58" s="15">
        <f t="shared" si="3"/>
        <v>0</v>
      </c>
      <c r="P58" s="2">
        <v>98.894129140917414</v>
      </c>
      <c r="Q58" s="2">
        <v>80.634416036010506</v>
      </c>
      <c r="R58" s="2">
        <v>50.294562164844628</v>
      </c>
      <c r="S58" s="2">
        <v>0</v>
      </c>
      <c r="T58" s="2">
        <f t="shared" si="4"/>
        <v>6</v>
      </c>
      <c r="U58" s="2">
        <f t="shared" si="5"/>
        <v>5</v>
      </c>
      <c r="V58" s="2">
        <f t="shared" si="6"/>
        <v>2</v>
      </c>
      <c r="W58" s="2">
        <f t="shared" si="7"/>
        <v>0</v>
      </c>
      <c r="X58" s="16">
        <f t="shared" si="11"/>
        <v>13</v>
      </c>
      <c r="Y58" s="2">
        <f t="shared" si="8"/>
        <v>20</v>
      </c>
      <c r="Z58" s="18">
        <f t="shared" si="9"/>
        <v>18</v>
      </c>
    </row>
    <row r="59" spans="1:26" x14ac:dyDescent="0.35">
      <c r="A59" s="2">
        <v>58</v>
      </c>
      <c r="B59" s="9" t="s">
        <v>69</v>
      </c>
      <c r="C59" s="2" t="str">
        <f t="shared" si="10"/>
        <v>SPA21XXX</v>
      </c>
      <c r="D59" s="9" t="s">
        <v>398</v>
      </c>
      <c r="E59" s="10" t="s">
        <v>43</v>
      </c>
      <c r="F59" s="10" t="s">
        <v>45</v>
      </c>
      <c r="G59" s="2">
        <v>80134.900000000009</v>
      </c>
      <c r="H59" s="2">
        <v>80134.900000000009</v>
      </c>
      <c r="I59" s="2">
        <v>10161.91</v>
      </c>
      <c r="J59" s="2">
        <v>0</v>
      </c>
      <c r="K59" s="2">
        <v>0</v>
      </c>
      <c r="L59" s="15">
        <f t="shared" si="0"/>
        <v>100</v>
      </c>
      <c r="M59" s="15">
        <f t="shared" si="1"/>
        <v>12.681004156740695</v>
      </c>
      <c r="N59" s="15">
        <f t="shared" si="2"/>
        <v>0</v>
      </c>
      <c r="O59" s="15">
        <f t="shared" si="3"/>
        <v>0</v>
      </c>
      <c r="P59" s="2">
        <v>100</v>
      </c>
      <c r="Q59" s="2">
        <v>12.681004156740695</v>
      </c>
      <c r="R59" s="2">
        <v>0</v>
      </c>
      <c r="S59" s="2">
        <v>0</v>
      </c>
      <c r="T59" s="2">
        <f t="shared" si="4"/>
        <v>6</v>
      </c>
      <c r="U59" s="2">
        <f t="shared" si="5"/>
        <v>1</v>
      </c>
      <c r="V59" s="2">
        <f t="shared" si="6"/>
        <v>0</v>
      </c>
      <c r="W59" s="2">
        <f t="shared" si="7"/>
        <v>0</v>
      </c>
      <c r="X59" s="16">
        <f t="shared" si="11"/>
        <v>7</v>
      </c>
      <c r="Y59" s="2">
        <f t="shared" si="8"/>
        <v>8</v>
      </c>
      <c r="Z59" s="18">
        <f t="shared" si="9"/>
        <v>7</v>
      </c>
    </row>
    <row r="60" spans="1:26" x14ac:dyDescent="0.35">
      <c r="A60" s="2">
        <v>59</v>
      </c>
      <c r="B60" s="9" t="s">
        <v>79</v>
      </c>
      <c r="C60" s="2" t="str">
        <f t="shared" si="10"/>
        <v>SPA21XXX</v>
      </c>
      <c r="D60" s="9" t="s">
        <v>402</v>
      </c>
      <c r="E60" s="10" t="s">
        <v>43</v>
      </c>
      <c r="F60" s="10" t="s">
        <v>45</v>
      </c>
      <c r="G60" s="2">
        <v>12236</v>
      </c>
      <c r="H60" s="2">
        <v>12236</v>
      </c>
      <c r="I60" s="2">
        <v>9177</v>
      </c>
      <c r="J60" s="2">
        <v>6118</v>
      </c>
      <c r="K60" s="2">
        <v>0</v>
      </c>
      <c r="L60" s="15">
        <f t="shared" si="0"/>
        <v>100</v>
      </c>
      <c r="M60" s="15">
        <f t="shared" si="1"/>
        <v>75</v>
      </c>
      <c r="N60" s="15">
        <f t="shared" si="2"/>
        <v>50</v>
      </c>
      <c r="O60" s="15">
        <f t="shared" si="3"/>
        <v>0</v>
      </c>
      <c r="P60" s="2">
        <v>100</v>
      </c>
      <c r="Q60" s="2">
        <v>75</v>
      </c>
      <c r="R60" s="2">
        <v>50</v>
      </c>
      <c r="S60" s="2">
        <v>0</v>
      </c>
      <c r="T60" s="2">
        <f t="shared" si="4"/>
        <v>6</v>
      </c>
      <c r="U60" s="2">
        <f t="shared" si="5"/>
        <v>4</v>
      </c>
      <c r="V60" s="2">
        <f t="shared" si="6"/>
        <v>2</v>
      </c>
      <c r="W60" s="2">
        <f t="shared" si="7"/>
        <v>0</v>
      </c>
      <c r="X60" s="16">
        <f t="shared" si="11"/>
        <v>12</v>
      </c>
      <c r="Y60" s="2">
        <f t="shared" si="8"/>
        <v>18</v>
      </c>
      <c r="Z60" s="18">
        <f t="shared" si="9"/>
        <v>17</v>
      </c>
    </row>
    <row r="61" spans="1:26" x14ac:dyDescent="0.35">
      <c r="A61" s="2">
        <v>60</v>
      </c>
      <c r="B61" s="9" t="s">
        <v>90</v>
      </c>
      <c r="C61" s="2" t="str">
        <f t="shared" si="10"/>
        <v>SPA21XXX</v>
      </c>
      <c r="D61" s="9" t="s">
        <v>410</v>
      </c>
      <c r="E61" s="10" t="s">
        <v>43</v>
      </c>
      <c r="F61" s="10" t="s">
        <v>45</v>
      </c>
      <c r="G61" s="2">
        <v>26708.01</v>
      </c>
      <c r="H61" s="2">
        <v>26708.01</v>
      </c>
      <c r="I61" s="2">
        <v>15261.72</v>
      </c>
      <c r="J61" s="2">
        <v>15261.72</v>
      </c>
      <c r="K61" s="2">
        <v>0</v>
      </c>
      <c r="L61" s="15">
        <f t="shared" si="0"/>
        <v>100</v>
      </c>
      <c r="M61" s="15">
        <f t="shared" si="1"/>
        <v>57.142857142857139</v>
      </c>
      <c r="N61" s="15">
        <f t="shared" si="2"/>
        <v>57.142857142857139</v>
      </c>
      <c r="O61" s="15">
        <f t="shared" si="3"/>
        <v>0</v>
      </c>
      <c r="P61" s="2">
        <v>100</v>
      </c>
      <c r="Q61" s="2">
        <v>57.142857142857139</v>
      </c>
      <c r="R61" s="2">
        <v>57.142857142857139</v>
      </c>
      <c r="S61" s="2">
        <v>0</v>
      </c>
      <c r="T61" s="2">
        <f t="shared" si="4"/>
        <v>6</v>
      </c>
      <c r="U61" s="2">
        <f t="shared" si="5"/>
        <v>2</v>
      </c>
      <c r="V61" s="2">
        <f t="shared" si="6"/>
        <v>2</v>
      </c>
      <c r="W61" s="2">
        <f t="shared" si="7"/>
        <v>0</v>
      </c>
      <c r="X61" s="16">
        <f t="shared" si="11"/>
        <v>10</v>
      </c>
      <c r="Y61" s="2">
        <f t="shared" si="8"/>
        <v>14</v>
      </c>
      <c r="Z61" s="18">
        <f t="shared" si="9"/>
        <v>13</v>
      </c>
    </row>
    <row r="62" spans="1:26" x14ac:dyDescent="0.35">
      <c r="A62" s="2">
        <v>61</v>
      </c>
      <c r="B62" s="9" t="s">
        <v>96</v>
      </c>
      <c r="C62" s="2" t="str">
        <f t="shared" si="10"/>
        <v>SPA21XXX</v>
      </c>
      <c r="D62" s="9" t="s">
        <v>413</v>
      </c>
      <c r="E62" s="10" t="s">
        <v>43</v>
      </c>
      <c r="F62" s="10" t="s">
        <v>45</v>
      </c>
      <c r="G62" s="2">
        <v>992779.66999999993</v>
      </c>
      <c r="H62" s="2">
        <v>849518.30999999994</v>
      </c>
      <c r="I62" s="2">
        <v>566346.1</v>
      </c>
      <c r="J62" s="2">
        <v>491552.16</v>
      </c>
      <c r="K62" s="2">
        <v>155044.29999999999</v>
      </c>
      <c r="L62" s="15">
        <f t="shared" si="0"/>
        <v>85.569672271794204</v>
      </c>
      <c r="M62" s="15">
        <f t="shared" si="1"/>
        <v>57.046504588475308</v>
      </c>
      <c r="N62" s="15">
        <f t="shared" si="2"/>
        <v>49.512714135252182</v>
      </c>
      <c r="O62" s="15">
        <f t="shared" si="3"/>
        <v>15.617191274676284</v>
      </c>
      <c r="P62" s="2">
        <v>85.569672271794204</v>
      </c>
      <c r="Q62" s="2">
        <v>57.046504588475308</v>
      </c>
      <c r="R62" s="2">
        <v>49.512714135252182</v>
      </c>
      <c r="S62" s="2">
        <v>15.617191274676284</v>
      </c>
      <c r="T62" s="2">
        <f t="shared" si="4"/>
        <v>5</v>
      </c>
      <c r="U62" s="2">
        <f t="shared" si="5"/>
        <v>2</v>
      </c>
      <c r="V62" s="2">
        <f t="shared" si="6"/>
        <v>1</v>
      </c>
      <c r="W62" s="2">
        <f t="shared" si="7"/>
        <v>1</v>
      </c>
      <c r="X62" s="16">
        <f t="shared" si="11"/>
        <v>9</v>
      </c>
      <c r="Y62" s="2">
        <f t="shared" si="8"/>
        <v>13</v>
      </c>
      <c r="Z62" s="18">
        <f t="shared" si="9"/>
        <v>12</v>
      </c>
    </row>
    <row r="63" spans="1:26" x14ac:dyDescent="0.35">
      <c r="A63" s="2">
        <v>62</v>
      </c>
      <c r="B63" s="9" t="s">
        <v>103</v>
      </c>
      <c r="C63" s="2" t="str">
        <f t="shared" si="10"/>
        <v>SPA21XXX</v>
      </c>
      <c r="D63" s="9" t="s">
        <v>418</v>
      </c>
      <c r="E63" s="10" t="s">
        <v>43</v>
      </c>
      <c r="F63" s="10" t="s">
        <v>45</v>
      </c>
      <c r="G63" s="2">
        <v>1604282</v>
      </c>
      <c r="H63" s="2">
        <v>850449</v>
      </c>
      <c r="I63" s="2">
        <v>139716</v>
      </c>
      <c r="J63" s="2">
        <v>0</v>
      </c>
      <c r="K63" s="2">
        <v>98138</v>
      </c>
      <c r="L63" s="15">
        <f t="shared" si="0"/>
        <v>53.011191299285287</v>
      </c>
      <c r="M63" s="15">
        <f t="shared" si="1"/>
        <v>8.7089426921202122</v>
      </c>
      <c r="N63" s="15">
        <f t="shared" si="2"/>
        <v>0</v>
      </c>
      <c r="O63" s="15">
        <f t="shared" si="3"/>
        <v>6.1172536997859472</v>
      </c>
      <c r="P63" s="2">
        <v>53.011191299285287</v>
      </c>
      <c r="Q63" s="2">
        <v>8.7089426921202122</v>
      </c>
      <c r="R63" s="2">
        <v>0</v>
      </c>
      <c r="S63" s="2">
        <v>6.1172536997859472</v>
      </c>
      <c r="T63" s="2">
        <f t="shared" si="4"/>
        <v>2</v>
      </c>
      <c r="U63" s="2">
        <f t="shared" si="5"/>
        <v>1</v>
      </c>
      <c r="V63" s="2">
        <f t="shared" si="6"/>
        <v>0</v>
      </c>
      <c r="W63" s="2">
        <f t="shared" si="7"/>
        <v>1</v>
      </c>
      <c r="X63" s="16">
        <f t="shared" si="11"/>
        <v>4</v>
      </c>
      <c r="Y63" s="2">
        <f t="shared" si="8"/>
        <v>6</v>
      </c>
      <c r="Z63" s="18">
        <f t="shared" si="9"/>
        <v>6</v>
      </c>
    </row>
    <row r="64" spans="1:26" x14ac:dyDescent="0.35">
      <c r="A64" s="2">
        <v>63</v>
      </c>
      <c r="B64" s="9" t="s">
        <v>113</v>
      </c>
      <c r="C64" s="2" t="str">
        <f t="shared" si="10"/>
        <v>SPA21XXX</v>
      </c>
      <c r="D64" s="9" t="s">
        <v>423</v>
      </c>
      <c r="E64" s="10" t="s">
        <v>43</v>
      </c>
      <c r="F64" s="10" t="s">
        <v>45</v>
      </c>
      <c r="G64" s="2">
        <v>672335</v>
      </c>
      <c r="H64" s="2">
        <v>498974</v>
      </c>
      <c r="I64" s="2">
        <v>148437</v>
      </c>
      <c r="J64" s="2">
        <v>200103</v>
      </c>
      <c r="K64" s="2">
        <v>7348</v>
      </c>
      <c r="L64" s="15">
        <f t="shared" si="0"/>
        <v>74.215086229335085</v>
      </c>
      <c r="M64" s="15">
        <f t="shared" si="1"/>
        <v>22.077833223021262</v>
      </c>
      <c r="N64" s="15">
        <f t="shared" si="2"/>
        <v>29.762395234518507</v>
      </c>
      <c r="O64" s="15">
        <f t="shared" si="3"/>
        <v>1.0929075535261439</v>
      </c>
      <c r="P64" s="2">
        <v>74.215086229335085</v>
      </c>
      <c r="Q64" s="2">
        <v>22.077833223021262</v>
      </c>
      <c r="R64" s="2">
        <v>29.762395234518507</v>
      </c>
      <c r="S64" s="2">
        <v>1.0929075535261439</v>
      </c>
      <c r="T64" s="2">
        <f t="shared" si="4"/>
        <v>4</v>
      </c>
      <c r="U64" s="2">
        <f t="shared" si="5"/>
        <v>1</v>
      </c>
      <c r="V64" s="2">
        <f t="shared" si="6"/>
        <v>1</v>
      </c>
      <c r="W64" s="2">
        <f t="shared" si="7"/>
        <v>1</v>
      </c>
      <c r="X64" s="16">
        <f t="shared" si="11"/>
        <v>7</v>
      </c>
      <c r="Y64" s="2">
        <f t="shared" si="8"/>
        <v>10</v>
      </c>
      <c r="Z64" s="18">
        <f t="shared" si="9"/>
        <v>9</v>
      </c>
    </row>
    <row r="65" spans="1:26" x14ac:dyDescent="0.35">
      <c r="A65" s="2">
        <v>64</v>
      </c>
      <c r="B65" s="9" t="s">
        <v>353</v>
      </c>
      <c r="C65" s="2" t="str">
        <f t="shared" si="10"/>
        <v>SPA21XXX</v>
      </c>
      <c r="D65" s="9" t="s">
        <v>425</v>
      </c>
      <c r="E65" s="10" t="s">
        <v>43</v>
      </c>
      <c r="F65" s="10" t="s">
        <v>45</v>
      </c>
      <c r="G65" s="2">
        <v>1804627</v>
      </c>
      <c r="H65" s="2">
        <v>1105409</v>
      </c>
      <c r="I65" s="2">
        <v>16739</v>
      </c>
      <c r="J65" s="2">
        <v>284997</v>
      </c>
      <c r="K65" s="2">
        <v>0</v>
      </c>
      <c r="L65" s="15">
        <f t="shared" si="0"/>
        <v>61.254153905488508</v>
      </c>
      <c r="M65" s="15">
        <f t="shared" si="1"/>
        <v>0.92756009967710773</v>
      </c>
      <c r="N65" s="15">
        <f t="shared" si="2"/>
        <v>15.79257098558317</v>
      </c>
      <c r="O65" s="15">
        <f t="shared" si="3"/>
        <v>0</v>
      </c>
      <c r="P65" s="2">
        <v>61.254153905488508</v>
      </c>
      <c r="Q65" s="2">
        <v>0.92756009967710773</v>
      </c>
      <c r="R65" s="2">
        <v>15.79257098558317</v>
      </c>
      <c r="S65" s="2">
        <v>0</v>
      </c>
      <c r="T65" s="2">
        <f t="shared" si="4"/>
        <v>3</v>
      </c>
      <c r="U65" s="2">
        <f t="shared" si="5"/>
        <v>1</v>
      </c>
      <c r="V65" s="2">
        <f t="shared" si="6"/>
        <v>1</v>
      </c>
      <c r="W65" s="2">
        <f t="shared" si="7"/>
        <v>0</v>
      </c>
      <c r="X65" s="16">
        <f t="shared" si="11"/>
        <v>5</v>
      </c>
      <c r="Y65" s="2">
        <f t="shared" si="8"/>
        <v>7</v>
      </c>
      <c r="Z65" s="18">
        <f t="shared" si="9"/>
        <v>6</v>
      </c>
    </row>
    <row r="66" spans="1:26" x14ac:dyDescent="0.35">
      <c r="A66" s="2">
        <v>65</v>
      </c>
      <c r="B66" s="9" t="s">
        <v>141</v>
      </c>
      <c r="C66" s="2" t="str">
        <f t="shared" si="10"/>
        <v>SPA21XXX</v>
      </c>
      <c r="D66" s="9" t="s">
        <v>432</v>
      </c>
      <c r="E66" s="10" t="s">
        <v>43</v>
      </c>
      <c r="F66" s="10" t="s">
        <v>45</v>
      </c>
      <c r="G66" s="2">
        <v>60000</v>
      </c>
      <c r="H66" s="2">
        <v>45000</v>
      </c>
      <c r="I66" s="2">
        <v>30000</v>
      </c>
      <c r="J66" s="2">
        <v>0</v>
      </c>
      <c r="K66" s="2">
        <v>0</v>
      </c>
      <c r="L66" s="15">
        <f t="shared" ref="L66:L129" si="12">H66/$G66*100</f>
        <v>75</v>
      </c>
      <c r="M66" s="15">
        <f t="shared" ref="M66:M129" si="13">I66/$G66*100</f>
        <v>50</v>
      </c>
      <c r="N66" s="15">
        <f t="shared" ref="N66:N129" si="14">J66/$G66*100</f>
        <v>0</v>
      </c>
      <c r="O66" s="15">
        <f t="shared" ref="O66:O129" si="15">K66/$G66*100</f>
        <v>0</v>
      </c>
      <c r="P66" s="2">
        <v>75</v>
      </c>
      <c r="Q66" s="2">
        <v>50</v>
      </c>
      <c r="R66" s="2">
        <v>0</v>
      </c>
      <c r="S66" s="2">
        <v>0</v>
      </c>
      <c r="T66" s="2">
        <f t="shared" ref="T66:T129" si="16">IF(P66=0,0,IF(P66&lt;50, 1, IF(P66&lt;60,2, IF(P66&lt;70,3, IF(P66&lt;80,4, IF(P66&lt;90,5,6))))))</f>
        <v>4</v>
      </c>
      <c r="U66" s="2">
        <f t="shared" ref="U66:U129" si="17">IF(Q66=0,0,IF(Q66&lt;50, 1, IF(Q66&lt;60,2, IF(Q66&lt;70,3, IF(Q66&lt;80,4, IF(Q66&lt;90,5,6))))))</f>
        <v>2</v>
      </c>
      <c r="V66" s="2">
        <f t="shared" ref="V66:V129" si="18">IF(R66=0,0,IF(R66&lt;50, 1, IF(R66&lt;60,2, IF(R66&lt;70,3, IF(R66&lt;80,4, IF(R66&lt;90,5,6))))))</f>
        <v>0</v>
      </c>
      <c r="W66" s="2">
        <f t="shared" ref="W66:W129" si="19">IF(S66=0,0,IF(S66&lt;50, 1, IF(S66&lt;60,2, IF(S66&lt;70,3, IF(S66&lt;80,4, IF(S66&lt;90,5,6))))))</f>
        <v>0</v>
      </c>
      <c r="X66" s="16">
        <f t="shared" si="11"/>
        <v>6</v>
      </c>
      <c r="Y66" s="2">
        <f t="shared" ref="Y66:Y129" si="20">ROUND(T66+2*SUM(U66:W66),0)</f>
        <v>8</v>
      </c>
      <c r="Z66" s="18">
        <f t="shared" ref="Z66:Z129" si="21">ROUND(Y66/MAX($Y$2:$Y$347)*24,0)</f>
        <v>7</v>
      </c>
    </row>
    <row r="67" spans="1:26" x14ac:dyDescent="0.35">
      <c r="A67" s="2">
        <v>66</v>
      </c>
      <c r="B67" s="9" t="s">
        <v>160</v>
      </c>
      <c r="C67" s="2" t="str">
        <f t="shared" ref="C67:C130" si="22">REPLACE(B67,6,3,"XXX")</f>
        <v>SPA21XXX</v>
      </c>
      <c r="D67" s="9" t="s">
        <v>436</v>
      </c>
      <c r="E67" s="10" t="s">
        <v>43</v>
      </c>
      <c r="F67" s="10" t="s">
        <v>45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15" t="e">
        <f t="shared" si="12"/>
        <v>#DIV/0!</v>
      </c>
      <c r="M67" s="15" t="e">
        <f t="shared" si="13"/>
        <v>#DIV/0!</v>
      </c>
      <c r="N67" s="15" t="e">
        <f t="shared" si="14"/>
        <v>#DIV/0!</v>
      </c>
      <c r="O67" s="15" t="e">
        <f t="shared" si="15"/>
        <v>#DIV/0!</v>
      </c>
      <c r="T67" s="2">
        <f t="shared" si="16"/>
        <v>0</v>
      </c>
      <c r="U67" s="2">
        <f t="shared" si="17"/>
        <v>0</v>
      </c>
      <c r="V67" s="2">
        <f t="shared" si="18"/>
        <v>0</v>
      </c>
      <c r="W67" s="2">
        <f t="shared" si="19"/>
        <v>0</v>
      </c>
      <c r="X67" s="16">
        <f t="shared" ref="X67:X130" si="23">ROUND(SUM(T67:W67),0)</f>
        <v>0</v>
      </c>
      <c r="Y67" s="2">
        <f t="shared" si="20"/>
        <v>0</v>
      </c>
      <c r="Z67" s="18">
        <f t="shared" si="21"/>
        <v>0</v>
      </c>
    </row>
    <row r="68" spans="1:26" x14ac:dyDescent="0.35">
      <c r="A68" s="2">
        <v>67</v>
      </c>
      <c r="B68" s="9" t="s">
        <v>162</v>
      </c>
      <c r="C68" s="2" t="str">
        <f t="shared" si="22"/>
        <v>SPA21XXX</v>
      </c>
      <c r="D68" s="9" t="s">
        <v>437</v>
      </c>
      <c r="E68" s="10" t="s">
        <v>43</v>
      </c>
      <c r="F68" s="10" t="s">
        <v>45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15" t="e">
        <f t="shared" si="12"/>
        <v>#DIV/0!</v>
      </c>
      <c r="M68" s="15" t="e">
        <f t="shared" si="13"/>
        <v>#DIV/0!</v>
      </c>
      <c r="N68" s="15" t="e">
        <f t="shared" si="14"/>
        <v>#DIV/0!</v>
      </c>
      <c r="O68" s="15" t="e">
        <f t="shared" si="15"/>
        <v>#DIV/0!</v>
      </c>
      <c r="T68" s="2">
        <f t="shared" si="16"/>
        <v>0</v>
      </c>
      <c r="U68" s="2">
        <f t="shared" si="17"/>
        <v>0</v>
      </c>
      <c r="V68" s="2">
        <f t="shared" si="18"/>
        <v>0</v>
      </c>
      <c r="W68" s="2">
        <f t="shared" si="19"/>
        <v>0</v>
      </c>
      <c r="X68" s="16">
        <f t="shared" si="23"/>
        <v>0</v>
      </c>
      <c r="Y68" s="2">
        <f t="shared" si="20"/>
        <v>0</v>
      </c>
      <c r="Z68" s="18">
        <f t="shared" si="21"/>
        <v>0</v>
      </c>
    </row>
    <row r="69" spans="1:26" x14ac:dyDescent="0.35">
      <c r="A69" s="2">
        <v>68</v>
      </c>
      <c r="B69" s="9" t="s">
        <v>361</v>
      </c>
      <c r="C69" s="2" t="str">
        <f t="shared" si="22"/>
        <v>SPA21XXX</v>
      </c>
      <c r="D69" s="9" t="s">
        <v>440</v>
      </c>
      <c r="E69" s="10" t="s">
        <v>43</v>
      </c>
      <c r="F69" s="10" t="s">
        <v>45</v>
      </c>
      <c r="G69" s="2">
        <v>12936.86</v>
      </c>
      <c r="H69" s="2">
        <v>11966.06</v>
      </c>
      <c r="I69" s="2">
        <v>10024.459999999999</v>
      </c>
      <c r="J69" s="2">
        <v>0</v>
      </c>
      <c r="K69" s="2">
        <v>0</v>
      </c>
      <c r="L69" s="15">
        <f t="shared" si="12"/>
        <v>92.495860664798087</v>
      </c>
      <c r="M69" s="15">
        <f t="shared" si="13"/>
        <v>77.487581994394304</v>
      </c>
      <c r="N69" s="15">
        <f t="shared" si="14"/>
        <v>0</v>
      </c>
      <c r="O69" s="15">
        <f t="shared" si="15"/>
        <v>0</v>
      </c>
      <c r="P69" s="2">
        <v>92.495860664798087</v>
      </c>
      <c r="Q69" s="2">
        <v>77.487581994394304</v>
      </c>
      <c r="R69" s="2">
        <v>0</v>
      </c>
      <c r="S69" s="2">
        <v>0</v>
      </c>
      <c r="T69" s="2">
        <f t="shared" si="16"/>
        <v>6</v>
      </c>
      <c r="U69" s="2">
        <f t="shared" si="17"/>
        <v>4</v>
      </c>
      <c r="V69" s="2">
        <f t="shared" si="18"/>
        <v>0</v>
      </c>
      <c r="W69" s="2">
        <f t="shared" si="19"/>
        <v>0</v>
      </c>
      <c r="X69" s="16">
        <f t="shared" si="23"/>
        <v>10</v>
      </c>
      <c r="Y69" s="2">
        <f t="shared" si="20"/>
        <v>14</v>
      </c>
      <c r="Z69" s="18">
        <f t="shared" si="21"/>
        <v>13</v>
      </c>
    </row>
    <row r="70" spans="1:26" x14ac:dyDescent="0.35">
      <c r="A70" s="2">
        <v>69</v>
      </c>
      <c r="B70" s="9" t="s">
        <v>174</v>
      </c>
      <c r="C70" s="2" t="str">
        <f t="shared" si="22"/>
        <v>SPA21XXX</v>
      </c>
      <c r="D70" s="9" t="s">
        <v>457</v>
      </c>
      <c r="E70" s="10" t="s">
        <v>43</v>
      </c>
      <c r="F70" s="10" t="s">
        <v>45</v>
      </c>
      <c r="G70" s="2">
        <v>43367.397000000004</v>
      </c>
      <c r="H70" s="2">
        <v>18013.493999999999</v>
      </c>
      <c r="I70" s="2">
        <v>0</v>
      </c>
      <c r="J70" s="2">
        <v>2367.0740000000001</v>
      </c>
      <c r="K70" s="2">
        <v>0</v>
      </c>
      <c r="L70" s="15">
        <f t="shared" si="12"/>
        <v>41.536949981111384</v>
      </c>
      <c r="M70" s="15">
        <f t="shared" si="13"/>
        <v>0</v>
      </c>
      <c r="N70" s="15">
        <f t="shared" si="14"/>
        <v>5.458187864030668</v>
      </c>
      <c r="O70" s="15">
        <f t="shared" si="15"/>
        <v>0</v>
      </c>
      <c r="P70" s="2">
        <v>41.536949981111384</v>
      </c>
      <c r="Q70" s="2">
        <v>0</v>
      </c>
      <c r="R70" s="2">
        <v>5.458187864030668</v>
      </c>
      <c r="S70" s="2">
        <v>0</v>
      </c>
      <c r="T70" s="2">
        <f t="shared" si="16"/>
        <v>1</v>
      </c>
      <c r="U70" s="2">
        <f t="shared" si="17"/>
        <v>0</v>
      </c>
      <c r="V70" s="2">
        <f t="shared" si="18"/>
        <v>1</v>
      </c>
      <c r="W70" s="2">
        <f t="shared" si="19"/>
        <v>0</v>
      </c>
      <c r="X70" s="16">
        <f t="shared" si="23"/>
        <v>2</v>
      </c>
      <c r="Y70" s="2">
        <f t="shared" si="20"/>
        <v>3</v>
      </c>
      <c r="Z70" s="18">
        <f t="shared" si="21"/>
        <v>3</v>
      </c>
    </row>
    <row r="71" spans="1:26" x14ac:dyDescent="0.35">
      <c r="A71" s="2">
        <v>70</v>
      </c>
      <c r="B71" s="9" t="s">
        <v>177</v>
      </c>
      <c r="C71" s="2" t="str">
        <f t="shared" si="22"/>
        <v>SPA21XXX</v>
      </c>
      <c r="D71" s="9" t="s">
        <v>441</v>
      </c>
      <c r="E71" s="10" t="s">
        <v>43</v>
      </c>
      <c r="F71" s="10" t="s">
        <v>45</v>
      </c>
      <c r="G71" s="2">
        <v>229033.54</v>
      </c>
      <c r="H71" s="2">
        <v>154162.84999999998</v>
      </c>
      <c r="I71" s="2">
        <v>18867.37</v>
      </c>
      <c r="J71" s="2">
        <v>27100.36</v>
      </c>
      <c r="K71" s="2">
        <v>0</v>
      </c>
      <c r="L71" s="15">
        <f t="shared" si="12"/>
        <v>67.310163393536143</v>
      </c>
      <c r="M71" s="15">
        <f t="shared" si="13"/>
        <v>8.2378196660628831</v>
      </c>
      <c r="N71" s="15">
        <f t="shared" si="14"/>
        <v>11.832485320708923</v>
      </c>
      <c r="O71" s="15">
        <f t="shared" si="15"/>
        <v>0</v>
      </c>
      <c r="P71" s="2">
        <v>67.310163393536143</v>
      </c>
      <c r="Q71" s="2">
        <v>8.2378196660628831</v>
      </c>
      <c r="R71" s="2">
        <v>11.832485320708923</v>
      </c>
      <c r="S71" s="2">
        <v>0</v>
      </c>
      <c r="T71" s="2">
        <f t="shared" si="16"/>
        <v>3</v>
      </c>
      <c r="U71" s="2">
        <f t="shared" si="17"/>
        <v>1</v>
      </c>
      <c r="V71" s="2">
        <f t="shared" si="18"/>
        <v>1</v>
      </c>
      <c r="W71" s="2">
        <f t="shared" si="19"/>
        <v>0</v>
      </c>
      <c r="X71" s="16">
        <f t="shared" si="23"/>
        <v>5</v>
      </c>
      <c r="Y71" s="2">
        <f t="shared" si="20"/>
        <v>7</v>
      </c>
      <c r="Z71" s="18">
        <f t="shared" si="21"/>
        <v>6</v>
      </c>
    </row>
    <row r="72" spans="1:26" x14ac:dyDescent="0.35">
      <c r="A72" s="2">
        <v>71</v>
      </c>
      <c r="B72" s="9" t="s">
        <v>183</v>
      </c>
      <c r="C72" s="2" t="str">
        <f t="shared" si="22"/>
        <v>SPA21XXX</v>
      </c>
      <c r="D72" s="9" t="s">
        <v>443</v>
      </c>
      <c r="E72" s="10" t="s">
        <v>43</v>
      </c>
      <c r="F72" s="10" t="s">
        <v>45</v>
      </c>
      <c r="G72" s="2">
        <v>1049051.48</v>
      </c>
      <c r="H72" s="2">
        <v>1049051.48</v>
      </c>
      <c r="I72" s="2">
        <v>306571.04000000004</v>
      </c>
      <c r="J72" s="2">
        <v>178448.31</v>
      </c>
      <c r="K72" s="2">
        <v>22996.32</v>
      </c>
      <c r="L72" s="15">
        <f t="shared" si="12"/>
        <v>100</v>
      </c>
      <c r="M72" s="15">
        <f t="shared" si="13"/>
        <v>29.223641150575379</v>
      </c>
      <c r="N72" s="15">
        <f t="shared" si="14"/>
        <v>17.010443567554951</v>
      </c>
      <c r="O72" s="15">
        <f t="shared" si="15"/>
        <v>2.1921059584225553</v>
      </c>
      <c r="P72" s="2">
        <v>100</v>
      </c>
      <c r="Q72" s="2">
        <v>29.223641150575379</v>
      </c>
      <c r="R72" s="2">
        <v>17.010443567554951</v>
      </c>
      <c r="S72" s="2">
        <v>2.1921059584225553</v>
      </c>
      <c r="T72" s="2">
        <f t="shared" si="16"/>
        <v>6</v>
      </c>
      <c r="U72" s="2">
        <f t="shared" si="17"/>
        <v>1</v>
      </c>
      <c r="V72" s="2">
        <f t="shared" si="18"/>
        <v>1</v>
      </c>
      <c r="W72" s="2">
        <f t="shared" si="19"/>
        <v>1</v>
      </c>
      <c r="X72" s="16">
        <f t="shared" si="23"/>
        <v>9</v>
      </c>
      <c r="Y72" s="2">
        <f t="shared" si="20"/>
        <v>12</v>
      </c>
      <c r="Z72" s="18">
        <f t="shared" si="21"/>
        <v>11</v>
      </c>
    </row>
    <row r="73" spans="1:26" x14ac:dyDescent="0.35">
      <c r="A73" s="2">
        <v>72</v>
      </c>
      <c r="B73" s="9" t="s">
        <v>216</v>
      </c>
      <c r="C73" s="2" t="str">
        <f t="shared" si="22"/>
        <v>SPA21XXX</v>
      </c>
      <c r="D73" s="9" t="s">
        <v>446</v>
      </c>
      <c r="E73" s="10" t="s">
        <v>43</v>
      </c>
      <c r="F73" s="10" t="s">
        <v>45</v>
      </c>
      <c r="G73" s="2">
        <v>152664.79999999999</v>
      </c>
      <c r="H73" s="2">
        <v>152664.79999999999</v>
      </c>
      <c r="I73" s="2">
        <v>85340.19</v>
      </c>
      <c r="J73" s="2">
        <v>55743.39</v>
      </c>
      <c r="K73" s="2">
        <v>24252.670000000002</v>
      </c>
      <c r="L73" s="15">
        <f t="shared" si="12"/>
        <v>100</v>
      </c>
      <c r="M73" s="15">
        <f t="shared" si="13"/>
        <v>55.900371270915109</v>
      </c>
      <c r="N73" s="15">
        <f t="shared" si="14"/>
        <v>36.513584008887449</v>
      </c>
      <c r="O73" s="15">
        <f t="shared" si="15"/>
        <v>15.886222626302857</v>
      </c>
      <c r="P73" s="2">
        <v>100</v>
      </c>
      <c r="Q73" s="2">
        <v>55.900371270915109</v>
      </c>
      <c r="R73" s="2">
        <v>36.513584008887449</v>
      </c>
      <c r="S73" s="2">
        <v>15.886222626302857</v>
      </c>
      <c r="T73" s="2">
        <f t="shared" si="16"/>
        <v>6</v>
      </c>
      <c r="U73" s="2">
        <f t="shared" si="17"/>
        <v>2</v>
      </c>
      <c r="V73" s="2">
        <f t="shared" si="18"/>
        <v>1</v>
      </c>
      <c r="W73" s="2">
        <f t="shared" si="19"/>
        <v>1</v>
      </c>
      <c r="X73" s="16">
        <f t="shared" si="23"/>
        <v>10</v>
      </c>
      <c r="Y73" s="2">
        <f t="shared" si="20"/>
        <v>14</v>
      </c>
      <c r="Z73" s="18">
        <f t="shared" si="21"/>
        <v>13</v>
      </c>
    </row>
    <row r="74" spans="1:26" x14ac:dyDescent="0.35">
      <c r="A74" s="2">
        <v>73</v>
      </c>
      <c r="B74" s="9" t="s">
        <v>366</v>
      </c>
      <c r="C74" s="2" t="str">
        <f t="shared" si="22"/>
        <v>SPA21XXX</v>
      </c>
      <c r="D74" s="9" t="s">
        <v>448</v>
      </c>
      <c r="E74" s="10" t="s">
        <v>43</v>
      </c>
      <c r="F74" s="10" t="s">
        <v>45</v>
      </c>
      <c r="G74" s="2">
        <v>146324.75000000003</v>
      </c>
      <c r="H74" s="2">
        <v>146324.75000000003</v>
      </c>
      <c r="I74" s="2">
        <v>77864.740000000005</v>
      </c>
      <c r="J74" s="2">
        <v>46891.89</v>
      </c>
      <c r="K74" s="2">
        <v>24359.62</v>
      </c>
      <c r="L74" s="15">
        <f t="shared" si="12"/>
        <v>100</v>
      </c>
      <c r="M74" s="15">
        <f t="shared" si="13"/>
        <v>53.213649775584784</v>
      </c>
      <c r="N74" s="15">
        <f t="shared" si="14"/>
        <v>32.046451471811835</v>
      </c>
      <c r="O74" s="15">
        <f t="shared" si="15"/>
        <v>16.647641632738136</v>
      </c>
      <c r="P74" s="2">
        <v>100</v>
      </c>
      <c r="Q74" s="2">
        <v>53.213649775584784</v>
      </c>
      <c r="R74" s="2">
        <v>32.046451471811835</v>
      </c>
      <c r="S74" s="2">
        <v>16.647641632738136</v>
      </c>
      <c r="T74" s="2">
        <f t="shared" si="16"/>
        <v>6</v>
      </c>
      <c r="U74" s="2">
        <f t="shared" si="17"/>
        <v>2</v>
      </c>
      <c r="V74" s="2">
        <f t="shared" si="18"/>
        <v>1</v>
      </c>
      <c r="W74" s="2">
        <f t="shared" si="19"/>
        <v>1</v>
      </c>
      <c r="X74" s="16">
        <f t="shared" si="23"/>
        <v>10</v>
      </c>
      <c r="Y74" s="2">
        <f t="shared" si="20"/>
        <v>14</v>
      </c>
      <c r="Z74" s="18">
        <f t="shared" si="21"/>
        <v>13</v>
      </c>
    </row>
    <row r="75" spans="1:26" x14ac:dyDescent="0.35">
      <c r="A75" s="2">
        <v>74</v>
      </c>
      <c r="B75" s="9" t="s">
        <v>220</v>
      </c>
      <c r="C75" s="2" t="str">
        <f t="shared" si="22"/>
        <v>SPA21XXX</v>
      </c>
      <c r="D75" s="9" t="s">
        <v>449</v>
      </c>
      <c r="E75" s="10" t="s">
        <v>43</v>
      </c>
      <c r="F75" s="10" t="s">
        <v>45</v>
      </c>
      <c r="G75" s="2">
        <v>143846.65000000002</v>
      </c>
      <c r="H75" s="2">
        <v>143846.65000000002</v>
      </c>
      <c r="I75" s="2">
        <v>77622.94</v>
      </c>
      <c r="J75" s="2">
        <v>42272.1</v>
      </c>
      <c r="K75" s="2">
        <v>24238.720000000001</v>
      </c>
      <c r="L75" s="15">
        <f t="shared" si="12"/>
        <v>100</v>
      </c>
      <c r="M75" s="15">
        <f t="shared" si="13"/>
        <v>53.962285531154173</v>
      </c>
      <c r="N75" s="15">
        <f t="shared" si="14"/>
        <v>29.386920029072623</v>
      </c>
      <c r="O75" s="15">
        <f t="shared" si="15"/>
        <v>16.850388938498046</v>
      </c>
      <c r="P75" s="2">
        <v>100</v>
      </c>
      <c r="Q75" s="2">
        <v>53.962285531154173</v>
      </c>
      <c r="R75" s="2">
        <v>29.386920029072623</v>
      </c>
      <c r="S75" s="2">
        <v>16.850388938498046</v>
      </c>
      <c r="T75" s="2">
        <f t="shared" si="16"/>
        <v>6</v>
      </c>
      <c r="U75" s="2">
        <f t="shared" si="17"/>
        <v>2</v>
      </c>
      <c r="V75" s="2">
        <f t="shared" si="18"/>
        <v>1</v>
      </c>
      <c r="W75" s="2">
        <f t="shared" si="19"/>
        <v>1</v>
      </c>
      <c r="X75" s="16">
        <f t="shared" si="23"/>
        <v>10</v>
      </c>
      <c r="Y75" s="2">
        <f t="shared" si="20"/>
        <v>14</v>
      </c>
      <c r="Z75" s="18">
        <f t="shared" si="21"/>
        <v>13</v>
      </c>
    </row>
    <row r="76" spans="1:26" x14ac:dyDescent="0.35">
      <c r="A76" s="2">
        <v>75</v>
      </c>
      <c r="B76" s="9" t="s">
        <v>253</v>
      </c>
      <c r="C76" s="2" t="str">
        <f t="shared" si="22"/>
        <v>SPA21XXX</v>
      </c>
      <c r="D76" s="9" t="s">
        <v>415</v>
      </c>
      <c r="E76" s="10" t="s">
        <v>43</v>
      </c>
      <c r="F76" s="10" t="s">
        <v>45</v>
      </c>
      <c r="G76" s="2">
        <v>322000</v>
      </c>
      <c r="H76" s="2">
        <v>233100</v>
      </c>
      <c r="I76" s="2">
        <v>47200</v>
      </c>
      <c r="J76" s="2">
        <v>61200</v>
      </c>
      <c r="K76" s="2">
        <v>0</v>
      </c>
      <c r="L76" s="15">
        <f t="shared" si="12"/>
        <v>72.391304347826093</v>
      </c>
      <c r="M76" s="15">
        <f t="shared" si="13"/>
        <v>14.658385093167702</v>
      </c>
      <c r="N76" s="15">
        <f t="shared" si="14"/>
        <v>19.006211180124225</v>
      </c>
      <c r="O76" s="15">
        <f t="shared" si="15"/>
        <v>0</v>
      </c>
      <c r="P76" s="2">
        <v>72.391304347826093</v>
      </c>
      <c r="Q76" s="2">
        <v>14.658385093167702</v>
      </c>
      <c r="R76" s="2">
        <v>19.006211180124225</v>
      </c>
      <c r="S76" s="2">
        <v>0</v>
      </c>
      <c r="T76" s="2">
        <f t="shared" si="16"/>
        <v>4</v>
      </c>
      <c r="U76" s="2">
        <f t="shared" si="17"/>
        <v>1</v>
      </c>
      <c r="V76" s="2">
        <f t="shared" si="18"/>
        <v>1</v>
      </c>
      <c r="W76" s="2">
        <f t="shared" si="19"/>
        <v>0</v>
      </c>
      <c r="X76" s="16">
        <f t="shared" si="23"/>
        <v>6</v>
      </c>
      <c r="Y76" s="2">
        <f t="shared" si="20"/>
        <v>8</v>
      </c>
      <c r="Z76" s="18">
        <f t="shared" si="21"/>
        <v>7</v>
      </c>
    </row>
    <row r="77" spans="1:26" x14ac:dyDescent="0.35">
      <c r="A77" s="2">
        <v>76</v>
      </c>
      <c r="B77" s="9" t="s">
        <v>257</v>
      </c>
      <c r="C77" s="2" t="str">
        <f t="shared" si="22"/>
        <v>SPA21XXX</v>
      </c>
      <c r="D77" s="9" t="s">
        <v>431</v>
      </c>
      <c r="E77" s="10" t="s">
        <v>43</v>
      </c>
      <c r="F77" s="10" t="s">
        <v>45</v>
      </c>
      <c r="G77" s="2">
        <v>352800</v>
      </c>
      <c r="H77" s="2">
        <v>283800</v>
      </c>
      <c r="I77" s="2">
        <v>34000</v>
      </c>
      <c r="J77" s="2">
        <v>73500</v>
      </c>
      <c r="K77" s="2">
        <v>0</v>
      </c>
      <c r="L77" s="15">
        <f t="shared" si="12"/>
        <v>80.442176870748298</v>
      </c>
      <c r="M77" s="15">
        <f t="shared" si="13"/>
        <v>9.6371882086167808</v>
      </c>
      <c r="N77" s="15">
        <f t="shared" si="14"/>
        <v>20.833333333333336</v>
      </c>
      <c r="O77" s="15">
        <f t="shared" si="15"/>
        <v>0</v>
      </c>
      <c r="P77" s="2">
        <v>80.442176870748298</v>
      </c>
      <c r="Q77" s="2">
        <v>9.6371882086167808</v>
      </c>
      <c r="R77" s="2">
        <v>20.833333333333336</v>
      </c>
      <c r="S77" s="2">
        <v>0</v>
      </c>
      <c r="T77" s="2">
        <f t="shared" si="16"/>
        <v>5</v>
      </c>
      <c r="U77" s="2">
        <f t="shared" si="17"/>
        <v>1</v>
      </c>
      <c r="V77" s="2">
        <f t="shared" si="18"/>
        <v>1</v>
      </c>
      <c r="W77" s="2">
        <f t="shared" si="19"/>
        <v>0</v>
      </c>
      <c r="X77" s="16">
        <f t="shared" si="23"/>
        <v>7</v>
      </c>
      <c r="Y77" s="2">
        <f t="shared" si="20"/>
        <v>9</v>
      </c>
      <c r="Z77" s="18">
        <f t="shared" si="21"/>
        <v>8</v>
      </c>
    </row>
    <row r="78" spans="1:26" x14ac:dyDescent="0.35">
      <c r="A78" s="2">
        <v>77</v>
      </c>
      <c r="B78" s="9" t="s">
        <v>304</v>
      </c>
      <c r="C78" s="2" t="str">
        <f t="shared" si="22"/>
        <v>SPA21XXX</v>
      </c>
      <c r="D78" s="9" t="s">
        <v>463</v>
      </c>
      <c r="E78" s="10" t="s">
        <v>43</v>
      </c>
      <c r="F78" s="10" t="s">
        <v>45</v>
      </c>
      <c r="G78" s="2">
        <v>29265.289999999997</v>
      </c>
      <c r="H78" s="2">
        <v>44904.24</v>
      </c>
      <c r="I78" s="2">
        <v>0</v>
      </c>
      <c r="J78" s="2">
        <v>0</v>
      </c>
      <c r="K78" s="2">
        <v>0</v>
      </c>
      <c r="L78" s="15">
        <f t="shared" si="12"/>
        <v>153.43856151775705</v>
      </c>
      <c r="M78" s="15">
        <f t="shared" si="13"/>
        <v>0</v>
      </c>
      <c r="N78" s="15">
        <f t="shared" si="14"/>
        <v>0</v>
      </c>
      <c r="O78" s="15">
        <f t="shared" si="15"/>
        <v>0</v>
      </c>
      <c r="P78" s="2">
        <v>153.43856151775705</v>
      </c>
      <c r="Q78" s="2">
        <v>0</v>
      </c>
      <c r="R78" s="2">
        <v>0</v>
      </c>
      <c r="S78" s="2">
        <v>0</v>
      </c>
      <c r="T78" s="2">
        <f t="shared" si="16"/>
        <v>6</v>
      </c>
      <c r="U78" s="2">
        <f t="shared" si="17"/>
        <v>0</v>
      </c>
      <c r="V78" s="2">
        <f t="shared" si="18"/>
        <v>0</v>
      </c>
      <c r="W78" s="2">
        <f t="shared" si="19"/>
        <v>0</v>
      </c>
      <c r="X78" s="16">
        <f t="shared" si="23"/>
        <v>6</v>
      </c>
      <c r="Y78" s="2">
        <f t="shared" si="20"/>
        <v>6</v>
      </c>
      <c r="Z78" s="18">
        <f t="shared" si="21"/>
        <v>6</v>
      </c>
    </row>
    <row r="79" spans="1:26" x14ac:dyDescent="0.35">
      <c r="A79" s="2">
        <v>78</v>
      </c>
      <c r="B79" s="9" t="s">
        <v>308</v>
      </c>
      <c r="C79" s="2" t="str">
        <f t="shared" si="22"/>
        <v>SPA21XXX</v>
      </c>
      <c r="D79" s="9" t="s">
        <v>465</v>
      </c>
      <c r="E79" s="10" t="s">
        <v>43</v>
      </c>
      <c r="F79" s="10" t="s">
        <v>45</v>
      </c>
      <c r="G79" s="2">
        <v>41587.75</v>
      </c>
      <c r="H79" s="2">
        <v>41587.75</v>
      </c>
      <c r="I79" s="2">
        <v>0</v>
      </c>
      <c r="J79" s="2">
        <v>0</v>
      </c>
      <c r="K79" s="2">
        <v>0</v>
      </c>
      <c r="L79" s="15">
        <f t="shared" si="12"/>
        <v>100</v>
      </c>
      <c r="M79" s="15">
        <f t="shared" si="13"/>
        <v>0</v>
      </c>
      <c r="N79" s="15">
        <f t="shared" si="14"/>
        <v>0</v>
      </c>
      <c r="O79" s="15">
        <f t="shared" si="15"/>
        <v>0</v>
      </c>
      <c r="P79" s="2">
        <v>100</v>
      </c>
      <c r="Q79" s="2">
        <v>0</v>
      </c>
      <c r="R79" s="2">
        <v>0</v>
      </c>
      <c r="S79" s="2">
        <v>0</v>
      </c>
      <c r="T79" s="2">
        <f t="shared" si="16"/>
        <v>6</v>
      </c>
      <c r="U79" s="2">
        <f t="shared" si="17"/>
        <v>0</v>
      </c>
      <c r="V79" s="2">
        <f t="shared" si="18"/>
        <v>0</v>
      </c>
      <c r="W79" s="2">
        <f t="shared" si="19"/>
        <v>0</v>
      </c>
      <c r="X79" s="16">
        <f t="shared" si="23"/>
        <v>6</v>
      </c>
      <c r="Y79" s="2">
        <f t="shared" si="20"/>
        <v>6</v>
      </c>
      <c r="Z79" s="18">
        <f t="shared" si="21"/>
        <v>6</v>
      </c>
    </row>
    <row r="80" spans="1:26" x14ac:dyDescent="0.35">
      <c r="A80" s="2">
        <v>79</v>
      </c>
      <c r="B80" s="2" t="s">
        <v>47</v>
      </c>
      <c r="C80" s="2" t="str">
        <f t="shared" si="22"/>
        <v>SPA21XXX</v>
      </c>
      <c r="D80" s="2" t="s">
        <v>473</v>
      </c>
      <c r="E80" s="2" t="s">
        <v>44</v>
      </c>
      <c r="G80" s="2">
        <v>167801.78</v>
      </c>
      <c r="H80" s="2">
        <v>155604.9</v>
      </c>
      <c r="I80" s="2">
        <v>2556</v>
      </c>
      <c r="J80" s="2">
        <v>42502.5</v>
      </c>
      <c r="K80" s="2">
        <v>0</v>
      </c>
      <c r="L80" s="15">
        <f t="shared" si="12"/>
        <v>92.731376270263638</v>
      </c>
      <c r="M80" s="15">
        <f t="shared" si="13"/>
        <v>1.523225796532075</v>
      </c>
      <c r="N80" s="15">
        <f t="shared" si="14"/>
        <v>25.328992338460292</v>
      </c>
      <c r="O80" s="15">
        <f t="shared" si="15"/>
        <v>0</v>
      </c>
      <c r="P80" s="2">
        <v>92.731376270263638</v>
      </c>
      <c r="Q80" s="2">
        <v>1.523225796532075</v>
      </c>
      <c r="R80" s="2">
        <v>25.328992338460292</v>
      </c>
      <c r="S80" s="2">
        <v>0</v>
      </c>
      <c r="T80" s="2">
        <f t="shared" si="16"/>
        <v>6</v>
      </c>
      <c r="U80" s="2">
        <f t="shared" si="17"/>
        <v>1</v>
      </c>
      <c r="V80" s="2">
        <f t="shared" si="18"/>
        <v>1</v>
      </c>
      <c r="W80" s="2">
        <f t="shared" si="19"/>
        <v>0</v>
      </c>
      <c r="X80" s="16">
        <f t="shared" si="23"/>
        <v>8</v>
      </c>
      <c r="Y80" s="2">
        <f t="shared" si="20"/>
        <v>10</v>
      </c>
      <c r="Z80" s="18">
        <f t="shared" si="21"/>
        <v>9</v>
      </c>
    </row>
    <row r="81" spans="1:26" x14ac:dyDescent="0.35">
      <c r="A81" s="2">
        <v>80</v>
      </c>
      <c r="B81" s="19" t="s">
        <v>48</v>
      </c>
      <c r="C81" s="2" t="str">
        <f t="shared" si="22"/>
        <v>SPA21XXX</v>
      </c>
      <c r="D81" s="19" t="s">
        <v>474</v>
      </c>
      <c r="E81" s="2" t="s">
        <v>44</v>
      </c>
      <c r="G81" s="2">
        <v>1381258</v>
      </c>
      <c r="H81" s="2">
        <v>1167454</v>
      </c>
      <c r="I81" s="2">
        <v>47207</v>
      </c>
      <c r="J81" s="2">
        <v>422213</v>
      </c>
      <c r="K81" s="2">
        <v>0</v>
      </c>
      <c r="L81" s="15">
        <f t="shared" si="12"/>
        <v>84.521067027304099</v>
      </c>
      <c r="M81" s="15">
        <f t="shared" si="13"/>
        <v>3.4176815627493196</v>
      </c>
      <c r="N81" s="15">
        <f t="shared" si="14"/>
        <v>30.567279972315092</v>
      </c>
      <c r="O81" s="15">
        <f t="shared" si="15"/>
        <v>0</v>
      </c>
      <c r="P81" s="2">
        <v>84.521067027304099</v>
      </c>
      <c r="Q81" s="2">
        <v>3.4176815627493196</v>
      </c>
      <c r="R81" s="2">
        <v>30.567279972315092</v>
      </c>
      <c r="S81" s="2">
        <v>0</v>
      </c>
      <c r="T81" s="2">
        <f t="shared" si="16"/>
        <v>5</v>
      </c>
      <c r="U81" s="2">
        <f t="shared" si="17"/>
        <v>1</v>
      </c>
      <c r="V81" s="2">
        <f t="shared" si="18"/>
        <v>1</v>
      </c>
      <c r="W81" s="2">
        <f t="shared" si="19"/>
        <v>0</v>
      </c>
      <c r="X81" s="16">
        <f t="shared" si="23"/>
        <v>7</v>
      </c>
      <c r="Y81" s="2">
        <f t="shared" si="20"/>
        <v>9</v>
      </c>
      <c r="Z81" s="18">
        <f t="shared" si="21"/>
        <v>8</v>
      </c>
    </row>
    <row r="82" spans="1:26" x14ac:dyDescent="0.35">
      <c r="A82" s="2">
        <v>81</v>
      </c>
      <c r="B82" s="19" t="s">
        <v>49</v>
      </c>
      <c r="C82" s="2" t="str">
        <f t="shared" si="22"/>
        <v>SPA21XXX</v>
      </c>
      <c r="D82" s="19" t="s">
        <v>475</v>
      </c>
      <c r="E82" s="2" t="s">
        <v>44</v>
      </c>
      <c r="G82" s="2">
        <v>533540</v>
      </c>
      <c r="H82" s="2">
        <v>470157</v>
      </c>
      <c r="I82" s="2">
        <v>4300</v>
      </c>
      <c r="J82" s="2">
        <v>140094</v>
      </c>
      <c r="K82" s="2">
        <v>0</v>
      </c>
      <c r="L82" s="15">
        <f t="shared" si="12"/>
        <v>88.120290887281186</v>
      </c>
      <c r="M82" s="15">
        <f t="shared" si="13"/>
        <v>0.80593769914158264</v>
      </c>
      <c r="N82" s="15">
        <f t="shared" si="14"/>
        <v>26.257450238032764</v>
      </c>
      <c r="O82" s="15">
        <f t="shared" si="15"/>
        <v>0</v>
      </c>
      <c r="P82" s="2">
        <v>88.120290887281186</v>
      </c>
      <c r="Q82" s="2">
        <v>0.80593769914158264</v>
      </c>
      <c r="R82" s="2">
        <v>26.257450238032764</v>
      </c>
      <c r="S82" s="2">
        <v>0</v>
      </c>
      <c r="T82" s="2">
        <f t="shared" si="16"/>
        <v>5</v>
      </c>
      <c r="U82" s="2">
        <f t="shared" si="17"/>
        <v>1</v>
      </c>
      <c r="V82" s="2">
        <f t="shared" si="18"/>
        <v>1</v>
      </c>
      <c r="W82" s="2">
        <f t="shared" si="19"/>
        <v>0</v>
      </c>
      <c r="X82" s="16">
        <f t="shared" si="23"/>
        <v>7</v>
      </c>
      <c r="Y82" s="2">
        <f t="shared" si="20"/>
        <v>9</v>
      </c>
      <c r="Z82" s="18">
        <f t="shared" si="21"/>
        <v>8</v>
      </c>
    </row>
    <row r="83" spans="1:26" x14ac:dyDescent="0.35">
      <c r="A83" s="2">
        <v>82</v>
      </c>
      <c r="B83" s="19" t="s">
        <v>50</v>
      </c>
      <c r="C83" s="2" t="str">
        <f t="shared" si="22"/>
        <v>SPA21XXX</v>
      </c>
      <c r="D83" s="19" t="s">
        <v>476</v>
      </c>
      <c r="E83" s="2" t="s">
        <v>44</v>
      </c>
      <c r="G83" s="2">
        <v>416162</v>
      </c>
      <c r="H83" s="2">
        <v>381981</v>
      </c>
      <c r="I83" s="2">
        <v>2334</v>
      </c>
      <c r="J83" s="2">
        <v>103780</v>
      </c>
      <c r="K83" s="2">
        <v>0</v>
      </c>
      <c r="L83" s="15">
        <f t="shared" si="12"/>
        <v>91.786611944387047</v>
      </c>
      <c r="M83" s="15">
        <f t="shared" si="13"/>
        <v>0.56083928854628728</v>
      </c>
      <c r="N83" s="15">
        <f t="shared" si="14"/>
        <v>24.937404183947599</v>
      </c>
      <c r="O83" s="15">
        <f t="shared" si="15"/>
        <v>0</v>
      </c>
      <c r="P83" s="2">
        <v>91.786611944387047</v>
      </c>
      <c r="Q83" s="2">
        <v>0.56083928854628728</v>
      </c>
      <c r="R83" s="2">
        <v>24.937404183947599</v>
      </c>
      <c r="S83" s="2">
        <v>0</v>
      </c>
      <c r="T83" s="2">
        <f t="shared" si="16"/>
        <v>6</v>
      </c>
      <c r="U83" s="2">
        <f t="shared" si="17"/>
        <v>1</v>
      </c>
      <c r="V83" s="2">
        <f t="shared" si="18"/>
        <v>1</v>
      </c>
      <c r="W83" s="2">
        <f t="shared" si="19"/>
        <v>0</v>
      </c>
      <c r="X83" s="16">
        <f t="shared" si="23"/>
        <v>8</v>
      </c>
      <c r="Y83" s="2">
        <f t="shared" si="20"/>
        <v>10</v>
      </c>
      <c r="Z83" s="18">
        <f t="shared" si="21"/>
        <v>9</v>
      </c>
    </row>
    <row r="84" spans="1:26" x14ac:dyDescent="0.35">
      <c r="A84" s="2">
        <v>83</v>
      </c>
      <c r="B84" s="19" t="s">
        <v>52</v>
      </c>
      <c r="C84" s="2" t="str">
        <f t="shared" si="22"/>
        <v>SPA21XXX</v>
      </c>
      <c r="D84" s="19" t="s">
        <v>477</v>
      </c>
      <c r="E84" s="2" t="s">
        <v>44</v>
      </c>
      <c r="G84" s="2">
        <v>267004</v>
      </c>
      <c r="H84" s="2">
        <v>267004</v>
      </c>
      <c r="I84" s="2">
        <v>3252</v>
      </c>
      <c r="J84" s="2">
        <v>87462</v>
      </c>
      <c r="K84" s="2">
        <v>0</v>
      </c>
      <c r="L84" s="15">
        <f t="shared" si="12"/>
        <v>100</v>
      </c>
      <c r="M84" s="15">
        <f t="shared" si="13"/>
        <v>1.2179592815088913</v>
      </c>
      <c r="N84" s="15">
        <f t="shared" si="14"/>
        <v>32.756812632020491</v>
      </c>
      <c r="O84" s="15">
        <f t="shared" si="15"/>
        <v>0</v>
      </c>
      <c r="P84" s="2">
        <v>100</v>
      </c>
      <c r="Q84" s="2">
        <v>1.2179592815088913</v>
      </c>
      <c r="R84" s="2">
        <v>32.756812632020491</v>
      </c>
      <c r="S84" s="2">
        <v>0</v>
      </c>
      <c r="T84" s="2">
        <f t="shared" si="16"/>
        <v>6</v>
      </c>
      <c r="U84" s="2">
        <f t="shared" si="17"/>
        <v>1</v>
      </c>
      <c r="V84" s="2">
        <f t="shared" si="18"/>
        <v>1</v>
      </c>
      <c r="W84" s="2">
        <f t="shared" si="19"/>
        <v>0</v>
      </c>
      <c r="X84" s="16">
        <f t="shared" si="23"/>
        <v>8</v>
      </c>
      <c r="Y84" s="2">
        <f t="shared" si="20"/>
        <v>10</v>
      </c>
      <c r="Z84" s="18">
        <f t="shared" si="21"/>
        <v>9</v>
      </c>
    </row>
    <row r="85" spans="1:26" x14ac:dyDescent="0.35">
      <c r="A85" s="2">
        <v>84</v>
      </c>
      <c r="B85" s="19" t="s">
        <v>53</v>
      </c>
      <c r="C85" s="2" t="str">
        <f t="shared" si="22"/>
        <v>SPA21XXX</v>
      </c>
      <c r="D85" s="19" t="s">
        <v>478</v>
      </c>
      <c r="E85" s="2" t="s">
        <v>44</v>
      </c>
      <c r="G85" s="2">
        <v>61493</v>
      </c>
      <c r="H85" s="2">
        <v>61493</v>
      </c>
      <c r="I85" s="2">
        <v>10249</v>
      </c>
      <c r="J85" s="2">
        <v>13111</v>
      </c>
      <c r="K85" s="2">
        <v>0</v>
      </c>
      <c r="L85" s="15">
        <f t="shared" si="12"/>
        <v>100</v>
      </c>
      <c r="M85" s="15">
        <f t="shared" si="13"/>
        <v>16.666937700226043</v>
      </c>
      <c r="N85" s="15">
        <f t="shared" si="14"/>
        <v>21.321125981819069</v>
      </c>
      <c r="O85" s="15">
        <f t="shared" si="15"/>
        <v>0</v>
      </c>
      <c r="P85" s="2">
        <v>100</v>
      </c>
      <c r="Q85" s="2">
        <v>16.666937700226043</v>
      </c>
      <c r="R85" s="2">
        <v>21.321125981819069</v>
      </c>
      <c r="S85" s="2">
        <v>0</v>
      </c>
      <c r="T85" s="2">
        <f t="shared" si="16"/>
        <v>6</v>
      </c>
      <c r="U85" s="2">
        <f t="shared" si="17"/>
        <v>1</v>
      </c>
      <c r="V85" s="2">
        <f t="shared" si="18"/>
        <v>1</v>
      </c>
      <c r="W85" s="2">
        <f t="shared" si="19"/>
        <v>0</v>
      </c>
      <c r="X85" s="16">
        <f t="shared" si="23"/>
        <v>8</v>
      </c>
      <c r="Y85" s="2">
        <f t="shared" si="20"/>
        <v>10</v>
      </c>
      <c r="Z85" s="18">
        <f t="shared" si="21"/>
        <v>9</v>
      </c>
    </row>
    <row r="86" spans="1:26" x14ac:dyDescent="0.35">
      <c r="A86" s="2">
        <v>85</v>
      </c>
      <c r="B86" s="2" t="s">
        <v>54</v>
      </c>
      <c r="C86" s="2" t="str">
        <f t="shared" si="22"/>
        <v>SPA21XXX</v>
      </c>
      <c r="D86" s="2" t="s">
        <v>479</v>
      </c>
      <c r="E86" s="2" t="s">
        <v>44</v>
      </c>
      <c r="G86" s="2">
        <v>463295</v>
      </c>
      <c r="H86" s="2">
        <v>433426</v>
      </c>
      <c r="I86" s="2">
        <v>1210</v>
      </c>
      <c r="J86" s="2">
        <v>175688</v>
      </c>
      <c r="K86" s="2">
        <v>0</v>
      </c>
      <c r="L86" s="15">
        <f t="shared" si="12"/>
        <v>93.552919845886535</v>
      </c>
      <c r="M86" s="15">
        <f t="shared" si="13"/>
        <v>0.26117268694892026</v>
      </c>
      <c r="N86" s="15">
        <f t="shared" si="14"/>
        <v>37.921410764199912</v>
      </c>
      <c r="O86" s="15">
        <f t="shared" si="15"/>
        <v>0</v>
      </c>
      <c r="P86" s="2">
        <v>93.552919845886535</v>
      </c>
      <c r="Q86" s="2">
        <v>0.26117268694892026</v>
      </c>
      <c r="R86" s="2">
        <v>37.921410764199912</v>
      </c>
      <c r="S86" s="2">
        <v>0</v>
      </c>
      <c r="T86" s="2">
        <f t="shared" si="16"/>
        <v>6</v>
      </c>
      <c r="U86" s="2">
        <f t="shared" si="17"/>
        <v>1</v>
      </c>
      <c r="V86" s="2">
        <f t="shared" si="18"/>
        <v>1</v>
      </c>
      <c r="W86" s="2">
        <f t="shared" si="19"/>
        <v>0</v>
      </c>
      <c r="X86" s="16">
        <f t="shared" si="23"/>
        <v>8</v>
      </c>
      <c r="Y86" s="2">
        <f t="shared" si="20"/>
        <v>10</v>
      </c>
      <c r="Z86" s="18">
        <f t="shared" si="21"/>
        <v>9</v>
      </c>
    </row>
    <row r="87" spans="1:26" x14ac:dyDescent="0.35">
      <c r="A87" s="2">
        <v>86</v>
      </c>
      <c r="B87" s="2" t="s">
        <v>55</v>
      </c>
      <c r="C87" s="2" t="str">
        <f t="shared" si="22"/>
        <v>SPA21XXX</v>
      </c>
      <c r="D87" s="2" t="s">
        <v>480</v>
      </c>
      <c r="E87" s="2" t="s">
        <v>44</v>
      </c>
      <c r="G87" s="2">
        <v>155475</v>
      </c>
      <c r="H87" s="2">
        <v>127321</v>
      </c>
      <c r="I87" s="2">
        <v>1936</v>
      </c>
      <c r="J87" s="2">
        <v>41988</v>
      </c>
      <c r="K87" s="2">
        <v>0</v>
      </c>
      <c r="L87" s="15">
        <f t="shared" si="12"/>
        <v>81.89162244733879</v>
      </c>
      <c r="M87" s="15">
        <f t="shared" si="13"/>
        <v>1.2452162727126548</v>
      </c>
      <c r="N87" s="15">
        <f t="shared" si="14"/>
        <v>27.006271104679207</v>
      </c>
      <c r="O87" s="15">
        <f t="shared" si="15"/>
        <v>0</v>
      </c>
      <c r="P87" s="2">
        <v>81.89162244733879</v>
      </c>
      <c r="Q87" s="2">
        <v>1.2452162727126548</v>
      </c>
      <c r="R87" s="2">
        <v>27.006271104679207</v>
      </c>
      <c r="S87" s="2">
        <v>0</v>
      </c>
      <c r="T87" s="2">
        <f t="shared" si="16"/>
        <v>5</v>
      </c>
      <c r="U87" s="2">
        <f t="shared" si="17"/>
        <v>1</v>
      </c>
      <c r="V87" s="2">
        <f t="shared" si="18"/>
        <v>1</v>
      </c>
      <c r="W87" s="2">
        <f t="shared" si="19"/>
        <v>0</v>
      </c>
      <c r="X87" s="16">
        <f t="shared" si="23"/>
        <v>7</v>
      </c>
      <c r="Y87" s="2">
        <f t="shared" si="20"/>
        <v>9</v>
      </c>
      <c r="Z87" s="18">
        <f t="shared" si="21"/>
        <v>8</v>
      </c>
    </row>
    <row r="88" spans="1:26" x14ac:dyDescent="0.35">
      <c r="A88" s="2">
        <v>87</v>
      </c>
      <c r="B88" s="2" t="s">
        <v>56</v>
      </c>
      <c r="C88" s="2" t="str">
        <f t="shared" si="22"/>
        <v>SPA21XXX</v>
      </c>
      <c r="D88" s="2" t="s">
        <v>481</v>
      </c>
      <c r="E88" s="2" t="s">
        <v>44</v>
      </c>
      <c r="G88" s="2">
        <v>100191</v>
      </c>
      <c r="H88" s="2">
        <v>87719</v>
      </c>
      <c r="I88" s="2">
        <v>33357</v>
      </c>
      <c r="J88" s="2">
        <v>0</v>
      </c>
      <c r="K88" s="2">
        <v>0</v>
      </c>
      <c r="L88" s="15">
        <f t="shared" si="12"/>
        <v>87.55177610763441</v>
      </c>
      <c r="M88" s="15">
        <f t="shared" si="13"/>
        <v>33.29340958768752</v>
      </c>
      <c r="N88" s="15">
        <f t="shared" si="14"/>
        <v>0</v>
      </c>
      <c r="O88" s="15">
        <f t="shared" si="15"/>
        <v>0</v>
      </c>
      <c r="P88" s="2">
        <v>87.55177610763441</v>
      </c>
      <c r="Q88" s="2">
        <v>33.29340958768752</v>
      </c>
      <c r="R88" s="2">
        <v>0</v>
      </c>
      <c r="S88" s="2">
        <v>0</v>
      </c>
      <c r="T88" s="2">
        <f t="shared" si="16"/>
        <v>5</v>
      </c>
      <c r="U88" s="2">
        <f t="shared" si="17"/>
        <v>1</v>
      </c>
      <c r="V88" s="2">
        <f t="shared" si="18"/>
        <v>0</v>
      </c>
      <c r="W88" s="2">
        <f t="shared" si="19"/>
        <v>0</v>
      </c>
      <c r="X88" s="16">
        <f t="shared" si="23"/>
        <v>6</v>
      </c>
      <c r="Y88" s="2">
        <f t="shared" si="20"/>
        <v>7</v>
      </c>
      <c r="Z88" s="18">
        <f t="shared" si="21"/>
        <v>6</v>
      </c>
    </row>
    <row r="89" spans="1:26" x14ac:dyDescent="0.35">
      <c r="A89" s="2">
        <v>88</v>
      </c>
      <c r="B89" s="2" t="s">
        <v>57</v>
      </c>
      <c r="C89" s="2" t="str">
        <f t="shared" si="22"/>
        <v>SPA21XXX</v>
      </c>
      <c r="D89" s="2" t="s">
        <v>482</v>
      </c>
      <c r="E89" s="2" t="s">
        <v>44</v>
      </c>
      <c r="G89" s="2">
        <v>251863.71270000003</v>
      </c>
      <c r="H89" s="2">
        <v>213033.72349999999</v>
      </c>
      <c r="I89" s="2">
        <v>47219.964899999992</v>
      </c>
      <c r="J89" s="2">
        <v>66419.082399999999</v>
      </c>
      <c r="K89" s="2">
        <v>0</v>
      </c>
      <c r="L89" s="15">
        <f t="shared" si="12"/>
        <v>84.582936230178092</v>
      </c>
      <c r="M89" s="15">
        <f t="shared" si="13"/>
        <v>18.748220771383867</v>
      </c>
      <c r="N89" s="15">
        <f t="shared" si="14"/>
        <v>26.371040785503354</v>
      </c>
      <c r="O89" s="15">
        <f t="shared" si="15"/>
        <v>0</v>
      </c>
      <c r="P89" s="2">
        <v>84.582936230178092</v>
      </c>
      <c r="Q89" s="2">
        <v>18.748220771383867</v>
      </c>
      <c r="R89" s="2">
        <v>26.371040785503354</v>
      </c>
      <c r="S89" s="2">
        <v>0</v>
      </c>
      <c r="T89" s="2">
        <f t="shared" si="16"/>
        <v>5</v>
      </c>
      <c r="U89" s="2">
        <f t="shared" si="17"/>
        <v>1</v>
      </c>
      <c r="V89" s="2">
        <f t="shared" si="18"/>
        <v>1</v>
      </c>
      <c r="W89" s="2">
        <f t="shared" si="19"/>
        <v>0</v>
      </c>
      <c r="X89" s="16">
        <f t="shared" si="23"/>
        <v>7</v>
      </c>
      <c r="Y89" s="2">
        <f t="shared" si="20"/>
        <v>9</v>
      </c>
      <c r="Z89" s="18">
        <f t="shared" si="21"/>
        <v>8</v>
      </c>
    </row>
    <row r="90" spans="1:26" x14ac:dyDescent="0.35">
      <c r="A90" s="2">
        <v>89</v>
      </c>
      <c r="B90" s="2" t="s">
        <v>60</v>
      </c>
      <c r="C90" s="2" t="str">
        <f t="shared" si="22"/>
        <v>SPA21XXX</v>
      </c>
      <c r="D90" s="2" t="s">
        <v>483</v>
      </c>
      <c r="E90" s="2" t="s">
        <v>44</v>
      </c>
      <c r="G90" s="2">
        <v>173675.09999999998</v>
      </c>
      <c r="H90" s="2">
        <v>140877.4</v>
      </c>
      <c r="I90" s="2">
        <v>0</v>
      </c>
      <c r="J90" s="2">
        <v>30852.38</v>
      </c>
      <c r="K90" s="2">
        <v>0</v>
      </c>
      <c r="L90" s="15">
        <f t="shared" si="12"/>
        <v>81.115485178934705</v>
      </c>
      <c r="M90" s="15">
        <f t="shared" si="13"/>
        <v>0</v>
      </c>
      <c r="N90" s="15">
        <f t="shared" si="14"/>
        <v>17.764423339903075</v>
      </c>
      <c r="O90" s="15">
        <f t="shared" si="15"/>
        <v>0</v>
      </c>
      <c r="P90" s="2">
        <v>81.115485178934705</v>
      </c>
      <c r="Q90" s="2">
        <v>0</v>
      </c>
      <c r="R90" s="2">
        <v>17.764423339903075</v>
      </c>
      <c r="S90" s="2">
        <v>0</v>
      </c>
      <c r="T90" s="2">
        <f t="shared" si="16"/>
        <v>5</v>
      </c>
      <c r="U90" s="2">
        <f t="shared" si="17"/>
        <v>0</v>
      </c>
      <c r="V90" s="2">
        <f t="shared" si="18"/>
        <v>1</v>
      </c>
      <c r="W90" s="2">
        <f t="shared" si="19"/>
        <v>0</v>
      </c>
      <c r="X90" s="16">
        <f t="shared" si="23"/>
        <v>6</v>
      </c>
      <c r="Y90" s="2">
        <f t="shared" si="20"/>
        <v>7</v>
      </c>
      <c r="Z90" s="18">
        <f t="shared" si="21"/>
        <v>6</v>
      </c>
    </row>
    <row r="91" spans="1:26" x14ac:dyDescent="0.35">
      <c r="A91" s="2">
        <v>90</v>
      </c>
      <c r="B91" s="2" t="s">
        <v>72</v>
      </c>
      <c r="C91" s="2" t="str">
        <f t="shared" si="22"/>
        <v>SPA21XXX</v>
      </c>
      <c r="D91" s="2" t="s">
        <v>484</v>
      </c>
      <c r="E91" s="2" t="s">
        <v>44</v>
      </c>
      <c r="G91" s="2">
        <v>50268.049999999996</v>
      </c>
      <c r="H91" s="2">
        <v>38872.01</v>
      </c>
      <c r="I91" s="2">
        <v>3934.83</v>
      </c>
      <c r="J91" s="2">
        <v>0</v>
      </c>
      <c r="K91" s="2">
        <v>0</v>
      </c>
      <c r="L91" s="15">
        <f t="shared" si="12"/>
        <v>77.32945678219069</v>
      </c>
      <c r="M91" s="15">
        <f t="shared" si="13"/>
        <v>7.8276957232277757</v>
      </c>
      <c r="N91" s="15">
        <f t="shared" si="14"/>
        <v>0</v>
      </c>
      <c r="O91" s="15">
        <f t="shared" si="15"/>
        <v>0</v>
      </c>
      <c r="P91" s="2">
        <v>77.32945678219069</v>
      </c>
      <c r="Q91" s="2">
        <v>7.8276957232277757</v>
      </c>
      <c r="R91" s="2">
        <v>0</v>
      </c>
      <c r="S91" s="2">
        <v>0</v>
      </c>
      <c r="T91" s="2">
        <f t="shared" si="16"/>
        <v>4</v>
      </c>
      <c r="U91" s="2">
        <f t="shared" si="17"/>
        <v>1</v>
      </c>
      <c r="V91" s="2">
        <f t="shared" si="18"/>
        <v>0</v>
      </c>
      <c r="W91" s="2">
        <f t="shared" si="19"/>
        <v>0</v>
      </c>
      <c r="X91" s="16">
        <f t="shared" si="23"/>
        <v>5</v>
      </c>
      <c r="Y91" s="2">
        <f t="shared" si="20"/>
        <v>6</v>
      </c>
      <c r="Z91" s="18">
        <f t="shared" si="21"/>
        <v>6</v>
      </c>
    </row>
    <row r="92" spans="1:26" x14ac:dyDescent="0.35">
      <c r="A92" s="2">
        <v>91</v>
      </c>
      <c r="B92" s="2" t="s">
        <v>77</v>
      </c>
      <c r="C92" s="2" t="str">
        <f t="shared" si="22"/>
        <v>SPA21XXX</v>
      </c>
      <c r="D92" s="2" t="s">
        <v>485</v>
      </c>
      <c r="E92" s="2" t="s">
        <v>44</v>
      </c>
      <c r="G92" s="2">
        <v>30166</v>
      </c>
      <c r="H92" s="2">
        <v>30166</v>
      </c>
      <c r="I92" s="2">
        <v>15083</v>
      </c>
      <c r="J92" s="2">
        <v>0</v>
      </c>
      <c r="K92" s="2">
        <v>0</v>
      </c>
      <c r="L92" s="15">
        <f t="shared" si="12"/>
        <v>100</v>
      </c>
      <c r="M92" s="15">
        <f t="shared" si="13"/>
        <v>50</v>
      </c>
      <c r="N92" s="15">
        <f t="shared" si="14"/>
        <v>0</v>
      </c>
      <c r="O92" s="15">
        <f t="shared" si="15"/>
        <v>0</v>
      </c>
      <c r="P92" s="2">
        <v>100</v>
      </c>
      <c r="Q92" s="2">
        <v>50</v>
      </c>
      <c r="R92" s="2">
        <v>0</v>
      </c>
      <c r="S92" s="2">
        <v>0</v>
      </c>
      <c r="T92" s="2">
        <f t="shared" si="16"/>
        <v>6</v>
      </c>
      <c r="U92" s="2">
        <f t="shared" si="17"/>
        <v>2</v>
      </c>
      <c r="V92" s="2">
        <f t="shared" si="18"/>
        <v>0</v>
      </c>
      <c r="W92" s="2">
        <f t="shared" si="19"/>
        <v>0</v>
      </c>
      <c r="X92" s="16">
        <f t="shared" si="23"/>
        <v>8</v>
      </c>
      <c r="Y92" s="2">
        <f t="shared" si="20"/>
        <v>10</v>
      </c>
      <c r="Z92" s="18">
        <f t="shared" si="21"/>
        <v>9</v>
      </c>
    </row>
    <row r="93" spans="1:26" x14ac:dyDescent="0.35">
      <c r="A93" s="2">
        <v>92</v>
      </c>
      <c r="B93" s="2" t="s">
        <v>91</v>
      </c>
      <c r="C93" s="2" t="str">
        <f t="shared" si="22"/>
        <v>SPA21XXX</v>
      </c>
      <c r="D93" s="2" t="s">
        <v>486</v>
      </c>
      <c r="E93" s="2" t="s">
        <v>44</v>
      </c>
      <c r="G93" s="2">
        <v>57237.5</v>
      </c>
      <c r="H93" s="2">
        <v>45091.25</v>
      </c>
      <c r="I93" s="2">
        <v>2476.25</v>
      </c>
      <c r="J93" s="2">
        <v>2943.75</v>
      </c>
      <c r="K93" s="2">
        <v>0</v>
      </c>
      <c r="L93" s="15">
        <f t="shared" si="12"/>
        <v>78.779209434374323</v>
      </c>
      <c r="M93" s="15">
        <f t="shared" si="13"/>
        <v>4.3262721118148066</v>
      </c>
      <c r="N93" s="15">
        <f t="shared" si="14"/>
        <v>5.1430443328237603</v>
      </c>
      <c r="O93" s="15">
        <f t="shared" si="15"/>
        <v>0</v>
      </c>
      <c r="P93" s="2">
        <v>78.779209434374323</v>
      </c>
      <c r="Q93" s="2">
        <v>4.3262721118148066</v>
      </c>
      <c r="R93" s="2">
        <v>5.1430443328237603</v>
      </c>
      <c r="S93" s="2">
        <v>0</v>
      </c>
      <c r="T93" s="2">
        <f t="shared" si="16"/>
        <v>4</v>
      </c>
      <c r="U93" s="2">
        <f t="shared" si="17"/>
        <v>1</v>
      </c>
      <c r="V93" s="2">
        <f t="shared" si="18"/>
        <v>1</v>
      </c>
      <c r="W93" s="2">
        <f t="shared" si="19"/>
        <v>0</v>
      </c>
      <c r="X93" s="16">
        <f t="shared" si="23"/>
        <v>6</v>
      </c>
      <c r="Y93" s="2">
        <f t="shared" si="20"/>
        <v>8</v>
      </c>
      <c r="Z93" s="18">
        <f t="shared" si="21"/>
        <v>7</v>
      </c>
    </row>
    <row r="94" spans="1:26" x14ac:dyDescent="0.35">
      <c r="A94" s="2">
        <v>93</v>
      </c>
      <c r="B94" s="2" t="s">
        <v>92</v>
      </c>
      <c r="C94" s="2" t="str">
        <f t="shared" si="22"/>
        <v>SPA21XXX</v>
      </c>
      <c r="D94" s="2" t="s">
        <v>487</v>
      </c>
      <c r="E94" s="2" t="s">
        <v>44</v>
      </c>
      <c r="G94" s="2">
        <v>67237.5</v>
      </c>
      <c r="H94" s="2">
        <v>57237.5</v>
      </c>
      <c r="I94" s="2">
        <v>22476.25</v>
      </c>
      <c r="J94" s="2">
        <v>2943.75</v>
      </c>
      <c r="K94" s="2">
        <v>0</v>
      </c>
      <c r="L94" s="15">
        <f t="shared" si="12"/>
        <v>85.12734709053727</v>
      </c>
      <c r="M94" s="15">
        <f t="shared" si="13"/>
        <v>33.428146495631154</v>
      </c>
      <c r="N94" s="15">
        <f t="shared" si="14"/>
        <v>4.3781372002230894</v>
      </c>
      <c r="O94" s="15">
        <f t="shared" si="15"/>
        <v>0</v>
      </c>
      <c r="P94" s="2">
        <v>85.12734709053727</v>
      </c>
      <c r="Q94" s="2">
        <v>33.428146495631154</v>
      </c>
      <c r="R94" s="2">
        <v>4.3781372002230894</v>
      </c>
      <c r="S94" s="2">
        <v>0</v>
      </c>
      <c r="T94" s="2">
        <f t="shared" si="16"/>
        <v>5</v>
      </c>
      <c r="U94" s="2">
        <f t="shared" si="17"/>
        <v>1</v>
      </c>
      <c r="V94" s="2">
        <f t="shared" si="18"/>
        <v>1</v>
      </c>
      <c r="W94" s="2">
        <f t="shared" si="19"/>
        <v>0</v>
      </c>
      <c r="X94" s="16">
        <f t="shared" si="23"/>
        <v>7</v>
      </c>
      <c r="Y94" s="2">
        <f t="shared" si="20"/>
        <v>9</v>
      </c>
      <c r="Z94" s="18">
        <f t="shared" si="21"/>
        <v>8</v>
      </c>
    </row>
    <row r="95" spans="1:26" x14ac:dyDescent="0.35">
      <c r="A95" s="2">
        <v>94</v>
      </c>
      <c r="B95" s="2" t="s">
        <v>98</v>
      </c>
      <c r="C95" s="2" t="str">
        <f t="shared" si="22"/>
        <v>SPA21XXX</v>
      </c>
      <c r="D95" s="2" t="s">
        <v>488</v>
      </c>
      <c r="E95" s="2" t="s">
        <v>44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15" t="e">
        <f t="shared" si="12"/>
        <v>#DIV/0!</v>
      </c>
      <c r="M95" s="15" t="e">
        <f t="shared" si="13"/>
        <v>#DIV/0!</v>
      </c>
      <c r="N95" s="15" t="e">
        <f t="shared" si="14"/>
        <v>#DIV/0!</v>
      </c>
      <c r="O95" s="15" t="e">
        <f t="shared" si="15"/>
        <v>#DIV/0!</v>
      </c>
      <c r="T95" s="2">
        <f t="shared" si="16"/>
        <v>0</v>
      </c>
      <c r="U95" s="2">
        <f t="shared" si="17"/>
        <v>0</v>
      </c>
      <c r="V95" s="2">
        <f t="shared" si="18"/>
        <v>0</v>
      </c>
      <c r="W95" s="2">
        <f t="shared" si="19"/>
        <v>0</v>
      </c>
      <c r="X95" s="16">
        <f t="shared" si="23"/>
        <v>0</v>
      </c>
      <c r="Y95" s="2">
        <f t="shared" si="20"/>
        <v>0</v>
      </c>
      <c r="Z95" s="18">
        <f t="shared" si="21"/>
        <v>0</v>
      </c>
    </row>
    <row r="96" spans="1:26" x14ac:dyDescent="0.35">
      <c r="A96" s="2">
        <v>95</v>
      </c>
      <c r="B96" s="2" t="s">
        <v>100</v>
      </c>
      <c r="C96" s="2" t="str">
        <f t="shared" si="22"/>
        <v>SPA21XXX</v>
      </c>
      <c r="D96" s="2" t="s">
        <v>489</v>
      </c>
      <c r="E96" s="2" t="s">
        <v>44</v>
      </c>
      <c r="G96" s="2">
        <v>44250</v>
      </c>
      <c r="H96" s="2">
        <v>30625</v>
      </c>
      <c r="I96" s="2">
        <v>10000</v>
      </c>
      <c r="J96" s="2">
        <v>625</v>
      </c>
      <c r="K96" s="2">
        <v>3000</v>
      </c>
      <c r="L96" s="15">
        <f t="shared" si="12"/>
        <v>69.209039548022602</v>
      </c>
      <c r="M96" s="15">
        <f t="shared" si="13"/>
        <v>22.598870056497177</v>
      </c>
      <c r="N96" s="15">
        <f t="shared" si="14"/>
        <v>1.4124293785310735</v>
      </c>
      <c r="O96" s="15">
        <f t="shared" si="15"/>
        <v>6.7796610169491522</v>
      </c>
      <c r="P96" s="2">
        <v>69.209039548022602</v>
      </c>
      <c r="Q96" s="2">
        <v>22.598870056497177</v>
      </c>
      <c r="R96" s="2">
        <v>1.4124293785310735</v>
      </c>
      <c r="S96" s="2">
        <v>6.7796610169491522</v>
      </c>
      <c r="T96" s="2">
        <f t="shared" si="16"/>
        <v>3</v>
      </c>
      <c r="U96" s="2">
        <f t="shared" si="17"/>
        <v>1</v>
      </c>
      <c r="V96" s="2">
        <f t="shared" si="18"/>
        <v>1</v>
      </c>
      <c r="W96" s="2">
        <f t="shared" si="19"/>
        <v>1</v>
      </c>
      <c r="X96" s="16">
        <f t="shared" si="23"/>
        <v>6</v>
      </c>
      <c r="Y96" s="2">
        <f t="shared" si="20"/>
        <v>9</v>
      </c>
      <c r="Z96" s="18">
        <f t="shared" si="21"/>
        <v>8</v>
      </c>
    </row>
    <row r="97" spans="1:26" x14ac:dyDescent="0.35">
      <c r="A97" s="2">
        <v>96</v>
      </c>
      <c r="B97" s="2" t="s">
        <v>102</v>
      </c>
      <c r="C97" s="2" t="str">
        <f t="shared" si="22"/>
        <v>SPA21XXX</v>
      </c>
      <c r="D97" s="2" t="s">
        <v>490</v>
      </c>
      <c r="E97" s="2" t="s">
        <v>44</v>
      </c>
      <c r="G97" s="2">
        <v>15800</v>
      </c>
      <c r="H97" s="2">
        <v>15800</v>
      </c>
      <c r="I97" s="2">
        <v>0</v>
      </c>
      <c r="J97" s="2">
        <v>0</v>
      </c>
      <c r="K97" s="2">
        <v>0</v>
      </c>
      <c r="L97" s="15">
        <f t="shared" si="12"/>
        <v>100</v>
      </c>
      <c r="M97" s="15">
        <f t="shared" si="13"/>
        <v>0</v>
      </c>
      <c r="N97" s="15">
        <f t="shared" si="14"/>
        <v>0</v>
      </c>
      <c r="O97" s="15">
        <f t="shared" si="15"/>
        <v>0</v>
      </c>
      <c r="P97" s="2">
        <v>100</v>
      </c>
      <c r="Q97" s="2">
        <v>0</v>
      </c>
      <c r="R97" s="2">
        <v>0</v>
      </c>
      <c r="S97" s="2">
        <v>0</v>
      </c>
      <c r="T97" s="2">
        <f t="shared" si="16"/>
        <v>6</v>
      </c>
      <c r="U97" s="2">
        <f t="shared" si="17"/>
        <v>0</v>
      </c>
      <c r="V97" s="2">
        <f t="shared" si="18"/>
        <v>0</v>
      </c>
      <c r="W97" s="2">
        <f t="shared" si="19"/>
        <v>0</v>
      </c>
      <c r="X97" s="16">
        <f t="shared" si="23"/>
        <v>6</v>
      </c>
      <c r="Y97" s="2">
        <f t="shared" si="20"/>
        <v>6</v>
      </c>
      <c r="Z97" s="18">
        <f t="shared" si="21"/>
        <v>6</v>
      </c>
    </row>
    <row r="98" spans="1:26" x14ac:dyDescent="0.35">
      <c r="A98" s="2">
        <v>97</v>
      </c>
      <c r="B98" s="2" t="s">
        <v>105</v>
      </c>
      <c r="C98" s="2" t="str">
        <f t="shared" si="22"/>
        <v>SPA21XXX</v>
      </c>
      <c r="D98" s="2" t="s">
        <v>491</v>
      </c>
      <c r="E98" s="2" t="s">
        <v>44</v>
      </c>
      <c r="G98" s="2">
        <v>11900</v>
      </c>
      <c r="H98" s="2">
        <v>10700</v>
      </c>
      <c r="I98" s="2">
        <v>800</v>
      </c>
      <c r="J98" s="2">
        <v>0</v>
      </c>
      <c r="K98" s="2">
        <v>400</v>
      </c>
      <c r="L98" s="15">
        <f t="shared" si="12"/>
        <v>89.915966386554629</v>
      </c>
      <c r="M98" s="15">
        <f t="shared" si="13"/>
        <v>6.7226890756302522</v>
      </c>
      <c r="N98" s="15">
        <f t="shared" si="14"/>
        <v>0</v>
      </c>
      <c r="O98" s="15">
        <f t="shared" si="15"/>
        <v>3.3613445378151261</v>
      </c>
      <c r="P98" s="2">
        <v>89.915966386554629</v>
      </c>
      <c r="Q98" s="2">
        <v>6.7226890756302522</v>
      </c>
      <c r="R98" s="2">
        <v>0</v>
      </c>
      <c r="S98" s="2">
        <v>3.3613445378151261</v>
      </c>
      <c r="T98" s="2">
        <f t="shared" si="16"/>
        <v>5</v>
      </c>
      <c r="U98" s="2">
        <f t="shared" si="17"/>
        <v>1</v>
      </c>
      <c r="V98" s="2">
        <f t="shared" si="18"/>
        <v>0</v>
      </c>
      <c r="W98" s="2">
        <f t="shared" si="19"/>
        <v>1</v>
      </c>
      <c r="X98" s="16">
        <f t="shared" si="23"/>
        <v>7</v>
      </c>
      <c r="Y98" s="2">
        <f t="shared" si="20"/>
        <v>9</v>
      </c>
      <c r="Z98" s="18">
        <f t="shared" si="21"/>
        <v>8</v>
      </c>
    </row>
    <row r="99" spans="1:26" x14ac:dyDescent="0.35">
      <c r="A99" s="2">
        <v>98</v>
      </c>
      <c r="B99" s="2" t="s">
        <v>106</v>
      </c>
      <c r="C99" s="2" t="str">
        <f t="shared" si="22"/>
        <v>SPA21XXX</v>
      </c>
      <c r="D99" s="2" t="s">
        <v>492</v>
      </c>
      <c r="E99" s="2" t="s">
        <v>44</v>
      </c>
      <c r="G99" s="2">
        <v>7500</v>
      </c>
      <c r="H99" s="2">
        <v>7500</v>
      </c>
      <c r="I99" s="2">
        <v>0</v>
      </c>
      <c r="J99" s="2">
        <v>0</v>
      </c>
      <c r="K99" s="2">
        <v>0</v>
      </c>
      <c r="L99" s="15">
        <f t="shared" si="12"/>
        <v>100</v>
      </c>
      <c r="M99" s="15">
        <f t="shared" si="13"/>
        <v>0</v>
      </c>
      <c r="N99" s="15">
        <f t="shared" si="14"/>
        <v>0</v>
      </c>
      <c r="O99" s="15">
        <f t="shared" si="15"/>
        <v>0</v>
      </c>
      <c r="P99" s="2">
        <v>100</v>
      </c>
      <c r="Q99" s="2">
        <v>0</v>
      </c>
      <c r="R99" s="2">
        <v>0</v>
      </c>
      <c r="S99" s="2">
        <v>0</v>
      </c>
      <c r="T99" s="2">
        <f t="shared" si="16"/>
        <v>6</v>
      </c>
      <c r="U99" s="2">
        <f t="shared" si="17"/>
        <v>0</v>
      </c>
      <c r="V99" s="2">
        <f t="shared" si="18"/>
        <v>0</v>
      </c>
      <c r="W99" s="2">
        <f t="shared" si="19"/>
        <v>0</v>
      </c>
      <c r="X99" s="16">
        <f t="shared" si="23"/>
        <v>6</v>
      </c>
      <c r="Y99" s="2">
        <f t="shared" si="20"/>
        <v>6</v>
      </c>
      <c r="Z99" s="18">
        <f t="shared" si="21"/>
        <v>6</v>
      </c>
    </row>
    <row r="100" spans="1:26" x14ac:dyDescent="0.35">
      <c r="A100" s="2">
        <v>99</v>
      </c>
      <c r="B100" s="2" t="s">
        <v>348</v>
      </c>
      <c r="C100" s="2" t="str">
        <f t="shared" si="22"/>
        <v>SPA21XXX</v>
      </c>
      <c r="D100" s="2" t="s">
        <v>493</v>
      </c>
      <c r="E100" s="2" t="s">
        <v>44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15" t="e">
        <f t="shared" si="12"/>
        <v>#DIV/0!</v>
      </c>
      <c r="M100" s="15" t="e">
        <f t="shared" si="13"/>
        <v>#DIV/0!</v>
      </c>
      <c r="N100" s="15" t="e">
        <f t="shared" si="14"/>
        <v>#DIV/0!</v>
      </c>
      <c r="O100" s="15" t="e">
        <f t="shared" si="15"/>
        <v>#DIV/0!</v>
      </c>
      <c r="T100" s="2">
        <f t="shared" si="16"/>
        <v>0</v>
      </c>
      <c r="U100" s="2">
        <f t="shared" si="17"/>
        <v>0</v>
      </c>
      <c r="V100" s="2">
        <f t="shared" si="18"/>
        <v>0</v>
      </c>
      <c r="W100" s="2">
        <f t="shared" si="19"/>
        <v>0</v>
      </c>
      <c r="X100" s="16">
        <f t="shared" si="23"/>
        <v>0</v>
      </c>
      <c r="Y100" s="2">
        <f t="shared" si="20"/>
        <v>0</v>
      </c>
      <c r="Z100" s="18">
        <f t="shared" si="21"/>
        <v>0</v>
      </c>
    </row>
    <row r="101" spans="1:26" x14ac:dyDescent="0.35">
      <c r="A101" s="2">
        <v>100</v>
      </c>
      <c r="B101" s="2" t="s">
        <v>349</v>
      </c>
      <c r="C101" s="2" t="str">
        <f t="shared" si="22"/>
        <v>SPA21XXX</v>
      </c>
      <c r="D101" s="2" t="s">
        <v>494</v>
      </c>
      <c r="E101" s="2" t="s">
        <v>44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15" t="e">
        <f t="shared" si="12"/>
        <v>#DIV/0!</v>
      </c>
      <c r="M101" s="15" t="e">
        <f t="shared" si="13"/>
        <v>#DIV/0!</v>
      </c>
      <c r="N101" s="15" t="e">
        <f t="shared" si="14"/>
        <v>#DIV/0!</v>
      </c>
      <c r="O101" s="15" t="e">
        <f t="shared" si="15"/>
        <v>#DIV/0!</v>
      </c>
      <c r="T101" s="2">
        <f t="shared" si="16"/>
        <v>0</v>
      </c>
      <c r="U101" s="2">
        <f t="shared" si="17"/>
        <v>0</v>
      </c>
      <c r="V101" s="2">
        <f t="shared" si="18"/>
        <v>0</v>
      </c>
      <c r="W101" s="2">
        <f t="shared" si="19"/>
        <v>0</v>
      </c>
      <c r="X101" s="16">
        <f t="shared" si="23"/>
        <v>0</v>
      </c>
      <c r="Y101" s="2">
        <f t="shared" si="20"/>
        <v>0</v>
      </c>
      <c r="Z101" s="18">
        <f t="shared" si="21"/>
        <v>0</v>
      </c>
    </row>
    <row r="102" spans="1:26" x14ac:dyDescent="0.35">
      <c r="A102" s="2">
        <v>101</v>
      </c>
      <c r="B102" s="2" t="s">
        <v>350</v>
      </c>
      <c r="C102" s="2" t="str">
        <f t="shared" si="22"/>
        <v>SPA21XXX</v>
      </c>
      <c r="D102" s="2" t="s">
        <v>495</v>
      </c>
      <c r="E102" s="2" t="s">
        <v>44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15" t="e">
        <f t="shared" si="12"/>
        <v>#DIV/0!</v>
      </c>
      <c r="M102" s="15" t="e">
        <f t="shared" si="13"/>
        <v>#DIV/0!</v>
      </c>
      <c r="N102" s="15" t="e">
        <f t="shared" si="14"/>
        <v>#DIV/0!</v>
      </c>
      <c r="O102" s="15" t="e">
        <f t="shared" si="15"/>
        <v>#DIV/0!</v>
      </c>
      <c r="T102" s="2">
        <f t="shared" si="16"/>
        <v>0</v>
      </c>
      <c r="U102" s="2">
        <f t="shared" si="17"/>
        <v>0</v>
      </c>
      <c r="V102" s="2">
        <f t="shared" si="18"/>
        <v>0</v>
      </c>
      <c r="W102" s="2">
        <f t="shared" si="19"/>
        <v>0</v>
      </c>
      <c r="X102" s="16">
        <f t="shared" si="23"/>
        <v>0</v>
      </c>
      <c r="Y102" s="2">
        <f t="shared" si="20"/>
        <v>0</v>
      </c>
      <c r="Z102" s="18">
        <f t="shared" si="21"/>
        <v>0</v>
      </c>
    </row>
    <row r="103" spans="1:26" x14ac:dyDescent="0.35">
      <c r="A103" s="2">
        <v>102</v>
      </c>
      <c r="B103" s="2" t="s">
        <v>107</v>
      </c>
      <c r="C103" s="2" t="str">
        <f t="shared" si="22"/>
        <v>SPA21XXX</v>
      </c>
      <c r="D103" s="2" t="s">
        <v>496</v>
      </c>
      <c r="E103" s="2" t="s">
        <v>44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15" t="e">
        <f t="shared" si="12"/>
        <v>#DIV/0!</v>
      </c>
      <c r="M103" s="15" t="e">
        <f t="shared" si="13"/>
        <v>#DIV/0!</v>
      </c>
      <c r="N103" s="15" t="e">
        <f t="shared" si="14"/>
        <v>#DIV/0!</v>
      </c>
      <c r="O103" s="15" t="e">
        <f t="shared" si="15"/>
        <v>#DIV/0!</v>
      </c>
      <c r="T103" s="2">
        <f t="shared" si="16"/>
        <v>0</v>
      </c>
      <c r="U103" s="2">
        <f t="shared" si="17"/>
        <v>0</v>
      </c>
      <c r="V103" s="2">
        <f t="shared" si="18"/>
        <v>0</v>
      </c>
      <c r="W103" s="2">
        <f t="shared" si="19"/>
        <v>0</v>
      </c>
      <c r="X103" s="16">
        <f t="shared" si="23"/>
        <v>0</v>
      </c>
      <c r="Y103" s="2">
        <f t="shared" si="20"/>
        <v>0</v>
      </c>
      <c r="Z103" s="18">
        <f t="shared" si="21"/>
        <v>0</v>
      </c>
    </row>
    <row r="104" spans="1:26" x14ac:dyDescent="0.35">
      <c r="A104" s="2">
        <v>103</v>
      </c>
      <c r="B104" s="2" t="s">
        <v>116</v>
      </c>
      <c r="C104" s="2" t="str">
        <f t="shared" si="22"/>
        <v>SPA21XXX</v>
      </c>
      <c r="D104" s="2" t="s">
        <v>497</v>
      </c>
      <c r="E104" s="2" t="s">
        <v>44</v>
      </c>
      <c r="G104" s="2">
        <v>859498</v>
      </c>
      <c r="H104" s="2">
        <v>859498</v>
      </c>
      <c r="I104" s="2">
        <v>267866</v>
      </c>
      <c r="J104" s="2">
        <v>160286</v>
      </c>
      <c r="K104" s="2">
        <v>16588</v>
      </c>
      <c r="L104" s="15">
        <f t="shared" si="12"/>
        <v>100</v>
      </c>
      <c r="M104" s="15">
        <f t="shared" si="13"/>
        <v>31.165401199304711</v>
      </c>
      <c r="N104" s="15">
        <f t="shared" si="14"/>
        <v>18.648792667347685</v>
      </c>
      <c r="O104" s="15">
        <f t="shared" si="15"/>
        <v>1.929963769549202</v>
      </c>
      <c r="P104" s="2">
        <v>100</v>
      </c>
      <c r="Q104" s="2">
        <v>31.165401199304711</v>
      </c>
      <c r="R104" s="2">
        <v>18.648792667347685</v>
      </c>
      <c r="S104" s="2">
        <v>1.929963769549202</v>
      </c>
      <c r="T104" s="2">
        <f t="shared" si="16"/>
        <v>6</v>
      </c>
      <c r="U104" s="2">
        <f t="shared" si="17"/>
        <v>1</v>
      </c>
      <c r="V104" s="2">
        <f t="shared" si="18"/>
        <v>1</v>
      </c>
      <c r="W104" s="2">
        <f t="shared" si="19"/>
        <v>1</v>
      </c>
      <c r="X104" s="16">
        <f t="shared" si="23"/>
        <v>9</v>
      </c>
      <c r="Y104" s="2">
        <f t="shared" si="20"/>
        <v>12</v>
      </c>
      <c r="Z104" s="18">
        <f t="shared" si="21"/>
        <v>11</v>
      </c>
    </row>
    <row r="105" spans="1:26" x14ac:dyDescent="0.35">
      <c r="A105" s="2">
        <v>104</v>
      </c>
      <c r="B105" s="2" t="s">
        <v>119</v>
      </c>
      <c r="C105" s="2" t="str">
        <f t="shared" si="22"/>
        <v>SPA21XXX</v>
      </c>
      <c r="D105" s="2" t="s">
        <v>498</v>
      </c>
      <c r="E105" s="2" t="s">
        <v>44</v>
      </c>
      <c r="G105" s="2">
        <v>309720</v>
      </c>
      <c r="H105" s="2">
        <v>263420</v>
      </c>
      <c r="I105" s="2">
        <v>1000</v>
      </c>
      <c r="J105" s="2">
        <v>0</v>
      </c>
      <c r="K105" s="2">
        <v>8580</v>
      </c>
      <c r="L105" s="15">
        <f t="shared" si="12"/>
        <v>85.051013818933228</v>
      </c>
      <c r="M105" s="15">
        <f t="shared" si="13"/>
        <v>0.32287227172930388</v>
      </c>
      <c r="N105" s="15">
        <f t="shared" si="14"/>
        <v>0</v>
      </c>
      <c r="O105" s="15">
        <f t="shared" si="15"/>
        <v>2.7702440914374273</v>
      </c>
      <c r="P105" s="2">
        <v>85.051013818933228</v>
      </c>
      <c r="Q105" s="2">
        <v>0.32287227172930388</v>
      </c>
      <c r="R105" s="2">
        <v>0</v>
      </c>
      <c r="S105" s="2">
        <v>2.7702440914374273</v>
      </c>
      <c r="T105" s="2">
        <f t="shared" si="16"/>
        <v>5</v>
      </c>
      <c r="U105" s="2">
        <f t="shared" si="17"/>
        <v>1</v>
      </c>
      <c r="V105" s="2">
        <f t="shared" si="18"/>
        <v>0</v>
      </c>
      <c r="W105" s="2">
        <f t="shared" si="19"/>
        <v>1</v>
      </c>
      <c r="X105" s="16">
        <f t="shared" si="23"/>
        <v>7</v>
      </c>
      <c r="Y105" s="2">
        <f t="shared" si="20"/>
        <v>9</v>
      </c>
      <c r="Z105" s="18">
        <f t="shared" si="21"/>
        <v>8</v>
      </c>
    </row>
    <row r="106" spans="1:26" x14ac:dyDescent="0.35">
      <c r="A106" s="2">
        <v>105</v>
      </c>
      <c r="B106" s="2" t="s">
        <v>120</v>
      </c>
      <c r="C106" s="2" t="str">
        <f t="shared" si="22"/>
        <v>SPA21XXX</v>
      </c>
      <c r="D106" s="2" t="s">
        <v>499</v>
      </c>
      <c r="E106" s="2" t="s">
        <v>44</v>
      </c>
      <c r="G106" s="2">
        <v>1557</v>
      </c>
      <c r="H106" s="2">
        <v>1557</v>
      </c>
      <c r="I106" s="2">
        <v>519</v>
      </c>
      <c r="J106" s="2">
        <v>0</v>
      </c>
      <c r="K106" s="2">
        <v>1038</v>
      </c>
      <c r="L106" s="15">
        <f t="shared" si="12"/>
        <v>100</v>
      </c>
      <c r="M106" s="15">
        <f t="shared" si="13"/>
        <v>33.333333333333329</v>
      </c>
      <c r="N106" s="15">
        <f t="shared" si="14"/>
        <v>0</v>
      </c>
      <c r="O106" s="15">
        <f t="shared" si="15"/>
        <v>66.666666666666657</v>
      </c>
      <c r="P106" s="2">
        <v>100</v>
      </c>
      <c r="Q106" s="2">
        <v>33.333333333333329</v>
      </c>
      <c r="R106" s="2">
        <v>0</v>
      </c>
      <c r="S106" s="2">
        <v>66.666666666666657</v>
      </c>
      <c r="T106" s="2">
        <f t="shared" si="16"/>
        <v>6</v>
      </c>
      <c r="U106" s="2">
        <f t="shared" si="17"/>
        <v>1</v>
      </c>
      <c r="V106" s="2">
        <f t="shared" si="18"/>
        <v>0</v>
      </c>
      <c r="W106" s="2">
        <f t="shared" si="19"/>
        <v>3</v>
      </c>
      <c r="X106" s="16">
        <f t="shared" si="23"/>
        <v>10</v>
      </c>
      <c r="Y106" s="2">
        <f t="shared" si="20"/>
        <v>14</v>
      </c>
      <c r="Z106" s="18">
        <f t="shared" si="21"/>
        <v>13</v>
      </c>
    </row>
    <row r="107" spans="1:26" x14ac:dyDescent="0.35">
      <c r="A107" s="2">
        <v>106</v>
      </c>
      <c r="B107" s="2" t="s">
        <v>128</v>
      </c>
      <c r="C107" s="2" t="str">
        <f t="shared" si="22"/>
        <v>SPA21XXX</v>
      </c>
      <c r="D107" s="2" t="s">
        <v>500</v>
      </c>
      <c r="E107" s="2" t="s">
        <v>44</v>
      </c>
      <c r="G107" s="2">
        <v>1264812</v>
      </c>
      <c r="H107" s="2">
        <v>1051920</v>
      </c>
      <c r="I107" s="2">
        <v>176999</v>
      </c>
      <c r="J107" s="2">
        <v>196996</v>
      </c>
      <c r="K107" s="2">
        <v>65154</v>
      </c>
      <c r="L107" s="15">
        <f t="shared" si="12"/>
        <v>83.168091384332214</v>
      </c>
      <c r="M107" s="15">
        <f t="shared" si="13"/>
        <v>13.994095565190717</v>
      </c>
      <c r="N107" s="15">
        <f t="shared" si="14"/>
        <v>15.575121045657378</v>
      </c>
      <c r="O107" s="15">
        <f t="shared" si="15"/>
        <v>5.1512793996261896</v>
      </c>
      <c r="P107" s="2">
        <v>83.168091384332214</v>
      </c>
      <c r="Q107" s="2">
        <v>13.994095565190717</v>
      </c>
      <c r="R107" s="2">
        <v>15.575121045657378</v>
      </c>
      <c r="S107" s="2">
        <v>5.1512793996261896</v>
      </c>
      <c r="T107" s="2">
        <f t="shared" si="16"/>
        <v>5</v>
      </c>
      <c r="U107" s="2">
        <f t="shared" si="17"/>
        <v>1</v>
      </c>
      <c r="V107" s="2">
        <f t="shared" si="18"/>
        <v>1</v>
      </c>
      <c r="W107" s="2">
        <f t="shared" si="19"/>
        <v>1</v>
      </c>
      <c r="X107" s="16">
        <f t="shared" si="23"/>
        <v>8</v>
      </c>
      <c r="Y107" s="2">
        <f t="shared" si="20"/>
        <v>11</v>
      </c>
      <c r="Z107" s="18">
        <f t="shared" si="21"/>
        <v>10</v>
      </c>
    </row>
    <row r="108" spans="1:26" x14ac:dyDescent="0.35">
      <c r="A108" s="2">
        <v>107</v>
      </c>
      <c r="B108" s="2" t="s">
        <v>354</v>
      </c>
      <c r="C108" s="2" t="str">
        <f t="shared" si="22"/>
        <v>SPA21XXX</v>
      </c>
      <c r="D108" s="2" t="s">
        <v>501</v>
      </c>
      <c r="E108" s="2" t="s">
        <v>44</v>
      </c>
      <c r="G108" s="2">
        <v>16000</v>
      </c>
      <c r="H108" s="2">
        <v>16000</v>
      </c>
      <c r="I108" s="2">
        <v>6000</v>
      </c>
      <c r="J108" s="2">
        <v>8000</v>
      </c>
      <c r="K108" s="2">
        <v>2000</v>
      </c>
      <c r="L108" s="15">
        <f t="shared" si="12"/>
        <v>100</v>
      </c>
      <c r="M108" s="15">
        <f t="shared" si="13"/>
        <v>37.5</v>
      </c>
      <c r="N108" s="15">
        <f t="shared" si="14"/>
        <v>50</v>
      </c>
      <c r="O108" s="15">
        <f t="shared" si="15"/>
        <v>12.5</v>
      </c>
      <c r="P108" s="2">
        <v>100</v>
      </c>
      <c r="Q108" s="2">
        <v>37.5</v>
      </c>
      <c r="R108" s="2">
        <v>50</v>
      </c>
      <c r="S108" s="2">
        <v>12.5</v>
      </c>
      <c r="T108" s="2">
        <f t="shared" si="16"/>
        <v>6</v>
      </c>
      <c r="U108" s="2">
        <f t="shared" si="17"/>
        <v>1</v>
      </c>
      <c r="V108" s="2">
        <f t="shared" si="18"/>
        <v>2</v>
      </c>
      <c r="W108" s="2">
        <f t="shared" si="19"/>
        <v>1</v>
      </c>
      <c r="X108" s="16">
        <f t="shared" si="23"/>
        <v>10</v>
      </c>
      <c r="Y108" s="2">
        <f t="shared" si="20"/>
        <v>14</v>
      </c>
      <c r="Z108" s="18">
        <f t="shared" si="21"/>
        <v>13</v>
      </c>
    </row>
    <row r="109" spans="1:26" x14ac:dyDescent="0.35">
      <c r="A109" s="2">
        <v>108</v>
      </c>
      <c r="B109" s="2" t="s">
        <v>138</v>
      </c>
      <c r="C109" s="2" t="str">
        <f t="shared" si="22"/>
        <v>SPA21XXX</v>
      </c>
      <c r="D109" s="2" t="s">
        <v>502</v>
      </c>
      <c r="E109" s="2" t="s">
        <v>44</v>
      </c>
      <c r="G109" s="2">
        <v>1731554.6099999999</v>
      </c>
      <c r="H109" s="2">
        <v>1341558.3500000001</v>
      </c>
      <c r="I109" s="2">
        <v>1049785.6200000001</v>
      </c>
      <c r="J109" s="2">
        <v>924698.1100000001</v>
      </c>
      <c r="K109" s="2">
        <v>0</v>
      </c>
      <c r="L109" s="15">
        <f t="shared" si="12"/>
        <v>77.477103075599814</v>
      </c>
      <c r="M109" s="15">
        <f t="shared" si="13"/>
        <v>60.626769374602638</v>
      </c>
      <c r="N109" s="15">
        <f t="shared" si="14"/>
        <v>53.402769087369428</v>
      </c>
      <c r="O109" s="15">
        <f t="shared" si="15"/>
        <v>0</v>
      </c>
      <c r="P109" s="2">
        <v>77.477103075599814</v>
      </c>
      <c r="Q109" s="2">
        <v>60.626769374602638</v>
      </c>
      <c r="R109" s="2">
        <v>53.402769087369428</v>
      </c>
      <c r="S109" s="2">
        <v>0</v>
      </c>
      <c r="T109" s="2">
        <f t="shared" si="16"/>
        <v>4</v>
      </c>
      <c r="U109" s="2">
        <f t="shared" si="17"/>
        <v>3</v>
      </c>
      <c r="V109" s="2">
        <f t="shared" si="18"/>
        <v>2</v>
      </c>
      <c r="W109" s="2">
        <f t="shared" si="19"/>
        <v>0</v>
      </c>
      <c r="X109" s="16">
        <f t="shared" si="23"/>
        <v>9</v>
      </c>
      <c r="Y109" s="2">
        <f t="shared" si="20"/>
        <v>14</v>
      </c>
      <c r="Z109" s="18">
        <f t="shared" si="21"/>
        <v>13</v>
      </c>
    </row>
    <row r="110" spans="1:26" x14ac:dyDescent="0.35">
      <c r="A110" s="2">
        <v>109</v>
      </c>
      <c r="B110" s="2" t="s">
        <v>140</v>
      </c>
      <c r="C110" s="2" t="str">
        <f t="shared" si="22"/>
        <v>SPA21XXX</v>
      </c>
      <c r="D110" s="2" t="s">
        <v>503</v>
      </c>
      <c r="E110" s="2" t="s">
        <v>44</v>
      </c>
      <c r="G110" s="2">
        <v>93752</v>
      </c>
      <c r="H110" s="2">
        <v>93752</v>
      </c>
      <c r="I110" s="2">
        <v>23438</v>
      </c>
      <c r="J110" s="2">
        <v>0</v>
      </c>
      <c r="K110" s="2">
        <v>0</v>
      </c>
      <c r="L110" s="15">
        <f t="shared" si="12"/>
        <v>100</v>
      </c>
      <c r="M110" s="15">
        <f t="shared" si="13"/>
        <v>25</v>
      </c>
      <c r="N110" s="15">
        <f t="shared" si="14"/>
        <v>0</v>
      </c>
      <c r="O110" s="15">
        <f t="shared" si="15"/>
        <v>0</v>
      </c>
      <c r="P110" s="2">
        <v>100</v>
      </c>
      <c r="Q110" s="2">
        <v>25</v>
      </c>
      <c r="R110" s="2">
        <v>0</v>
      </c>
      <c r="S110" s="2">
        <v>0</v>
      </c>
      <c r="T110" s="2">
        <f t="shared" si="16"/>
        <v>6</v>
      </c>
      <c r="U110" s="2">
        <f t="shared" si="17"/>
        <v>1</v>
      </c>
      <c r="V110" s="2">
        <f t="shared" si="18"/>
        <v>0</v>
      </c>
      <c r="W110" s="2">
        <f t="shared" si="19"/>
        <v>0</v>
      </c>
      <c r="X110" s="16">
        <f t="shared" si="23"/>
        <v>7</v>
      </c>
      <c r="Y110" s="2">
        <f t="shared" si="20"/>
        <v>8</v>
      </c>
      <c r="Z110" s="18">
        <f t="shared" si="21"/>
        <v>7</v>
      </c>
    </row>
    <row r="111" spans="1:26" x14ac:dyDescent="0.35">
      <c r="A111" s="2">
        <v>110</v>
      </c>
      <c r="B111" s="2" t="s">
        <v>356</v>
      </c>
      <c r="C111" s="2" t="str">
        <f t="shared" si="22"/>
        <v>SPA21XXX</v>
      </c>
      <c r="D111" s="2" t="s">
        <v>504</v>
      </c>
      <c r="E111" s="2" t="s">
        <v>44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15" t="e">
        <f t="shared" si="12"/>
        <v>#DIV/0!</v>
      </c>
      <c r="M111" s="15" t="e">
        <f t="shared" si="13"/>
        <v>#DIV/0!</v>
      </c>
      <c r="N111" s="15" t="e">
        <f t="shared" si="14"/>
        <v>#DIV/0!</v>
      </c>
      <c r="O111" s="15" t="e">
        <f t="shared" si="15"/>
        <v>#DIV/0!</v>
      </c>
      <c r="T111" s="2">
        <f t="shared" si="16"/>
        <v>0</v>
      </c>
      <c r="U111" s="2">
        <f t="shared" si="17"/>
        <v>0</v>
      </c>
      <c r="V111" s="2">
        <f t="shared" si="18"/>
        <v>0</v>
      </c>
      <c r="W111" s="2">
        <f t="shared" si="19"/>
        <v>0</v>
      </c>
      <c r="X111" s="16">
        <f t="shared" si="23"/>
        <v>0</v>
      </c>
      <c r="Y111" s="2">
        <f t="shared" si="20"/>
        <v>0</v>
      </c>
      <c r="Z111" s="18">
        <f t="shared" si="21"/>
        <v>0</v>
      </c>
    </row>
    <row r="112" spans="1:26" x14ac:dyDescent="0.35">
      <c r="A112" s="2">
        <v>111</v>
      </c>
      <c r="B112" s="2" t="s">
        <v>143</v>
      </c>
      <c r="C112" s="2" t="str">
        <f t="shared" si="22"/>
        <v>SPA21XXX</v>
      </c>
      <c r="D112" s="2" t="s">
        <v>505</v>
      </c>
      <c r="E112" s="2" t="s">
        <v>44</v>
      </c>
      <c r="G112" s="2">
        <v>394929.67</v>
      </c>
      <c r="H112" s="2">
        <v>183198.99</v>
      </c>
      <c r="I112" s="2">
        <v>22038.7</v>
      </c>
      <c r="J112" s="2">
        <v>11137.18</v>
      </c>
      <c r="K112" s="2">
        <v>0</v>
      </c>
      <c r="L112" s="15">
        <f t="shared" si="12"/>
        <v>46.387750507577721</v>
      </c>
      <c r="M112" s="15">
        <f t="shared" si="13"/>
        <v>5.580411317285936</v>
      </c>
      <c r="N112" s="15">
        <f t="shared" si="14"/>
        <v>2.8200413506536495</v>
      </c>
      <c r="O112" s="15">
        <f t="shared" si="15"/>
        <v>0</v>
      </c>
      <c r="P112" s="2">
        <v>46.387750507577721</v>
      </c>
      <c r="Q112" s="2">
        <v>5.580411317285936</v>
      </c>
      <c r="R112" s="2">
        <v>2.8200413506536495</v>
      </c>
      <c r="S112" s="2">
        <v>0</v>
      </c>
      <c r="T112" s="2">
        <f t="shared" si="16"/>
        <v>1</v>
      </c>
      <c r="U112" s="2">
        <f t="shared" si="17"/>
        <v>1</v>
      </c>
      <c r="V112" s="2">
        <f t="shared" si="18"/>
        <v>1</v>
      </c>
      <c r="W112" s="2">
        <f t="shared" si="19"/>
        <v>0</v>
      </c>
      <c r="X112" s="16">
        <f t="shared" si="23"/>
        <v>3</v>
      </c>
      <c r="Y112" s="2">
        <f t="shared" si="20"/>
        <v>5</v>
      </c>
      <c r="Z112" s="18">
        <f t="shared" si="21"/>
        <v>5</v>
      </c>
    </row>
    <row r="113" spans="1:26" x14ac:dyDescent="0.35">
      <c r="A113" s="2">
        <v>112</v>
      </c>
      <c r="B113" s="2" t="s">
        <v>148</v>
      </c>
      <c r="C113" s="2" t="str">
        <f t="shared" si="22"/>
        <v>SPA21XXX</v>
      </c>
      <c r="D113" s="2" t="s">
        <v>506</v>
      </c>
      <c r="E113" s="2" t="s">
        <v>44</v>
      </c>
      <c r="G113" s="2">
        <v>95359.459999999992</v>
      </c>
      <c r="H113" s="2">
        <v>95359.459999999992</v>
      </c>
      <c r="I113" s="2">
        <v>5315.0599999999995</v>
      </c>
      <c r="J113" s="2">
        <v>3759.39</v>
      </c>
      <c r="K113" s="2">
        <v>0</v>
      </c>
      <c r="L113" s="15">
        <f t="shared" si="12"/>
        <v>100</v>
      </c>
      <c r="M113" s="15">
        <f t="shared" si="13"/>
        <v>5.5737102538122594</v>
      </c>
      <c r="N113" s="15">
        <f t="shared" si="14"/>
        <v>3.9423356633940672</v>
      </c>
      <c r="O113" s="15">
        <f t="shared" si="15"/>
        <v>0</v>
      </c>
      <c r="P113" s="2">
        <v>100</v>
      </c>
      <c r="Q113" s="2">
        <v>5.5737102538122594</v>
      </c>
      <c r="R113" s="2">
        <v>3.9423356633940672</v>
      </c>
      <c r="S113" s="2">
        <v>0</v>
      </c>
      <c r="T113" s="2">
        <f t="shared" si="16"/>
        <v>6</v>
      </c>
      <c r="U113" s="2">
        <f t="shared" si="17"/>
        <v>1</v>
      </c>
      <c r="V113" s="2">
        <f t="shared" si="18"/>
        <v>1</v>
      </c>
      <c r="W113" s="2">
        <f t="shared" si="19"/>
        <v>0</v>
      </c>
      <c r="X113" s="16">
        <f t="shared" si="23"/>
        <v>8</v>
      </c>
      <c r="Y113" s="2">
        <f t="shared" si="20"/>
        <v>10</v>
      </c>
      <c r="Z113" s="18">
        <f t="shared" si="21"/>
        <v>9</v>
      </c>
    </row>
    <row r="114" spans="1:26" x14ac:dyDescent="0.35">
      <c r="A114" s="2">
        <v>113</v>
      </c>
      <c r="B114" s="2" t="s">
        <v>150</v>
      </c>
      <c r="C114" s="2" t="str">
        <f t="shared" si="22"/>
        <v>SPA21XXX</v>
      </c>
      <c r="D114" s="2" t="s">
        <v>507</v>
      </c>
      <c r="E114" s="2" t="s">
        <v>44</v>
      </c>
      <c r="G114" s="2">
        <v>267813.33999999997</v>
      </c>
      <c r="H114" s="2">
        <v>256104.76</v>
      </c>
      <c r="I114" s="2">
        <v>55970.71</v>
      </c>
      <c r="J114" s="2">
        <v>43602.43</v>
      </c>
      <c r="K114" s="2">
        <v>0</v>
      </c>
      <c r="L114" s="15">
        <f t="shared" si="12"/>
        <v>95.628081857311528</v>
      </c>
      <c r="M114" s="15">
        <f t="shared" si="13"/>
        <v>20.899149385165057</v>
      </c>
      <c r="N114" s="15">
        <f t="shared" si="14"/>
        <v>16.280902960248362</v>
      </c>
      <c r="O114" s="15">
        <f t="shared" si="15"/>
        <v>0</v>
      </c>
      <c r="P114" s="2">
        <v>95.628081857311528</v>
      </c>
      <c r="Q114" s="2">
        <v>20.899149385165057</v>
      </c>
      <c r="R114" s="2">
        <v>16.280902960248362</v>
      </c>
      <c r="S114" s="2">
        <v>0</v>
      </c>
      <c r="T114" s="2">
        <f t="shared" si="16"/>
        <v>6</v>
      </c>
      <c r="U114" s="2">
        <f t="shared" si="17"/>
        <v>1</v>
      </c>
      <c r="V114" s="2">
        <f t="shared" si="18"/>
        <v>1</v>
      </c>
      <c r="W114" s="2">
        <f t="shared" si="19"/>
        <v>0</v>
      </c>
      <c r="X114" s="16">
        <f t="shared" si="23"/>
        <v>8</v>
      </c>
      <c r="Y114" s="2">
        <f t="shared" si="20"/>
        <v>10</v>
      </c>
      <c r="Z114" s="18">
        <f t="shared" si="21"/>
        <v>9</v>
      </c>
    </row>
    <row r="115" spans="1:26" x14ac:dyDescent="0.35">
      <c r="A115" s="2">
        <v>114</v>
      </c>
      <c r="B115" s="2" t="s">
        <v>152</v>
      </c>
      <c r="C115" s="2" t="str">
        <f t="shared" si="22"/>
        <v>SPA21XXX</v>
      </c>
      <c r="D115" s="2" t="s">
        <v>508</v>
      </c>
      <c r="E115" s="2" t="s">
        <v>44</v>
      </c>
      <c r="G115" s="2">
        <v>684320.75999999989</v>
      </c>
      <c r="H115" s="2">
        <v>526530.96</v>
      </c>
      <c r="I115" s="2">
        <v>264796.07</v>
      </c>
      <c r="J115" s="2">
        <v>116671.55999999998</v>
      </c>
      <c r="K115" s="2">
        <v>0</v>
      </c>
      <c r="L115" s="15">
        <f t="shared" si="12"/>
        <v>76.942128717532995</v>
      </c>
      <c r="M115" s="15">
        <f t="shared" si="13"/>
        <v>38.694729939217396</v>
      </c>
      <c r="N115" s="15">
        <f t="shared" si="14"/>
        <v>17.049250412920397</v>
      </c>
      <c r="O115" s="15">
        <f t="shared" si="15"/>
        <v>0</v>
      </c>
      <c r="P115" s="2">
        <v>76.942128717532995</v>
      </c>
      <c r="Q115" s="2">
        <v>38.694729939217396</v>
      </c>
      <c r="R115" s="2">
        <v>17.049250412920397</v>
      </c>
      <c r="S115" s="2">
        <v>0</v>
      </c>
      <c r="T115" s="2">
        <f t="shared" si="16"/>
        <v>4</v>
      </c>
      <c r="U115" s="2">
        <f t="shared" si="17"/>
        <v>1</v>
      </c>
      <c r="V115" s="2">
        <f t="shared" si="18"/>
        <v>1</v>
      </c>
      <c r="W115" s="2">
        <f t="shared" si="19"/>
        <v>0</v>
      </c>
      <c r="X115" s="16">
        <f t="shared" si="23"/>
        <v>6</v>
      </c>
      <c r="Y115" s="2">
        <f t="shared" si="20"/>
        <v>8</v>
      </c>
      <c r="Z115" s="18">
        <f t="shared" si="21"/>
        <v>7</v>
      </c>
    </row>
    <row r="116" spans="1:26" x14ac:dyDescent="0.35">
      <c r="A116" s="2">
        <v>115</v>
      </c>
      <c r="B116" s="2" t="s">
        <v>154</v>
      </c>
      <c r="C116" s="2" t="str">
        <f t="shared" si="22"/>
        <v>SPA21XXX</v>
      </c>
      <c r="D116" s="2" t="s">
        <v>509</v>
      </c>
      <c r="E116" s="2" t="s">
        <v>44</v>
      </c>
      <c r="G116" s="2">
        <v>389538.77</v>
      </c>
      <c r="H116" s="2">
        <v>74538.27</v>
      </c>
      <c r="I116" s="2">
        <v>9577.83</v>
      </c>
      <c r="J116" s="2">
        <v>3277.82</v>
      </c>
      <c r="K116" s="2">
        <v>0</v>
      </c>
      <c r="L116" s="15">
        <f t="shared" si="12"/>
        <v>19.135006767105622</v>
      </c>
      <c r="M116" s="15">
        <f t="shared" si="13"/>
        <v>2.4587616785872171</v>
      </c>
      <c r="N116" s="15">
        <f t="shared" si="14"/>
        <v>0.84146181392932973</v>
      </c>
      <c r="O116" s="15">
        <f t="shared" si="15"/>
        <v>0</v>
      </c>
      <c r="P116" s="2">
        <v>19.135006767105622</v>
      </c>
      <c r="Q116" s="2">
        <v>2.4587616785872171</v>
      </c>
      <c r="R116" s="2">
        <v>0.84146181392932973</v>
      </c>
      <c r="S116" s="2">
        <v>0</v>
      </c>
      <c r="T116" s="2">
        <f t="shared" si="16"/>
        <v>1</v>
      </c>
      <c r="U116" s="2">
        <f t="shared" si="17"/>
        <v>1</v>
      </c>
      <c r="V116" s="2">
        <f t="shared" si="18"/>
        <v>1</v>
      </c>
      <c r="W116" s="2">
        <f t="shared" si="19"/>
        <v>0</v>
      </c>
      <c r="X116" s="16">
        <f t="shared" si="23"/>
        <v>3</v>
      </c>
      <c r="Y116" s="2">
        <f t="shared" si="20"/>
        <v>5</v>
      </c>
      <c r="Z116" s="18">
        <f t="shared" si="21"/>
        <v>5</v>
      </c>
    </row>
    <row r="117" spans="1:26" x14ac:dyDescent="0.35">
      <c r="A117" s="2">
        <v>116</v>
      </c>
      <c r="B117" s="2" t="s">
        <v>157</v>
      </c>
      <c r="C117" s="2" t="str">
        <f t="shared" si="22"/>
        <v>SPA21XXX</v>
      </c>
      <c r="D117" s="2" t="s">
        <v>510</v>
      </c>
      <c r="E117" s="2" t="s">
        <v>44</v>
      </c>
      <c r="G117" s="2">
        <v>128</v>
      </c>
      <c r="H117" s="2">
        <v>76</v>
      </c>
      <c r="I117" s="2">
        <v>31</v>
      </c>
      <c r="J117" s="2">
        <v>0</v>
      </c>
      <c r="K117" s="2">
        <v>7</v>
      </c>
      <c r="L117" s="15">
        <f t="shared" si="12"/>
        <v>59.375</v>
      </c>
      <c r="M117" s="15">
        <f t="shared" si="13"/>
        <v>24.21875</v>
      </c>
      <c r="N117" s="15">
        <f t="shared" si="14"/>
        <v>0</v>
      </c>
      <c r="O117" s="15">
        <f t="shared" si="15"/>
        <v>5.46875</v>
      </c>
      <c r="P117" s="2">
        <v>59.375</v>
      </c>
      <c r="Q117" s="2">
        <v>24.21875</v>
      </c>
      <c r="R117" s="2">
        <v>0</v>
      </c>
      <c r="S117" s="2">
        <v>5.46875</v>
      </c>
      <c r="T117" s="2">
        <f t="shared" si="16"/>
        <v>2</v>
      </c>
      <c r="U117" s="2">
        <f t="shared" si="17"/>
        <v>1</v>
      </c>
      <c r="V117" s="2">
        <f t="shared" si="18"/>
        <v>0</v>
      </c>
      <c r="W117" s="2">
        <f t="shared" si="19"/>
        <v>1</v>
      </c>
      <c r="X117" s="16">
        <f t="shared" si="23"/>
        <v>4</v>
      </c>
      <c r="Y117" s="2">
        <f t="shared" si="20"/>
        <v>6</v>
      </c>
      <c r="Z117" s="18">
        <f t="shared" si="21"/>
        <v>6</v>
      </c>
    </row>
    <row r="118" spans="1:26" x14ac:dyDescent="0.35">
      <c r="A118" s="2">
        <v>117</v>
      </c>
      <c r="B118" s="2" t="s">
        <v>159</v>
      </c>
      <c r="C118" s="2" t="str">
        <f t="shared" si="22"/>
        <v>SPA21XXX</v>
      </c>
      <c r="D118" s="2" t="s">
        <v>511</v>
      </c>
      <c r="E118" s="2" t="s">
        <v>44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15" t="e">
        <f t="shared" si="12"/>
        <v>#DIV/0!</v>
      </c>
      <c r="M118" s="15" t="e">
        <f t="shared" si="13"/>
        <v>#DIV/0!</v>
      </c>
      <c r="N118" s="15" t="e">
        <f t="shared" si="14"/>
        <v>#DIV/0!</v>
      </c>
      <c r="O118" s="15" t="e">
        <f t="shared" si="15"/>
        <v>#DIV/0!</v>
      </c>
      <c r="T118" s="2">
        <f t="shared" si="16"/>
        <v>0</v>
      </c>
      <c r="U118" s="2">
        <f t="shared" si="17"/>
        <v>0</v>
      </c>
      <c r="V118" s="2">
        <f t="shared" si="18"/>
        <v>0</v>
      </c>
      <c r="W118" s="2">
        <f t="shared" si="19"/>
        <v>0</v>
      </c>
      <c r="X118" s="16">
        <f t="shared" si="23"/>
        <v>0</v>
      </c>
      <c r="Y118" s="2">
        <f t="shared" si="20"/>
        <v>0</v>
      </c>
      <c r="Z118" s="18">
        <f t="shared" si="21"/>
        <v>0</v>
      </c>
    </row>
    <row r="119" spans="1:26" x14ac:dyDescent="0.35">
      <c r="A119" s="2">
        <v>118</v>
      </c>
      <c r="B119" s="2" t="s">
        <v>164</v>
      </c>
      <c r="C119" s="2" t="str">
        <f t="shared" si="22"/>
        <v>SPA21XXX</v>
      </c>
      <c r="D119" s="2" t="s">
        <v>512</v>
      </c>
      <c r="E119" s="2" t="s">
        <v>44</v>
      </c>
      <c r="G119" s="2">
        <v>560836.91</v>
      </c>
      <c r="H119" s="2">
        <v>560836.91</v>
      </c>
      <c r="I119" s="2">
        <v>72914.930000000008</v>
      </c>
      <c r="J119" s="2">
        <v>103958.25</v>
      </c>
      <c r="K119" s="2">
        <v>6628.63</v>
      </c>
      <c r="L119" s="15">
        <f t="shared" si="12"/>
        <v>100</v>
      </c>
      <c r="M119" s="15">
        <f t="shared" si="13"/>
        <v>13.001093312492577</v>
      </c>
      <c r="N119" s="15">
        <f t="shared" si="14"/>
        <v>18.536271088149313</v>
      </c>
      <c r="O119" s="15">
        <f t="shared" si="15"/>
        <v>1.1819175738629613</v>
      </c>
      <c r="P119" s="2">
        <v>100</v>
      </c>
      <c r="Q119" s="2">
        <v>13.001093312492577</v>
      </c>
      <c r="R119" s="2">
        <v>18.536271088149313</v>
      </c>
      <c r="S119" s="2">
        <v>1.1819175738629613</v>
      </c>
      <c r="T119" s="2">
        <f t="shared" si="16"/>
        <v>6</v>
      </c>
      <c r="U119" s="2">
        <f t="shared" si="17"/>
        <v>1</v>
      </c>
      <c r="V119" s="2">
        <f t="shared" si="18"/>
        <v>1</v>
      </c>
      <c r="W119" s="2">
        <f t="shared" si="19"/>
        <v>1</v>
      </c>
      <c r="X119" s="16">
        <f t="shared" si="23"/>
        <v>9</v>
      </c>
      <c r="Y119" s="2">
        <f t="shared" si="20"/>
        <v>12</v>
      </c>
      <c r="Z119" s="18">
        <f t="shared" si="21"/>
        <v>11</v>
      </c>
    </row>
    <row r="120" spans="1:26" x14ac:dyDescent="0.35">
      <c r="A120" s="2">
        <v>119</v>
      </c>
      <c r="B120" s="2" t="s">
        <v>167</v>
      </c>
      <c r="C120" s="2" t="str">
        <f t="shared" si="22"/>
        <v>SPA21XXX</v>
      </c>
      <c r="D120" s="2" t="s">
        <v>513</v>
      </c>
      <c r="E120" s="2" t="s">
        <v>44</v>
      </c>
      <c r="G120" s="2">
        <v>202561</v>
      </c>
      <c r="H120" s="2">
        <v>119731</v>
      </c>
      <c r="I120" s="2">
        <v>25704</v>
      </c>
      <c r="J120" s="2">
        <v>20705</v>
      </c>
      <c r="K120" s="2">
        <v>0</v>
      </c>
      <c r="L120" s="15">
        <f t="shared" si="12"/>
        <v>59.108614195230082</v>
      </c>
      <c r="M120" s="15">
        <f t="shared" si="13"/>
        <v>12.689510814026391</v>
      </c>
      <c r="N120" s="15">
        <f t="shared" si="14"/>
        <v>10.221612255073781</v>
      </c>
      <c r="O120" s="15">
        <f t="shared" si="15"/>
        <v>0</v>
      </c>
      <c r="P120" s="2">
        <v>59.108614195230082</v>
      </c>
      <c r="Q120" s="2">
        <v>12.689510814026391</v>
      </c>
      <c r="R120" s="2">
        <v>10.221612255073781</v>
      </c>
      <c r="S120" s="2">
        <v>0</v>
      </c>
      <c r="T120" s="2">
        <f t="shared" si="16"/>
        <v>2</v>
      </c>
      <c r="U120" s="2">
        <f t="shared" si="17"/>
        <v>1</v>
      </c>
      <c r="V120" s="2">
        <f t="shared" si="18"/>
        <v>1</v>
      </c>
      <c r="W120" s="2">
        <f t="shared" si="19"/>
        <v>0</v>
      </c>
      <c r="X120" s="16">
        <f t="shared" si="23"/>
        <v>4</v>
      </c>
      <c r="Y120" s="2">
        <f t="shared" si="20"/>
        <v>6</v>
      </c>
      <c r="Z120" s="18">
        <f t="shared" si="21"/>
        <v>6</v>
      </c>
    </row>
    <row r="121" spans="1:26" x14ac:dyDescent="0.35">
      <c r="A121" s="2">
        <v>120</v>
      </c>
      <c r="B121" s="2" t="s">
        <v>169</v>
      </c>
      <c r="C121" s="2" t="str">
        <f t="shared" si="22"/>
        <v>SPA21XXX</v>
      </c>
      <c r="D121" s="2" t="s">
        <v>514</v>
      </c>
      <c r="E121" s="2" t="s">
        <v>44</v>
      </c>
      <c r="G121" s="2">
        <v>539200</v>
      </c>
      <c r="H121" s="2">
        <v>500600</v>
      </c>
      <c r="I121" s="2">
        <v>16500</v>
      </c>
      <c r="J121" s="2">
        <v>0</v>
      </c>
      <c r="K121" s="2">
        <v>0</v>
      </c>
      <c r="L121" s="15">
        <f t="shared" si="12"/>
        <v>92.84124629080118</v>
      </c>
      <c r="M121" s="15">
        <f t="shared" si="13"/>
        <v>3.060089020771513</v>
      </c>
      <c r="N121" s="15">
        <f t="shared" si="14"/>
        <v>0</v>
      </c>
      <c r="O121" s="15">
        <f t="shared" si="15"/>
        <v>0</v>
      </c>
      <c r="P121" s="2">
        <v>92.84124629080118</v>
      </c>
      <c r="Q121" s="2">
        <v>3.060089020771513</v>
      </c>
      <c r="R121" s="2">
        <v>0</v>
      </c>
      <c r="S121" s="2">
        <v>0</v>
      </c>
      <c r="T121" s="2">
        <f t="shared" si="16"/>
        <v>6</v>
      </c>
      <c r="U121" s="2">
        <f t="shared" si="17"/>
        <v>1</v>
      </c>
      <c r="V121" s="2">
        <f t="shared" si="18"/>
        <v>0</v>
      </c>
      <c r="W121" s="2">
        <f t="shared" si="19"/>
        <v>0</v>
      </c>
      <c r="X121" s="16">
        <f t="shared" si="23"/>
        <v>7</v>
      </c>
      <c r="Y121" s="2">
        <f t="shared" si="20"/>
        <v>8</v>
      </c>
      <c r="Z121" s="18">
        <f t="shared" si="21"/>
        <v>7</v>
      </c>
    </row>
    <row r="122" spans="1:26" x14ac:dyDescent="0.35">
      <c r="A122" s="2">
        <v>121</v>
      </c>
      <c r="B122" s="2" t="s">
        <v>170</v>
      </c>
      <c r="C122" s="2" t="str">
        <f t="shared" si="22"/>
        <v>SPA21XXX</v>
      </c>
      <c r="D122" s="2" t="s">
        <v>515</v>
      </c>
      <c r="E122" s="2" t="s">
        <v>44</v>
      </c>
      <c r="G122" s="2">
        <v>146193</v>
      </c>
      <c r="H122" s="2">
        <v>99244</v>
      </c>
      <c r="I122" s="2">
        <v>41046</v>
      </c>
      <c r="J122" s="2">
        <v>0</v>
      </c>
      <c r="K122" s="2">
        <v>0</v>
      </c>
      <c r="L122" s="15">
        <f t="shared" si="12"/>
        <v>67.885603277858721</v>
      </c>
      <c r="M122" s="15">
        <f t="shared" si="13"/>
        <v>28.076583694157726</v>
      </c>
      <c r="N122" s="15">
        <f t="shared" si="14"/>
        <v>0</v>
      </c>
      <c r="O122" s="15">
        <f t="shared" si="15"/>
        <v>0</v>
      </c>
      <c r="P122" s="2">
        <v>67.885603277858721</v>
      </c>
      <c r="Q122" s="2">
        <v>28.076583694157726</v>
      </c>
      <c r="R122" s="2">
        <v>0</v>
      </c>
      <c r="S122" s="2">
        <v>0</v>
      </c>
      <c r="T122" s="2">
        <f t="shared" si="16"/>
        <v>3</v>
      </c>
      <c r="U122" s="2">
        <f t="shared" si="17"/>
        <v>1</v>
      </c>
      <c r="V122" s="2">
        <f t="shared" si="18"/>
        <v>0</v>
      </c>
      <c r="W122" s="2">
        <f t="shared" si="19"/>
        <v>0</v>
      </c>
      <c r="X122" s="16">
        <f t="shared" si="23"/>
        <v>4</v>
      </c>
      <c r="Y122" s="2">
        <f t="shared" si="20"/>
        <v>5</v>
      </c>
      <c r="Z122" s="18">
        <f t="shared" si="21"/>
        <v>5</v>
      </c>
    </row>
    <row r="123" spans="1:26" x14ac:dyDescent="0.35">
      <c r="A123" s="2">
        <v>122</v>
      </c>
      <c r="B123" s="2" t="s">
        <v>171</v>
      </c>
      <c r="C123" s="2" t="str">
        <f t="shared" si="22"/>
        <v>SPA21XXX</v>
      </c>
      <c r="D123" s="2" t="s">
        <v>516</v>
      </c>
      <c r="E123" s="2" t="s">
        <v>44</v>
      </c>
      <c r="G123" s="2">
        <v>9582.4600000000009</v>
      </c>
      <c r="H123" s="2">
        <v>9582.4600000000009</v>
      </c>
      <c r="I123" s="2">
        <v>1573.88</v>
      </c>
      <c r="J123" s="2">
        <v>3147.76</v>
      </c>
      <c r="K123" s="2">
        <v>0</v>
      </c>
      <c r="L123" s="15">
        <f t="shared" si="12"/>
        <v>100</v>
      </c>
      <c r="M123" s="15">
        <f t="shared" si="13"/>
        <v>16.424592432423406</v>
      </c>
      <c r="N123" s="15">
        <f t="shared" si="14"/>
        <v>32.849184864846812</v>
      </c>
      <c r="O123" s="15">
        <f t="shared" si="15"/>
        <v>0</v>
      </c>
      <c r="P123" s="2">
        <v>100</v>
      </c>
      <c r="Q123" s="2">
        <v>16.424592432423406</v>
      </c>
      <c r="R123" s="2">
        <v>32.849184864846812</v>
      </c>
      <c r="S123" s="2">
        <v>0</v>
      </c>
      <c r="T123" s="2">
        <f t="shared" si="16"/>
        <v>6</v>
      </c>
      <c r="U123" s="2">
        <f t="shared" si="17"/>
        <v>1</v>
      </c>
      <c r="V123" s="2">
        <f t="shared" si="18"/>
        <v>1</v>
      </c>
      <c r="W123" s="2">
        <f t="shared" si="19"/>
        <v>0</v>
      </c>
      <c r="X123" s="16">
        <f t="shared" si="23"/>
        <v>8</v>
      </c>
      <c r="Y123" s="2">
        <f t="shared" si="20"/>
        <v>10</v>
      </c>
      <c r="Z123" s="18">
        <f t="shared" si="21"/>
        <v>9</v>
      </c>
    </row>
    <row r="124" spans="1:26" x14ac:dyDescent="0.35">
      <c r="A124" s="2">
        <v>123</v>
      </c>
      <c r="B124" s="2" t="s">
        <v>180</v>
      </c>
      <c r="C124" s="2" t="str">
        <f t="shared" si="22"/>
        <v>SPA21XXX</v>
      </c>
      <c r="D124" s="2" t="s">
        <v>517</v>
      </c>
      <c r="E124" s="2" t="s">
        <v>44</v>
      </c>
      <c r="G124" s="2">
        <v>540033.76</v>
      </c>
      <c r="H124" s="2">
        <v>538716.49</v>
      </c>
      <c r="I124" s="2">
        <v>2634.54</v>
      </c>
      <c r="J124" s="2">
        <v>32731.120000000003</v>
      </c>
      <c r="K124" s="2">
        <v>0</v>
      </c>
      <c r="L124" s="15">
        <f t="shared" si="12"/>
        <v>99.756076360855658</v>
      </c>
      <c r="M124" s="15">
        <f t="shared" si="13"/>
        <v>0.48784727828867591</v>
      </c>
      <c r="N124" s="15">
        <f t="shared" si="14"/>
        <v>6.0609395975540501</v>
      </c>
      <c r="O124" s="15">
        <f t="shared" si="15"/>
        <v>0</v>
      </c>
      <c r="P124" s="2">
        <v>99.756076360855658</v>
      </c>
      <c r="Q124" s="2">
        <v>0.48784727828867591</v>
      </c>
      <c r="R124" s="2">
        <v>6.0609395975540501</v>
      </c>
      <c r="S124" s="2">
        <v>0</v>
      </c>
      <c r="T124" s="2">
        <f t="shared" si="16"/>
        <v>6</v>
      </c>
      <c r="U124" s="2">
        <f t="shared" si="17"/>
        <v>1</v>
      </c>
      <c r="V124" s="2">
        <f t="shared" si="18"/>
        <v>1</v>
      </c>
      <c r="W124" s="2">
        <f t="shared" si="19"/>
        <v>0</v>
      </c>
      <c r="X124" s="16">
        <f t="shared" si="23"/>
        <v>8</v>
      </c>
      <c r="Y124" s="2">
        <f t="shared" si="20"/>
        <v>10</v>
      </c>
      <c r="Z124" s="18">
        <f t="shared" si="21"/>
        <v>9</v>
      </c>
    </row>
    <row r="125" spans="1:26" x14ac:dyDescent="0.35">
      <c r="A125" s="2">
        <v>124</v>
      </c>
      <c r="B125" s="2" t="s">
        <v>181</v>
      </c>
      <c r="C125" s="2" t="str">
        <f t="shared" si="22"/>
        <v>SPA21XXX</v>
      </c>
      <c r="D125" s="2" t="s">
        <v>518</v>
      </c>
      <c r="E125" s="2" t="s">
        <v>44</v>
      </c>
      <c r="G125" s="2">
        <v>329149.80000000005</v>
      </c>
      <c r="H125" s="2">
        <v>194725.56999999998</v>
      </c>
      <c r="I125" s="2">
        <v>3118.9</v>
      </c>
      <c r="J125" s="2">
        <v>26531.899999999998</v>
      </c>
      <c r="K125" s="2">
        <v>0</v>
      </c>
      <c r="L125" s="15">
        <f t="shared" si="12"/>
        <v>59.160166586763822</v>
      </c>
      <c r="M125" s="15">
        <f t="shared" si="13"/>
        <v>0.94756247763176504</v>
      </c>
      <c r="N125" s="15">
        <f t="shared" si="14"/>
        <v>8.0607370868826269</v>
      </c>
      <c r="O125" s="15">
        <f t="shared" si="15"/>
        <v>0</v>
      </c>
      <c r="P125" s="2">
        <v>59.160166586763822</v>
      </c>
      <c r="Q125" s="2">
        <v>0.94756247763176504</v>
      </c>
      <c r="R125" s="2">
        <v>8.0607370868826269</v>
      </c>
      <c r="S125" s="2">
        <v>0</v>
      </c>
      <c r="T125" s="2">
        <f t="shared" si="16"/>
        <v>2</v>
      </c>
      <c r="U125" s="2">
        <f t="shared" si="17"/>
        <v>1</v>
      </c>
      <c r="V125" s="2">
        <f t="shared" si="18"/>
        <v>1</v>
      </c>
      <c r="W125" s="2">
        <f t="shared" si="19"/>
        <v>0</v>
      </c>
      <c r="X125" s="16">
        <f t="shared" si="23"/>
        <v>4</v>
      </c>
      <c r="Y125" s="2">
        <f t="shared" si="20"/>
        <v>6</v>
      </c>
      <c r="Z125" s="18">
        <f t="shared" si="21"/>
        <v>6</v>
      </c>
    </row>
    <row r="126" spans="1:26" x14ac:dyDescent="0.35">
      <c r="A126" s="2">
        <v>125</v>
      </c>
      <c r="B126" s="2" t="s">
        <v>182</v>
      </c>
      <c r="C126" s="2" t="str">
        <f t="shared" si="22"/>
        <v>SPA21XXX</v>
      </c>
      <c r="D126" s="2" t="s">
        <v>519</v>
      </c>
      <c r="E126" s="2" t="s">
        <v>44</v>
      </c>
      <c r="G126" s="2">
        <v>96752.37999999999</v>
      </c>
      <c r="H126" s="2">
        <v>96752.37999999999</v>
      </c>
      <c r="I126" s="2">
        <v>31868.13</v>
      </c>
      <c r="J126" s="2">
        <v>13657.77</v>
      </c>
      <c r="K126" s="2">
        <v>0</v>
      </c>
      <c r="L126" s="15">
        <f t="shared" si="12"/>
        <v>100</v>
      </c>
      <c r="M126" s="15">
        <f t="shared" si="13"/>
        <v>32.937825405431894</v>
      </c>
      <c r="N126" s="15">
        <f t="shared" si="14"/>
        <v>14.116210888042238</v>
      </c>
      <c r="O126" s="15">
        <f t="shared" si="15"/>
        <v>0</v>
      </c>
      <c r="P126" s="2">
        <v>100</v>
      </c>
      <c r="Q126" s="2">
        <v>32.937825405431894</v>
      </c>
      <c r="R126" s="2">
        <v>14.116210888042238</v>
      </c>
      <c r="S126" s="2">
        <v>0</v>
      </c>
      <c r="T126" s="2">
        <f t="shared" si="16"/>
        <v>6</v>
      </c>
      <c r="U126" s="2">
        <f t="shared" si="17"/>
        <v>1</v>
      </c>
      <c r="V126" s="2">
        <f t="shared" si="18"/>
        <v>1</v>
      </c>
      <c r="W126" s="2">
        <f t="shared" si="19"/>
        <v>0</v>
      </c>
      <c r="X126" s="16">
        <f t="shared" si="23"/>
        <v>8</v>
      </c>
      <c r="Y126" s="2">
        <f t="shared" si="20"/>
        <v>10</v>
      </c>
      <c r="Z126" s="18">
        <f t="shared" si="21"/>
        <v>9</v>
      </c>
    </row>
    <row r="127" spans="1:26" x14ac:dyDescent="0.35">
      <c r="A127" s="2">
        <v>126</v>
      </c>
      <c r="B127" s="2" t="s">
        <v>363</v>
      </c>
      <c r="C127" s="2" t="str">
        <f t="shared" si="22"/>
        <v>SPA21XXX</v>
      </c>
      <c r="D127" s="2" t="s">
        <v>520</v>
      </c>
      <c r="E127" s="2" t="s">
        <v>44</v>
      </c>
      <c r="G127" s="2">
        <v>540033.76</v>
      </c>
      <c r="H127" s="2">
        <v>538716.49</v>
      </c>
      <c r="I127" s="2">
        <v>2634.54</v>
      </c>
      <c r="J127" s="2">
        <v>32731.120000000003</v>
      </c>
      <c r="K127" s="2">
        <v>0</v>
      </c>
      <c r="L127" s="15">
        <f t="shared" si="12"/>
        <v>99.756076360855658</v>
      </c>
      <c r="M127" s="15">
        <f t="shared" si="13"/>
        <v>0.48784727828867591</v>
      </c>
      <c r="N127" s="15">
        <f t="shared" si="14"/>
        <v>6.0609395975540501</v>
      </c>
      <c r="O127" s="15">
        <f t="shared" si="15"/>
        <v>0</v>
      </c>
      <c r="P127" s="2">
        <v>99.756076360855658</v>
      </c>
      <c r="Q127" s="2">
        <v>0.48784727828867591</v>
      </c>
      <c r="R127" s="2">
        <v>6.0609395975540501</v>
      </c>
      <c r="S127" s="2">
        <v>0</v>
      </c>
      <c r="T127" s="2">
        <f t="shared" si="16"/>
        <v>6</v>
      </c>
      <c r="U127" s="2">
        <f t="shared" si="17"/>
        <v>1</v>
      </c>
      <c r="V127" s="2">
        <f t="shared" si="18"/>
        <v>1</v>
      </c>
      <c r="W127" s="2">
        <f t="shared" si="19"/>
        <v>0</v>
      </c>
      <c r="X127" s="16">
        <f t="shared" si="23"/>
        <v>8</v>
      </c>
      <c r="Y127" s="2">
        <f t="shared" si="20"/>
        <v>10</v>
      </c>
      <c r="Z127" s="18">
        <f t="shared" si="21"/>
        <v>9</v>
      </c>
    </row>
    <row r="128" spans="1:26" x14ac:dyDescent="0.35">
      <c r="A128" s="2">
        <v>127</v>
      </c>
      <c r="B128" s="2" t="s">
        <v>186</v>
      </c>
      <c r="C128" s="2" t="str">
        <f t="shared" si="22"/>
        <v>SPA21XXX</v>
      </c>
      <c r="D128" s="2" t="s">
        <v>521</v>
      </c>
      <c r="E128" s="2" t="s">
        <v>44</v>
      </c>
      <c r="G128" s="2">
        <v>120000</v>
      </c>
      <c r="H128" s="2">
        <v>120000</v>
      </c>
      <c r="I128" s="2">
        <v>80000</v>
      </c>
      <c r="J128" s="2">
        <v>0</v>
      </c>
      <c r="K128" s="2">
        <v>0</v>
      </c>
      <c r="L128" s="15">
        <f t="shared" si="12"/>
        <v>100</v>
      </c>
      <c r="M128" s="15">
        <f t="shared" si="13"/>
        <v>66.666666666666657</v>
      </c>
      <c r="N128" s="15">
        <f t="shared" si="14"/>
        <v>0</v>
      </c>
      <c r="O128" s="15">
        <f t="shared" si="15"/>
        <v>0</v>
      </c>
      <c r="P128" s="2">
        <v>100</v>
      </c>
      <c r="Q128" s="2">
        <v>66.666666666666657</v>
      </c>
      <c r="R128" s="2">
        <v>0</v>
      </c>
      <c r="S128" s="2">
        <v>0</v>
      </c>
      <c r="T128" s="2">
        <f t="shared" si="16"/>
        <v>6</v>
      </c>
      <c r="U128" s="2">
        <f t="shared" si="17"/>
        <v>3</v>
      </c>
      <c r="V128" s="2">
        <f t="shared" si="18"/>
        <v>0</v>
      </c>
      <c r="W128" s="2">
        <f t="shared" si="19"/>
        <v>0</v>
      </c>
      <c r="X128" s="16">
        <f t="shared" si="23"/>
        <v>9</v>
      </c>
      <c r="Y128" s="2">
        <f t="shared" si="20"/>
        <v>12</v>
      </c>
      <c r="Z128" s="18">
        <f t="shared" si="21"/>
        <v>11</v>
      </c>
    </row>
    <row r="129" spans="1:26" x14ac:dyDescent="0.35">
      <c r="A129" s="2">
        <v>128</v>
      </c>
      <c r="B129" s="2" t="s">
        <v>188</v>
      </c>
      <c r="C129" s="2" t="str">
        <f t="shared" si="22"/>
        <v>SPA21XXX</v>
      </c>
      <c r="D129" s="2" t="s">
        <v>522</v>
      </c>
      <c r="E129" s="2" t="s">
        <v>44</v>
      </c>
      <c r="G129" s="2">
        <v>37748</v>
      </c>
      <c r="H129" s="2">
        <v>37748</v>
      </c>
      <c r="I129" s="2">
        <v>15425</v>
      </c>
      <c r="J129" s="2">
        <v>0</v>
      </c>
      <c r="K129" s="2">
        <v>0</v>
      </c>
      <c r="L129" s="15">
        <f t="shared" si="12"/>
        <v>100</v>
      </c>
      <c r="M129" s="15">
        <f t="shared" si="13"/>
        <v>40.863092084348843</v>
      </c>
      <c r="N129" s="15">
        <f t="shared" si="14"/>
        <v>0</v>
      </c>
      <c r="O129" s="15">
        <f t="shared" si="15"/>
        <v>0</v>
      </c>
      <c r="P129" s="2">
        <v>100</v>
      </c>
      <c r="Q129" s="2">
        <v>40.863092084348843</v>
      </c>
      <c r="R129" s="2">
        <v>0</v>
      </c>
      <c r="S129" s="2">
        <v>0</v>
      </c>
      <c r="T129" s="2">
        <f t="shared" si="16"/>
        <v>6</v>
      </c>
      <c r="U129" s="2">
        <f t="shared" si="17"/>
        <v>1</v>
      </c>
      <c r="V129" s="2">
        <f t="shared" si="18"/>
        <v>0</v>
      </c>
      <c r="W129" s="2">
        <f t="shared" si="19"/>
        <v>0</v>
      </c>
      <c r="X129" s="16">
        <f t="shared" si="23"/>
        <v>7</v>
      </c>
      <c r="Y129" s="2">
        <f t="shared" si="20"/>
        <v>8</v>
      </c>
      <c r="Z129" s="18">
        <f t="shared" si="21"/>
        <v>7</v>
      </c>
    </row>
    <row r="130" spans="1:26" x14ac:dyDescent="0.35">
      <c r="A130" s="2">
        <v>129</v>
      </c>
      <c r="B130" s="2" t="s">
        <v>189</v>
      </c>
      <c r="C130" s="2" t="str">
        <f t="shared" si="22"/>
        <v>SPA21XXX</v>
      </c>
      <c r="D130" s="2" t="s">
        <v>523</v>
      </c>
      <c r="E130" s="2" t="s">
        <v>44</v>
      </c>
      <c r="G130" s="2">
        <v>215700</v>
      </c>
      <c r="H130" s="2">
        <v>176700</v>
      </c>
      <c r="I130" s="2">
        <v>22800</v>
      </c>
      <c r="J130" s="2">
        <v>0</v>
      </c>
      <c r="K130" s="2">
        <v>0</v>
      </c>
      <c r="L130" s="15">
        <f t="shared" ref="L130:L193" si="24">H130/$G130*100</f>
        <v>81.919332406119622</v>
      </c>
      <c r="M130" s="15">
        <f t="shared" ref="M130:M193" si="25">I130/$G130*100</f>
        <v>10.570236439499304</v>
      </c>
      <c r="N130" s="15">
        <f t="shared" ref="N130:N193" si="26">J130/$G130*100</f>
        <v>0</v>
      </c>
      <c r="O130" s="15">
        <f t="shared" ref="O130:O193" si="27">K130/$G130*100</f>
        <v>0</v>
      </c>
      <c r="P130" s="2">
        <v>81.919332406119622</v>
      </c>
      <c r="Q130" s="2">
        <v>10.570236439499304</v>
      </c>
      <c r="R130" s="2">
        <v>0</v>
      </c>
      <c r="S130" s="2">
        <v>0</v>
      </c>
      <c r="T130" s="2">
        <f t="shared" ref="T130:T193" si="28">IF(P130=0,0,IF(P130&lt;50, 1, IF(P130&lt;60,2, IF(P130&lt;70,3, IF(P130&lt;80,4, IF(P130&lt;90,5,6))))))</f>
        <v>5</v>
      </c>
      <c r="U130" s="2">
        <f t="shared" ref="U130:U193" si="29">IF(Q130=0,0,IF(Q130&lt;50, 1, IF(Q130&lt;60,2, IF(Q130&lt;70,3, IF(Q130&lt;80,4, IF(Q130&lt;90,5,6))))))</f>
        <v>1</v>
      </c>
      <c r="V130" s="2">
        <f t="shared" ref="V130:V193" si="30">IF(R130=0,0,IF(R130&lt;50, 1, IF(R130&lt;60,2, IF(R130&lt;70,3, IF(R130&lt;80,4, IF(R130&lt;90,5,6))))))</f>
        <v>0</v>
      </c>
      <c r="W130" s="2">
        <f t="shared" ref="W130:W193" si="31">IF(S130=0,0,IF(S130&lt;50, 1, IF(S130&lt;60,2, IF(S130&lt;70,3, IF(S130&lt;80,4, IF(S130&lt;90,5,6))))))</f>
        <v>0</v>
      </c>
      <c r="X130" s="16">
        <f t="shared" si="23"/>
        <v>6</v>
      </c>
      <c r="Y130" s="2">
        <f t="shared" ref="Y130:Y193" si="32">ROUND(T130+2*SUM(U130:W130),0)</f>
        <v>7</v>
      </c>
      <c r="Z130" s="18">
        <f t="shared" ref="Z130:Z193" si="33">ROUND(Y130/MAX($Y$2:$Y$347)*24,0)</f>
        <v>6</v>
      </c>
    </row>
    <row r="131" spans="1:26" x14ac:dyDescent="0.35">
      <c r="A131" s="2">
        <v>130</v>
      </c>
      <c r="B131" s="2" t="s">
        <v>192</v>
      </c>
      <c r="C131" s="2" t="str">
        <f t="shared" ref="C131:C194" si="34">REPLACE(B131,6,3,"XXX")</f>
        <v>SPA21XXX</v>
      </c>
      <c r="D131" s="2" t="s">
        <v>524</v>
      </c>
      <c r="E131" s="2" t="s">
        <v>44</v>
      </c>
      <c r="G131" s="2">
        <v>747024.68</v>
      </c>
      <c r="H131" s="2">
        <v>583548.66</v>
      </c>
      <c r="I131" s="2">
        <v>169007.22000000003</v>
      </c>
      <c r="J131" s="2">
        <v>127375.12000000001</v>
      </c>
      <c r="K131" s="2">
        <v>0</v>
      </c>
      <c r="L131" s="15">
        <f t="shared" si="24"/>
        <v>78.116382982152615</v>
      </c>
      <c r="M131" s="15">
        <f t="shared" si="25"/>
        <v>22.624047708838752</v>
      </c>
      <c r="N131" s="15">
        <f t="shared" si="26"/>
        <v>17.050992210859754</v>
      </c>
      <c r="O131" s="15">
        <f t="shared" si="27"/>
        <v>0</v>
      </c>
      <c r="P131" s="2">
        <v>78.116382982152615</v>
      </c>
      <c r="Q131" s="2">
        <v>22.624047708838752</v>
      </c>
      <c r="R131" s="2">
        <v>17.050992210859754</v>
      </c>
      <c r="S131" s="2">
        <v>0</v>
      </c>
      <c r="T131" s="2">
        <f t="shared" si="28"/>
        <v>4</v>
      </c>
      <c r="U131" s="2">
        <f t="shared" si="29"/>
        <v>1</v>
      </c>
      <c r="V131" s="2">
        <f t="shared" si="30"/>
        <v>1</v>
      </c>
      <c r="W131" s="2">
        <f t="shared" si="31"/>
        <v>0</v>
      </c>
      <c r="X131" s="16">
        <f t="shared" ref="X131:X194" si="35">ROUND(SUM(T131:W131),0)</f>
        <v>6</v>
      </c>
      <c r="Y131" s="2">
        <f t="shared" si="32"/>
        <v>8</v>
      </c>
      <c r="Z131" s="18">
        <f t="shared" si="33"/>
        <v>7</v>
      </c>
    </row>
    <row r="132" spans="1:26" x14ac:dyDescent="0.35">
      <c r="A132" s="2">
        <v>131</v>
      </c>
      <c r="B132" s="2" t="s">
        <v>195</v>
      </c>
      <c r="C132" s="2" t="str">
        <f t="shared" si="34"/>
        <v>SPA21XXX</v>
      </c>
      <c r="D132" s="2" t="s">
        <v>525</v>
      </c>
      <c r="E132" s="2" t="s">
        <v>44</v>
      </c>
      <c r="G132" s="2">
        <v>19200</v>
      </c>
      <c r="H132" s="2">
        <v>19200</v>
      </c>
      <c r="I132" s="2">
        <v>0</v>
      </c>
      <c r="J132" s="2">
        <v>0</v>
      </c>
      <c r="K132" s="2">
        <v>0</v>
      </c>
      <c r="L132" s="15">
        <f t="shared" si="24"/>
        <v>100</v>
      </c>
      <c r="M132" s="15">
        <f t="shared" si="25"/>
        <v>0</v>
      </c>
      <c r="N132" s="15">
        <f t="shared" si="26"/>
        <v>0</v>
      </c>
      <c r="O132" s="15">
        <f t="shared" si="27"/>
        <v>0</v>
      </c>
      <c r="P132" s="2">
        <v>100</v>
      </c>
      <c r="Q132" s="2">
        <v>0</v>
      </c>
      <c r="R132" s="2">
        <v>0</v>
      </c>
      <c r="S132" s="2">
        <v>0</v>
      </c>
      <c r="T132" s="2">
        <f t="shared" si="28"/>
        <v>6</v>
      </c>
      <c r="U132" s="2">
        <f t="shared" si="29"/>
        <v>0</v>
      </c>
      <c r="V132" s="2">
        <f t="shared" si="30"/>
        <v>0</v>
      </c>
      <c r="W132" s="2">
        <f t="shared" si="31"/>
        <v>0</v>
      </c>
      <c r="X132" s="16">
        <f t="shared" si="35"/>
        <v>6</v>
      </c>
      <c r="Y132" s="2">
        <f t="shared" si="32"/>
        <v>6</v>
      </c>
      <c r="Z132" s="18">
        <f t="shared" si="33"/>
        <v>6</v>
      </c>
    </row>
    <row r="133" spans="1:26" x14ac:dyDescent="0.35">
      <c r="A133" s="2">
        <v>132</v>
      </c>
      <c r="B133" s="2" t="s">
        <v>197</v>
      </c>
      <c r="C133" s="2" t="str">
        <f t="shared" si="34"/>
        <v>SPA21XXX</v>
      </c>
      <c r="D133" s="2" t="s">
        <v>526</v>
      </c>
      <c r="E133" s="2" t="s">
        <v>44</v>
      </c>
      <c r="G133" s="2">
        <v>170842</v>
      </c>
      <c r="H133" s="2">
        <v>73504</v>
      </c>
      <c r="I133" s="2">
        <v>6103</v>
      </c>
      <c r="J133" s="2">
        <v>4690</v>
      </c>
      <c r="K133" s="2">
        <v>0</v>
      </c>
      <c r="L133" s="15">
        <f t="shared" si="24"/>
        <v>43.024548998489834</v>
      </c>
      <c r="M133" s="15">
        <f t="shared" si="25"/>
        <v>3.572306575666405</v>
      </c>
      <c r="N133" s="15">
        <f t="shared" si="26"/>
        <v>2.7452265836269767</v>
      </c>
      <c r="O133" s="15">
        <f t="shared" si="27"/>
        <v>0</v>
      </c>
      <c r="P133" s="2">
        <v>43.024548998489834</v>
      </c>
      <c r="Q133" s="2">
        <v>3.572306575666405</v>
      </c>
      <c r="R133" s="2">
        <v>2.7452265836269767</v>
      </c>
      <c r="S133" s="2">
        <v>0</v>
      </c>
      <c r="T133" s="2">
        <f t="shared" si="28"/>
        <v>1</v>
      </c>
      <c r="U133" s="2">
        <f t="shared" si="29"/>
        <v>1</v>
      </c>
      <c r="V133" s="2">
        <f t="shared" si="30"/>
        <v>1</v>
      </c>
      <c r="W133" s="2">
        <f t="shared" si="31"/>
        <v>0</v>
      </c>
      <c r="X133" s="16">
        <f t="shared" si="35"/>
        <v>3</v>
      </c>
      <c r="Y133" s="2">
        <f t="shared" si="32"/>
        <v>5</v>
      </c>
      <c r="Z133" s="18">
        <f t="shared" si="33"/>
        <v>5</v>
      </c>
    </row>
    <row r="134" spans="1:26" x14ac:dyDescent="0.35">
      <c r="A134" s="2">
        <v>133</v>
      </c>
      <c r="B134" s="2" t="s">
        <v>198</v>
      </c>
      <c r="C134" s="2" t="str">
        <f t="shared" si="34"/>
        <v>SPA21XXX</v>
      </c>
      <c r="D134" s="2" t="s">
        <v>527</v>
      </c>
      <c r="E134" s="2" t="s">
        <v>44</v>
      </c>
      <c r="G134" s="2">
        <v>75346.899999999994</v>
      </c>
      <c r="H134" s="2">
        <v>75346.899999999994</v>
      </c>
      <c r="I134" s="2">
        <v>10965.46</v>
      </c>
      <c r="J134" s="2">
        <v>4328.9799999999996</v>
      </c>
      <c r="K134" s="2">
        <v>0</v>
      </c>
      <c r="L134" s="15">
        <f t="shared" si="24"/>
        <v>100</v>
      </c>
      <c r="M134" s="15">
        <f t="shared" si="25"/>
        <v>14.553299472174702</v>
      </c>
      <c r="N134" s="15">
        <f t="shared" si="26"/>
        <v>5.7453989480655467</v>
      </c>
      <c r="O134" s="15">
        <f t="shared" si="27"/>
        <v>0</v>
      </c>
      <c r="P134" s="2">
        <v>100</v>
      </c>
      <c r="Q134" s="2">
        <v>14.553299472174702</v>
      </c>
      <c r="R134" s="2">
        <v>5.7453989480655467</v>
      </c>
      <c r="S134" s="2">
        <v>0</v>
      </c>
      <c r="T134" s="2">
        <f t="shared" si="28"/>
        <v>6</v>
      </c>
      <c r="U134" s="2">
        <f t="shared" si="29"/>
        <v>1</v>
      </c>
      <c r="V134" s="2">
        <f t="shared" si="30"/>
        <v>1</v>
      </c>
      <c r="W134" s="2">
        <f t="shared" si="31"/>
        <v>0</v>
      </c>
      <c r="X134" s="16">
        <f t="shared" si="35"/>
        <v>8</v>
      </c>
      <c r="Y134" s="2">
        <f t="shared" si="32"/>
        <v>10</v>
      </c>
      <c r="Z134" s="18">
        <f t="shared" si="33"/>
        <v>9</v>
      </c>
    </row>
    <row r="135" spans="1:26" x14ac:dyDescent="0.35">
      <c r="A135" s="2">
        <v>134</v>
      </c>
      <c r="B135" s="2" t="s">
        <v>210</v>
      </c>
      <c r="C135" s="2" t="str">
        <f t="shared" si="34"/>
        <v>SPA21XXX</v>
      </c>
      <c r="D135" s="2" t="s">
        <v>528</v>
      </c>
      <c r="E135" s="2" t="s">
        <v>44</v>
      </c>
      <c r="G135" s="2">
        <v>24000</v>
      </c>
      <c r="H135" s="2">
        <v>24000</v>
      </c>
      <c r="I135" s="2">
        <v>4000</v>
      </c>
      <c r="J135" s="2">
        <v>3000</v>
      </c>
      <c r="K135" s="2">
        <v>1000</v>
      </c>
      <c r="L135" s="15">
        <f t="shared" si="24"/>
        <v>100</v>
      </c>
      <c r="M135" s="15">
        <f t="shared" si="25"/>
        <v>16.666666666666664</v>
      </c>
      <c r="N135" s="15">
        <f t="shared" si="26"/>
        <v>12.5</v>
      </c>
      <c r="O135" s="15">
        <f t="shared" si="27"/>
        <v>4.1666666666666661</v>
      </c>
      <c r="P135" s="2">
        <v>100</v>
      </c>
      <c r="Q135" s="2">
        <v>16.666666666666664</v>
      </c>
      <c r="R135" s="2">
        <v>12.5</v>
      </c>
      <c r="S135" s="2">
        <v>4.1666666666666661</v>
      </c>
      <c r="T135" s="2">
        <f t="shared" si="28"/>
        <v>6</v>
      </c>
      <c r="U135" s="2">
        <f t="shared" si="29"/>
        <v>1</v>
      </c>
      <c r="V135" s="2">
        <f t="shared" si="30"/>
        <v>1</v>
      </c>
      <c r="W135" s="2">
        <f t="shared" si="31"/>
        <v>1</v>
      </c>
      <c r="X135" s="16">
        <f t="shared" si="35"/>
        <v>9</v>
      </c>
      <c r="Y135" s="2">
        <f t="shared" si="32"/>
        <v>12</v>
      </c>
      <c r="Z135" s="18">
        <f t="shared" si="33"/>
        <v>11</v>
      </c>
    </row>
    <row r="136" spans="1:26" x14ac:dyDescent="0.35">
      <c r="A136" s="2">
        <v>135</v>
      </c>
      <c r="B136" s="2" t="s">
        <v>364</v>
      </c>
      <c r="C136" s="2" t="str">
        <f t="shared" si="34"/>
        <v>SPA21XXX</v>
      </c>
      <c r="D136" s="2" t="s">
        <v>529</v>
      </c>
      <c r="E136" s="2" t="s">
        <v>44</v>
      </c>
      <c r="G136" s="2">
        <v>10500</v>
      </c>
      <c r="H136" s="2">
        <v>10500</v>
      </c>
      <c r="I136" s="2">
        <v>3500</v>
      </c>
      <c r="J136" s="2">
        <v>0</v>
      </c>
      <c r="K136" s="2">
        <v>0</v>
      </c>
      <c r="L136" s="15">
        <f t="shared" si="24"/>
        <v>100</v>
      </c>
      <c r="M136" s="15">
        <f t="shared" si="25"/>
        <v>33.333333333333329</v>
      </c>
      <c r="N136" s="15">
        <f t="shared" si="26"/>
        <v>0</v>
      </c>
      <c r="O136" s="15">
        <f t="shared" si="27"/>
        <v>0</v>
      </c>
      <c r="P136" s="2">
        <v>100</v>
      </c>
      <c r="Q136" s="2">
        <v>33.333333333333329</v>
      </c>
      <c r="R136" s="2">
        <v>0</v>
      </c>
      <c r="S136" s="2">
        <v>0</v>
      </c>
      <c r="T136" s="2">
        <f t="shared" si="28"/>
        <v>6</v>
      </c>
      <c r="U136" s="2">
        <f t="shared" si="29"/>
        <v>1</v>
      </c>
      <c r="V136" s="2">
        <f t="shared" si="30"/>
        <v>0</v>
      </c>
      <c r="W136" s="2">
        <f t="shared" si="31"/>
        <v>0</v>
      </c>
      <c r="X136" s="16">
        <f t="shared" si="35"/>
        <v>7</v>
      </c>
      <c r="Y136" s="2">
        <f t="shared" si="32"/>
        <v>8</v>
      </c>
      <c r="Z136" s="18">
        <f t="shared" si="33"/>
        <v>7</v>
      </c>
    </row>
    <row r="137" spans="1:26" x14ac:dyDescent="0.35">
      <c r="A137" s="2">
        <v>136</v>
      </c>
      <c r="B137" s="2" t="s">
        <v>211</v>
      </c>
      <c r="C137" s="2" t="str">
        <f t="shared" si="34"/>
        <v>SPA21XXX</v>
      </c>
      <c r="D137" s="2" t="s">
        <v>530</v>
      </c>
      <c r="E137" s="2" t="s">
        <v>44</v>
      </c>
      <c r="G137" s="2">
        <v>2000</v>
      </c>
      <c r="H137" s="2">
        <v>2000</v>
      </c>
      <c r="I137" s="2">
        <v>0</v>
      </c>
      <c r="J137" s="2">
        <v>2000</v>
      </c>
      <c r="K137" s="2">
        <v>0</v>
      </c>
      <c r="L137" s="15">
        <f t="shared" si="24"/>
        <v>100</v>
      </c>
      <c r="M137" s="15">
        <f t="shared" si="25"/>
        <v>0</v>
      </c>
      <c r="N137" s="15">
        <f t="shared" si="26"/>
        <v>100</v>
      </c>
      <c r="O137" s="15">
        <f t="shared" si="27"/>
        <v>0</v>
      </c>
      <c r="P137" s="2">
        <v>100</v>
      </c>
      <c r="Q137" s="2">
        <v>0</v>
      </c>
      <c r="R137" s="2">
        <v>100</v>
      </c>
      <c r="S137" s="2">
        <v>0</v>
      </c>
      <c r="T137" s="2">
        <f t="shared" si="28"/>
        <v>6</v>
      </c>
      <c r="U137" s="2">
        <f t="shared" si="29"/>
        <v>0</v>
      </c>
      <c r="V137" s="2">
        <f t="shared" si="30"/>
        <v>6</v>
      </c>
      <c r="W137" s="2">
        <f t="shared" si="31"/>
        <v>0</v>
      </c>
      <c r="X137" s="16">
        <f t="shared" si="35"/>
        <v>12</v>
      </c>
      <c r="Y137" s="2">
        <f t="shared" si="32"/>
        <v>18</v>
      </c>
      <c r="Z137" s="18">
        <f t="shared" si="33"/>
        <v>17</v>
      </c>
    </row>
    <row r="138" spans="1:26" x14ac:dyDescent="0.35">
      <c r="A138" s="2">
        <v>137</v>
      </c>
      <c r="B138" s="2" t="s">
        <v>213</v>
      </c>
      <c r="C138" s="2" t="str">
        <f t="shared" si="34"/>
        <v>SPA21XXX</v>
      </c>
      <c r="D138" s="2" t="s">
        <v>531</v>
      </c>
      <c r="E138" s="2" t="s">
        <v>44</v>
      </c>
      <c r="G138" s="2">
        <v>10000</v>
      </c>
      <c r="H138" s="2">
        <v>10000</v>
      </c>
      <c r="I138" s="2">
        <v>3500</v>
      </c>
      <c r="J138" s="2">
        <v>0</v>
      </c>
      <c r="K138" s="2">
        <v>0</v>
      </c>
      <c r="L138" s="15">
        <f t="shared" si="24"/>
        <v>100</v>
      </c>
      <c r="M138" s="15">
        <f t="shared" si="25"/>
        <v>35</v>
      </c>
      <c r="N138" s="15">
        <f t="shared" si="26"/>
        <v>0</v>
      </c>
      <c r="O138" s="15">
        <f t="shared" si="27"/>
        <v>0</v>
      </c>
      <c r="P138" s="2">
        <v>100</v>
      </c>
      <c r="Q138" s="2">
        <v>35</v>
      </c>
      <c r="R138" s="2">
        <v>0</v>
      </c>
      <c r="S138" s="2">
        <v>0</v>
      </c>
      <c r="T138" s="2">
        <f t="shared" si="28"/>
        <v>6</v>
      </c>
      <c r="U138" s="2">
        <f t="shared" si="29"/>
        <v>1</v>
      </c>
      <c r="V138" s="2">
        <f t="shared" si="30"/>
        <v>0</v>
      </c>
      <c r="W138" s="2">
        <f t="shared" si="31"/>
        <v>0</v>
      </c>
      <c r="X138" s="16">
        <f t="shared" si="35"/>
        <v>7</v>
      </c>
      <c r="Y138" s="2">
        <f t="shared" si="32"/>
        <v>8</v>
      </c>
      <c r="Z138" s="18">
        <f t="shared" si="33"/>
        <v>7</v>
      </c>
    </row>
    <row r="139" spans="1:26" x14ac:dyDescent="0.35">
      <c r="A139" s="2">
        <v>138</v>
      </c>
      <c r="B139" s="2" t="s">
        <v>219</v>
      </c>
      <c r="C139" s="2" t="str">
        <f t="shared" si="34"/>
        <v>SPA21XXX</v>
      </c>
      <c r="D139" s="2" t="s">
        <v>532</v>
      </c>
      <c r="E139" s="2" t="s">
        <v>44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15" t="e">
        <f t="shared" si="24"/>
        <v>#DIV/0!</v>
      </c>
      <c r="M139" s="15" t="e">
        <f t="shared" si="25"/>
        <v>#DIV/0!</v>
      </c>
      <c r="N139" s="15" t="e">
        <f t="shared" si="26"/>
        <v>#DIV/0!</v>
      </c>
      <c r="O139" s="15" t="e">
        <f t="shared" si="27"/>
        <v>#DIV/0!</v>
      </c>
      <c r="T139" s="2">
        <f t="shared" si="28"/>
        <v>0</v>
      </c>
      <c r="U139" s="2">
        <f t="shared" si="29"/>
        <v>0</v>
      </c>
      <c r="V139" s="2">
        <f t="shared" si="30"/>
        <v>0</v>
      </c>
      <c r="W139" s="2">
        <f t="shared" si="31"/>
        <v>0</v>
      </c>
      <c r="X139" s="16">
        <f t="shared" si="35"/>
        <v>0</v>
      </c>
      <c r="Y139" s="2">
        <f t="shared" si="32"/>
        <v>0</v>
      </c>
      <c r="Z139" s="18">
        <f t="shared" si="33"/>
        <v>0</v>
      </c>
    </row>
    <row r="140" spans="1:26" x14ac:dyDescent="0.35">
      <c r="A140" s="2">
        <v>139</v>
      </c>
      <c r="B140" s="2" t="s">
        <v>222</v>
      </c>
      <c r="C140" s="2" t="str">
        <f t="shared" si="34"/>
        <v>SPA21XXX</v>
      </c>
      <c r="D140" s="2" t="s">
        <v>533</v>
      </c>
      <c r="E140" s="2" t="s">
        <v>44</v>
      </c>
      <c r="G140" s="2">
        <v>37</v>
      </c>
      <c r="H140" s="2">
        <v>37</v>
      </c>
      <c r="I140" s="2">
        <v>30</v>
      </c>
      <c r="J140" s="2">
        <v>6</v>
      </c>
      <c r="K140" s="2">
        <v>0</v>
      </c>
      <c r="L140" s="15">
        <f t="shared" si="24"/>
        <v>100</v>
      </c>
      <c r="M140" s="15">
        <f t="shared" si="25"/>
        <v>81.081081081081081</v>
      </c>
      <c r="N140" s="15">
        <f t="shared" si="26"/>
        <v>16.216216216216218</v>
      </c>
      <c r="O140" s="15">
        <f t="shared" si="27"/>
        <v>0</v>
      </c>
      <c r="P140" s="2">
        <v>100</v>
      </c>
      <c r="Q140" s="2">
        <v>81.081081081081081</v>
      </c>
      <c r="R140" s="2">
        <v>16.216216216216218</v>
      </c>
      <c r="S140" s="2">
        <v>0</v>
      </c>
      <c r="T140" s="2">
        <f t="shared" si="28"/>
        <v>6</v>
      </c>
      <c r="U140" s="2">
        <f t="shared" si="29"/>
        <v>5</v>
      </c>
      <c r="V140" s="2">
        <f t="shared" si="30"/>
        <v>1</v>
      </c>
      <c r="W140" s="2">
        <f t="shared" si="31"/>
        <v>0</v>
      </c>
      <c r="X140" s="16">
        <f t="shared" si="35"/>
        <v>12</v>
      </c>
      <c r="Y140" s="2">
        <f t="shared" si="32"/>
        <v>18</v>
      </c>
      <c r="Z140" s="18">
        <f t="shared" si="33"/>
        <v>17</v>
      </c>
    </row>
    <row r="141" spans="1:26" x14ac:dyDescent="0.35">
      <c r="A141" s="2">
        <v>140</v>
      </c>
      <c r="B141" s="2" t="s">
        <v>224</v>
      </c>
      <c r="C141" s="2" t="str">
        <f t="shared" si="34"/>
        <v>SPA21XXX</v>
      </c>
      <c r="D141" s="2" t="s">
        <v>534</v>
      </c>
      <c r="E141" s="2" t="s">
        <v>44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15" t="e">
        <f t="shared" si="24"/>
        <v>#DIV/0!</v>
      </c>
      <c r="M141" s="15" t="e">
        <f t="shared" si="25"/>
        <v>#DIV/0!</v>
      </c>
      <c r="N141" s="15" t="e">
        <f t="shared" si="26"/>
        <v>#DIV/0!</v>
      </c>
      <c r="O141" s="15" t="e">
        <f t="shared" si="27"/>
        <v>#DIV/0!</v>
      </c>
      <c r="T141" s="2">
        <f t="shared" si="28"/>
        <v>0</v>
      </c>
      <c r="U141" s="2">
        <f t="shared" si="29"/>
        <v>0</v>
      </c>
      <c r="V141" s="2">
        <f t="shared" si="30"/>
        <v>0</v>
      </c>
      <c r="W141" s="2">
        <f t="shared" si="31"/>
        <v>0</v>
      </c>
      <c r="X141" s="16">
        <f t="shared" si="35"/>
        <v>0</v>
      </c>
      <c r="Y141" s="2">
        <f t="shared" si="32"/>
        <v>0</v>
      </c>
      <c r="Z141" s="18">
        <f t="shared" si="33"/>
        <v>0</v>
      </c>
    </row>
    <row r="142" spans="1:26" x14ac:dyDescent="0.35">
      <c r="A142" s="2">
        <v>141</v>
      </c>
      <c r="B142" s="2" t="s">
        <v>229</v>
      </c>
      <c r="C142" s="2" t="str">
        <f t="shared" si="34"/>
        <v>SPA21XXX</v>
      </c>
      <c r="D142" s="2" t="s">
        <v>535</v>
      </c>
      <c r="E142" s="2" t="s">
        <v>44</v>
      </c>
      <c r="G142" s="2">
        <v>972700</v>
      </c>
      <c r="H142" s="2">
        <v>280000</v>
      </c>
      <c r="I142" s="2">
        <v>0</v>
      </c>
      <c r="J142" s="2">
        <v>0</v>
      </c>
      <c r="K142" s="2">
        <v>0</v>
      </c>
      <c r="L142" s="15">
        <f t="shared" si="24"/>
        <v>28.785853808985301</v>
      </c>
      <c r="M142" s="15">
        <f t="shared" si="25"/>
        <v>0</v>
      </c>
      <c r="N142" s="15">
        <f t="shared" si="26"/>
        <v>0</v>
      </c>
      <c r="O142" s="15">
        <f t="shared" si="27"/>
        <v>0</v>
      </c>
      <c r="P142" s="2">
        <v>28.785853808985301</v>
      </c>
      <c r="Q142" s="2">
        <v>0</v>
      </c>
      <c r="R142" s="2">
        <v>0</v>
      </c>
      <c r="S142" s="2">
        <v>0</v>
      </c>
      <c r="T142" s="2">
        <f t="shared" si="28"/>
        <v>1</v>
      </c>
      <c r="U142" s="2">
        <f t="shared" si="29"/>
        <v>0</v>
      </c>
      <c r="V142" s="2">
        <f t="shared" si="30"/>
        <v>0</v>
      </c>
      <c r="W142" s="2">
        <f t="shared" si="31"/>
        <v>0</v>
      </c>
      <c r="X142" s="16">
        <f t="shared" si="35"/>
        <v>1</v>
      </c>
      <c r="Y142" s="2">
        <f t="shared" si="32"/>
        <v>1</v>
      </c>
      <c r="Z142" s="18">
        <f t="shared" si="33"/>
        <v>1</v>
      </c>
    </row>
    <row r="143" spans="1:26" x14ac:dyDescent="0.35">
      <c r="A143" s="2">
        <v>142</v>
      </c>
      <c r="B143" s="2" t="s">
        <v>234</v>
      </c>
      <c r="C143" s="2" t="str">
        <f t="shared" si="34"/>
        <v>SPA21XXX</v>
      </c>
      <c r="D143" s="2" t="s">
        <v>536</v>
      </c>
      <c r="E143" s="2" t="s">
        <v>44</v>
      </c>
      <c r="G143" s="2">
        <v>13000</v>
      </c>
      <c r="H143" s="2">
        <v>10000</v>
      </c>
      <c r="I143" s="2">
        <v>0</v>
      </c>
      <c r="J143" s="2">
        <v>0</v>
      </c>
      <c r="K143" s="2">
        <v>0</v>
      </c>
      <c r="L143" s="15">
        <f t="shared" si="24"/>
        <v>76.923076923076934</v>
      </c>
      <c r="M143" s="15">
        <f t="shared" si="25"/>
        <v>0</v>
      </c>
      <c r="N143" s="15">
        <f t="shared" si="26"/>
        <v>0</v>
      </c>
      <c r="O143" s="15">
        <f t="shared" si="27"/>
        <v>0</v>
      </c>
      <c r="P143" s="2">
        <v>76.923076923076934</v>
      </c>
      <c r="Q143" s="2">
        <v>0</v>
      </c>
      <c r="R143" s="2">
        <v>0</v>
      </c>
      <c r="S143" s="2">
        <v>0</v>
      </c>
      <c r="T143" s="2">
        <f t="shared" si="28"/>
        <v>4</v>
      </c>
      <c r="U143" s="2">
        <f t="shared" si="29"/>
        <v>0</v>
      </c>
      <c r="V143" s="2">
        <f t="shared" si="30"/>
        <v>0</v>
      </c>
      <c r="W143" s="2">
        <f t="shared" si="31"/>
        <v>0</v>
      </c>
      <c r="X143" s="16">
        <f t="shared" si="35"/>
        <v>4</v>
      </c>
      <c r="Y143" s="2">
        <f t="shared" si="32"/>
        <v>4</v>
      </c>
      <c r="Z143" s="18">
        <f t="shared" si="33"/>
        <v>4</v>
      </c>
    </row>
    <row r="144" spans="1:26" x14ac:dyDescent="0.35">
      <c r="A144" s="2">
        <v>143</v>
      </c>
      <c r="B144" s="2" t="s">
        <v>235</v>
      </c>
      <c r="C144" s="2" t="str">
        <f t="shared" si="34"/>
        <v>SPA21XXX</v>
      </c>
      <c r="D144" s="2" t="s">
        <v>537</v>
      </c>
      <c r="E144" s="2" t="s">
        <v>44</v>
      </c>
      <c r="G144" s="2">
        <v>256607</v>
      </c>
      <c r="H144" s="2">
        <v>101909</v>
      </c>
      <c r="I144" s="2">
        <v>0</v>
      </c>
      <c r="J144" s="2">
        <v>0</v>
      </c>
      <c r="K144" s="2">
        <v>0</v>
      </c>
      <c r="L144" s="15">
        <f t="shared" si="24"/>
        <v>39.714037419088335</v>
      </c>
      <c r="M144" s="15">
        <f t="shared" si="25"/>
        <v>0</v>
      </c>
      <c r="N144" s="15">
        <f t="shared" si="26"/>
        <v>0</v>
      </c>
      <c r="O144" s="15">
        <f t="shared" si="27"/>
        <v>0</v>
      </c>
      <c r="P144" s="2">
        <v>39.714037419088335</v>
      </c>
      <c r="Q144" s="2">
        <v>0</v>
      </c>
      <c r="R144" s="2">
        <v>0</v>
      </c>
      <c r="S144" s="2">
        <v>0</v>
      </c>
      <c r="T144" s="2">
        <f t="shared" si="28"/>
        <v>1</v>
      </c>
      <c r="U144" s="2">
        <f t="shared" si="29"/>
        <v>0</v>
      </c>
      <c r="V144" s="2">
        <f t="shared" si="30"/>
        <v>0</v>
      </c>
      <c r="W144" s="2">
        <f t="shared" si="31"/>
        <v>0</v>
      </c>
      <c r="X144" s="16">
        <f t="shared" si="35"/>
        <v>1</v>
      </c>
      <c r="Y144" s="2">
        <f t="shared" si="32"/>
        <v>1</v>
      </c>
      <c r="Z144" s="18">
        <f t="shared" si="33"/>
        <v>1</v>
      </c>
    </row>
    <row r="145" spans="1:26" x14ac:dyDescent="0.35">
      <c r="A145" s="2">
        <v>144</v>
      </c>
      <c r="B145" s="2" t="s">
        <v>369</v>
      </c>
      <c r="C145" s="2" t="str">
        <f t="shared" si="34"/>
        <v>SPA21XXX</v>
      </c>
      <c r="D145" s="2" t="s">
        <v>538</v>
      </c>
      <c r="E145" s="2" t="s">
        <v>44</v>
      </c>
      <c r="G145" s="2">
        <v>9</v>
      </c>
      <c r="H145" s="2">
        <v>9</v>
      </c>
      <c r="I145" s="2">
        <v>9</v>
      </c>
      <c r="J145" s="2">
        <v>3</v>
      </c>
      <c r="K145" s="2">
        <v>0</v>
      </c>
      <c r="L145" s="15">
        <f t="shared" si="24"/>
        <v>100</v>
      </c>
      <c r="M145" s="15">
        <f t="shared" si="25"/>
        <v>100</v>
      </c>
      <c r="N145" s="15">
        <f t="shared" si="26"/>
        <v>33.333333333333329</v>
      </c>
      <c r="O145" s="15">
        <f t="shared" si="27"/>
        <v>0</v>
      </c>
      <c r="P145" s="2">
        <v>100</v>
      </c>
      <c r="Q145" s="2">
        <v>100</v>
      </c>
      <c r="R145" s="2">
        <v>33.333333333333329</v>
      </c>
      <c r="S145" s="2">
        <v>0</v>
      </c>
      <c r="T145" s="2">
        <f t="shared" si="28"/>
        <v>6</v>
      </c>
      <c r="U145" s="2">
        <f t="shared" si="29"/>
        <v>6</v>
      </c>
      <c r="V145" s="2">
        <f t="shared" si="30"/>
        <v>1</v>
      </c>
      <c r="W145" s="2">
        <f t="shared" si="31"/>
        <v>0</v>
      </c>
      <c r="X145" s="16">
        <f t="shared" si="35"/>
        <v>13</v>
      </c>
      <c r="Y145" s="2">
        <f t="shared" si="32"/>
        <v>20</v>
      </c>
      <c r="Z145" s="18">
        <f t="shared" si="33"/>
        <v>18</v>
      </c>
    </row>
    <row r="146" spans="1:26" x14ac:dyDescent="0.35">
      <c r="A146" s="2">
        <v>145</v>
      </c>
      <c r="B146" s="2" t="s">
        <v>236</v>
      </c>
      <c r="C146" s="2" t="str">
        <f t="shared" si="34"/>
        <v>SPA21XXX</v>
      </c>
      <c r="D146" s="2" t="s">
        <v>539</v>
      </c>
      <c r="E146" s="2" t="s">
        <v>44</v>
      </c>
      <c r="G146" s="2">
        <v>199729</v>
      </c>
      <c r="H146" s="2">
        <v>78276</v>
      </c>
      <c r="I146" s="2">
        <v>0</v>
      </c>
      <c r="J146" s="2">
        <v>0</v>
      </c>
      <c r="K146" s="2">
        <v>0</v>
      </c>
      <c r="L146" s="15">
        <f t="shared" si="24"/>
        <v>39.191103945846621</v>
      </c>
      <c r="M146" s="15">
        <f t="shared" si="25"/>
        <v>0</v>
      </c>
      <c r="N146" s="15">
        <f t="shared" si="26"/>
        <v>0</v>
      </c>
      <c r="O146" s="15">
        <f t="shared" si="27"/>
        <v>0</v>
      </c>
      <c r="P146" s="2">
        <v>39.191103945846621</v>
      </c>
      <c r="Q146" s="2">
        <v>0</v>
      </c>
      <c r="R146" s="2">
        <v>0</v>
      </c>
      <c r="S146" s="2">
        <v>0</v>
      </c>
      <c r="T146" s="2">
        <f t="shared" si="28"/>
        <v>1</v>
      </c>
      <c r="U146" s="2">
        <f t="shared" si="29"/>
        <v>0</v>
      </c>
      <c r="V146" s="2">
        <f t="shared" si="30"/>
        <v>0</v>
      </c>
      <c r="W146" s="2">
        <f t="shared" si="31"/>
        <v>0</v>
      </c>
      <c r="X146" s="16">
        <f t="shared" si="35"/>
        <v>1</v>
      </c>
      <c r="Y146" s="2">
        <f t="shared" si="32"/>
        <v>1</v>
      </c>
      <c r="Z146" s="18">
        <f t="shared" si="33"/>
        <v>1</v>
      </c>
    </row>
    <row r="147" spans="1:26" x14ac:dyDescent="0.35">
      <c r="A147" s="2">
        <v>146</v>
      </c>
      <c r="B147" s="2" t="s">
        <v>239</v>
      </c>
      <c r="C147" s="2" t="str">
        <f t="shared" si="34"/>
        <v>SPA21XXX</v>
      </c>
      <c r="D147" s="2" t="s">
        <v>540</v>
      </c>
      <c r="E147" s="2" t="s">
        <v>44</v>
      </c>
      <c r="G147" s="2">
        <v>136474.728</v>
      </c>
      <c r="H147" s="2">
        <v>84702.48599999999</v>
      </c>
      <c r="I147" s="2">
        <v>0</v>
      </c>
      <c r="J147" s="2">
        <v>17768.106</v>
      </c>
      <c r="K147" s="2">
        <v>0</v>
      </c>
      <c r="L147" s="15">
        <f t="shared" si="24"/>
        <v>62.064594112984771</v>
      </c>
      <c r="M147" s="15">
        <f t="shared" si="25"/>
        <v>0</v>
      </c>
      <c r="N147" s="15">
        <f t="shared" si="26"/>
        <v>13.019337909946227</v>
      </c>
      <c r="O147" s="15">
        <f t="shared" si="27"/>
        <v>0</v>
      </c>
      <c r="P147" s="2">
        <v>62.064594112984771</v>
      </c>
      <c r="Q147" s="2">
        <v>0</v>
      </c>
      <c r="R147" s="2">
        <v>13.019337909946227</v>
      </c>
      <c r="S147" s="2">
        <v>0</v>
      </c>
      <c r="T147" s="2">
        <f t="shared" si="28"/>
        <v>3</v>
      </c>
      <c r="U147" s="2">
        <f t="shared" si="29"/>
        <v>0</v>
      </c>
      <c r="V147" s="2">
        <f t="shared" si="30"/>
        <v>1</v>
      </c>
      <c r="W147" s="2">
        <f t="shared" si="31"/>
        <v>0</v>
      </c>
      <c r="X147" s="16">
        <f t="shared" si="35"/>
        <v>4</v>
      </c>
      <c r="Y147" s="2">
        <f t="shared" si="32"/>
        <v>5</v>
      </c>
      <c r="Z147" s="18">
        <f t="shared" si="33"/>
        <v>5</v>
      </c>
    </row>
    <row r="148" spans="1:26" x14ac:dyDescent="0.35">
      <c r="A148" s="2">
        <v>147</v>
      </c>
      <c r="B148" s="2" t="s">
        <v>240</v>
      </c>
      <c r="C148" s="2" t="str">
        <f t="shared" si="34"/>
        <v>SPA21XXX</v>
      </c>
      <c r="D148" s="2" t="s">
        <v>541</v>
      </c>
      <c r="E148" s="2" t="s">
        <v>44</v>
      </c>
      <c r="G148" s="2">
        <v>53639.11</v>
      </c>
      <c r="H148" s="2">
        <v>32526.387999999999</v>
      </c>
      <c r="I148" s="2">
        <v>0</v>
      </c>
      <c r="J148" s="2">
        <v>6663.201</v>
      </c>
      <c r="K148" s="2">
        <v>0</v>
      </c>
      <c r="L148" s="15">
        <f t="shared" si="24"/>
        <v>60.639313366683382</v>
      </c>
      <c r="M148" s="15">
        <f t="shared" si="25"/>
        <v>0</v>
      </c>
      <c r="N148" s="15">
        <f t="shared" si="26"/>
        <v>12.422281055744586</v>
      </c>
      <c r="O148" s="15">
        <f t="shared" si="27"/>
        <v>0</v>
      </c>
      <c r="P148" s="2">
        <v>60.639313366683382</v>
      </c>
      <c r="Q148" s="2">
        <v>0</v>
      </c>
      <c r="R148" s="2">
        <v>12.422281055744586</v>
      </c>
      <c r="S148" s="2">
        <v>0</v>
      </c>
      <c r="T148" s="2">
        <f t="shared" si="28"/>
        <v>3</v>
      </c>
      <c r="U148" s="2">
        <f t="shared" si="29"/>
        <v>0</v>
      </c>
      <c r="V148" s="2">
        <f t="shared" si="30"/>
        <v>1</v>
      </c>
      <c r="W148" s="2">
        <f t="shared" si="31"/>
        <v>0</v>
      </c>
      <c r="X148" s="16">
        <f t="shared" si="35"/>
        <v>4</v>
      </c>
      <c r="Y148" s="2">
        <f t="shared" si="32"/>
        <v>5</v>
      </c>
      <c r="Z148" s="18">
        <f t="shared" si="33"/>
        <v>5</v>
      </c>
    </row>
    <row r="149" spans="1:26" x14ac:dyDescent="0.35">
      <c r="A149" s="2">
        <v>148</v>
      </c>
      <c r="B149" s="2" t="s">
        <v>249</v>
      </c>
      <c r="C149" s="2" t="str">
        <f t="shared" si="34"/>
        <v>SPA21XXX</v>
      </c>
      <c r="D149" s="2" t="s">
        <v>542</v>
      </c>
      <c r="E149" s="2" t="s">
        <v>44</v>
      </c>
      <c r="G149" s="2">
        <v>52159.597999999998</v>
      </c>
      <c r="H149" s="2">
        <v>23367.074000000001</v>
      </c>
      <c r="I149" s="2">
        <v>3500</v>
      </c>
      <c r="J149" s="2">
        <v>2367.0740000000001</v>
      </c>
      <c r="K149" s="2">
        <v>0</v>
      </c>
      <c r="L149" s="15">
        <f t="shared" si="24"/>
        <v>44.799183459964553</v>
      </c>
      <c r="M149" s="15">
        <f t="shared" si="25"/>
        <v>6.7101744150712213</v>
      </c>
      <c r="N149" s="15">
        <f t="shared" si="26"/>
        <v>4.5381369695372271</v>
      </c>
      <c r="O149" s="15">
        <f t="shared" si="27"/>
        <v>0</v>
      </c>
      <c r="P149" s="2">
        <v>44.799183459964553</v>
      </c>
      <c r="Q149" s="2">
        <v>6.7101744150712213</v>
      </c>
      <c r="R149" s="2">
        <v>4.5381369695372271</v>
      </c>
      <c r="S149" s="2">
        <v>0</v>
      </c>
      <c r="T149" s="2">
        <f t="shared" si="28"/>
        <v>1</v>
      </c>
      <c r="U149" s="2">
        <f t="shared" si="29"/>
        <v>1</v>
      </c>
      <c r="V149" s="2">
        <f t="shared" si="30"/>
        <v>1</v>
      </c>
      <c r="W149" s="2">
        <f t="shared" si="31"/>
        <v>0</v>
      </c>
      <c r="X149" s="16">
        <f t="shared" si="35"/>
        <v>3</v>
      </c>
      <c r="Y149" s="2">
        <f t="shared" si="32"/>
        <v>5</v>
      </c>
      <c r="Z149" s="18">
        <f t="shared" si="33"/>
        <v>5</v>
      </c>
    </row>
    <row r="150" spans="1:26" x14ac:dyDescent="0.35">
      <c r="A150" s="2">
        <v>149</v>
      </c>
      <c r="B150" s="2" t="s">
        <v>250</v>
      </c>
      <c r="C150" s="2" t="str">
        <f t="shared" si="34"/>
        <v>SPA21XXX</v>
      </c>
      <c r="D150" s="2" t="s">
        <v>543</v>
      </c>
      <c r="E150" s="2" t="s">
        <v>44</v>
      </c>
      <c r="G150" s="2">
        <v>9</v>
      </c>
      <c r="H150" s="2">
        <v>9</v>
      </c>
      <c r="I150" s="2">
        <v>9</v>
      </c>
      <c r="J150" s="2">
        <v>3</v>
      </c>
      <c r="K150" s="2">
        <v>0</v>
      </c>
      <c r="L150" s="15">
        <f t="shared" si="24"/>
        <v>100</v>
      </c>
      <c r="M150" s="15">
        <f t="shared" si="25"/>
        <v>100</v>
      </c>
      <c r="N150" s="15">
        <f t="shared" si="26"/>
        <v>33.333333333333329</v>
      </c>
      <c r="O150" s="15">
        <f t="shared" si="27"/>
        <v>0</v>
      </c>
      <c r="P150" s="2">
        <v>100</v>
      </c>
      <c r="Q150" s="2">
        <v>100</v>
      </c>
      <c r="R150" s="2">
        <v>33.333333333333329</v>
      </c>
      <c r="S150" s="2">
        <v>0</v>
      </c>
      <c r="T150" s="2">
        <f t="shared" si="28"/>
        <v>6</v>
      </c>
      <c r="U150" s="2">
        <f t="shared" si="29"/>
        <v>6</v>
      </c>
      <c r="V150" s="2">
        <f t="shared" si="30"/>
        <v>1</v>
      </c>
      <c r="W150" s="2">
        <f t="shared" si="31"/>
        <v>0</v>
      </c>
      <c r="X150" s="16">
        <f t="shared" si="35"/>
        <v>13</v>
      </c>
      <c r="Y150" s="2">
        <f t="shared" si="32"/>
        <v>20</v>
      </c>
      <c r="Z150" s="18">
        <f t="shared" si="33"/>
        <v>18</v>
      </c>
    </row>
    <row r="151" spans="1:26" x14ac:dyDescent="0.35">
      <c r="A151" s="2">
        <v>150</v>
      </c>
      <c r="B151" s="2" t="s">
        <v>260</v>
      </c>
      <c r="C151" s="2" t="str">
        <f t="shared" si="34"/>
        <v>SPA21XXX</v>
      </c>
      <c r="D151" s="2" t="s">
        <v>544</v>
      </c>
      <c r="E151" s="2" t="s">
        <v>44</v>
      </c>
      <c r="G151" s="2">
        <v>311100</v>
      </c>
      <c r="H151" s="2">
        <v>311100</v>
      </c>
      <c r="I151" s="2">
        <v>28000</v>
      </c>
      <c r="J151" s="2">
        <v>182100</v>
      </c>
      <c r="K151" s="2">
        <v>0</v>
      </c>
      <c r="L151" s="15">
        <f t="shared" si="24"/>
        <v>100</v>
      </c>
      <c r="M151" s="15">
        <f t="shared" si="25"/>
        <v>9.0003214400514295</v>
      </c>
      <c r="N151" s="15">
        <f t="shared" si="26"/>
        <v>58.534233365477341</v>
      </c>
      <c r="O151" s="15">
        <f t="shared" si="27"/>
        <v>0</v>
      </c>
      <c r="P151" s="2">
        <v>100</v>
      </c>
      <c r="Q151" s="2">
        <v>9.0003214400514295</v>
      </c>
      <c r="R151" s="2">
        <v>58.534233365477341</v>
      </c>
      <c r="S151" s="2">
        <v>0</v>
      </c>
      <c r="T151" s="2">
        <f t="shared" si="28"/>
        <v>6</v>
      </c>
      <c r="U151" s="2">
        <f t="shared" si="29"/>
        <v>1</v>
      </c>
      <c r="V151" s="2">
        <f t="shared" si="30"/>
        <v>2</v>
      </c>
      <c r="W151" s="2">
        <f t="shared" si="31"/>
        <v>0</v>
      </c>
      <c r="X151" s="16">
        <f t="shared" si="35"/>
        <v>9</v>
      </c>
      <c r="Y151" s="2">
        <f t="shared" si="32"/>
        <v>12</v>
      </c>
      <c r="Z151" s="18">
        <f t="shared" si="33"/>
        <v>11</v>
      </c>
    </row>
    <row r="152" spans="1:26" x14ac:dyDescent="0.35">
      <c r="A152" s="2">
        <v>151</v>
      </c>
      <c r="B152" s="2" t="s">
        <v>261</v>
      </c>
      <c r="C152" s="2" t="str">
        <f t="shared" si="34"/>
        <v>SPA21XXX</v>
      </c>
      <c r="D152" s="2" t="s">
        <v>545</v>
      </c>
      <c r="E152" s="2" t="s">
        <v>44</v>
      </c>
      <c r="G152" s="2">
        <v>8000</v>
      </c>
      <c r="H152" s="2">
        <v>8000</v>
      </c>
      <c r="I152" s="2">
        <v>4000</v>
      </c>
      <c r="J152" s="2">
        <v>0</v>
      </c>
      <c r="K152" s="2">
        <v>2000</v>
      </c>
      <c r="L152" s="15">
        <f t="shared" si="24"/>
        <v>100</v>
      </c>
      <c r="M152" s="15">
        <f t="shared" si="25"/>
        <v>50</v>
      </c>
      <c r="N152" s="15">
        <f t="shared" si="26"/>
        <v>0</v>
      </c>
      <c r="O152" s="15">
        <f t="shared" si="27"/>
        <v>25</v>
      </c>
      <c r="P152" s="2">
        <v>100</v>
      </c>
      <c r="Q152" s="2">
        <v>50</v>
      </c>
      <c r="R152" s="2">
        <v>0</v>
      </c>
      <c r="S152" s="2">
        <v>25</v>
      </c>
      <c r="T152" s="2">
        <f t="shared" si="28"/>
        <v>6</v>
      </c>
      <c r="U152" s="2">
        <f t="shared" si="29"/>
        <v>2</v>
      </c>
      <c r="V152" s="2">
        <f t="shared" si="30"/>
        <v>0</v>
      </c>
      <c r="W152" s="2">
        <f t="shared" si="31"/>
        <v>1</v>
      </c>
      <c r="X152" s="16">
        <f t="shared" si="35"/>
        <v>9</v>
      </c>
      <c r="Y152" s="2">
        <f t="shared" si="32"/>
        <v>12</v>
      </c>
      <c r="Z152" s="18">
        <f t="shared" si="33"/>
        <v>11</v>
      </c>
    </row>
    <row r="153" spans="1:26" x14ac:dyDescent="0.35">
      <c r="A153" s="2">
        <v>152</v>
      </c>
      <c r="B153" s="2" t="s">
        <v>263</v>
      </c>
      <c r="C153" s="2" t="str">
        <f t="shared" si="34"/>
        <v>SPA21XXX</v>
      </c>
      <c r="D153" s="2" t="s">
        <v>546</v>
      </c>
      <c r="E153" s="2" t="s">
        <v>44</v>
      </c>
      <c r="G153" s="2">
        <v>73300</v>
      </c>
      <c r="H153" s="2">
        <v>41400</v>
      </c>
      <c r="I153" s="2">
        <v>10000</v>
      </c>
      <c r="J153" s="2">
        <v>5000</v>
      </c>
      <c r="K153" s="2">
        <v>0</v>
      </c>
      <c r="L153" s="15">
        <f t="shared" si="24"/>
        <v>56.480218281036834</v>
      </c>
      <c r="M153" s="15">
        <f t="shared" si="25"/>
        <v>13.642564802182811</v>
      </c>
      <c r="N153" s="15">
        <f t="shared" si="26"/>
        <v>6.8212824010914055</v>
      </c>
      <c r="O153" s="15">
        <f t="shared" si="27"/>
        <v>0</v>
      </c>
      <c r="P153" s="2">
        <v>56.480218281036834</v>
      </c>
      <c r="Q153" s="2">
        <v>13.642564802182811</v>
      </c>
      <c r="R153" s="2">
        <v>6.8212824010914055</v>
      </c>
      <c r="S153" s="2">
        <v>0</v>
      </c>
      <c r="T153" s="2">
        <f t="shared" si="28"/>
        <v>2</v>
      </c>
      <c r="U153" s="2">
        <f t="shared" si="29"/>
        <v>1</v>
      </c>
      <c r="V153" s="2">
        <f t="shared" si="30"/>
        <v>1</v>
      </c>
      <c r="W153" s="2">
        <f t="shared" si="31"/>
        <v>0</v>
      </c>
      <c r="X153" s="16">
        <f t="shared" si="35"/>
        <v>4</v>
      </c>
      <c r="Y153" s="2">
        <f t="shared" si="32"/>
        <v>6</v>
      </c>
      <c r="Z153" s="18">
        <f t="shared" si="33"/>
        <v>6</v>
      </c>
    </row>
    <row r="154" spans="1:26" x14ac:dyDescent="0.35">
      <c r="A154" s="2">
        <v>153</v>
      </c>
      <c r="B154" s="2" t="s">
        <v>373</v>
      </c>
      <c r="C154" s="2" t="str">
        <f t="shared" si="34"/>
        <v>SPA21XXX</v>
      </c>
      <c r="D154" s="2" t="s">
        <v>547</v>
      </c>
      <c r="E154" s="2" t="s">
        <v>44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15" t="e">
        <f t="shared" si="24"/>
        <v>#DIV/0!</v>
      </c>
      <c r="M154" s="15" t="e">
        <f t="shared" si="25"/>
        <v>#DIV/0!</v>
      </c>
      <c r="N154" s="15" t="e">
        <f t="shared" si="26"/>
        <v>#DIV/0!</v>
      </c>
      <c r="O154" s="15" t="e">
        <f t="shared" si="27"/>
        <v>#DIV/0!</v>
      </c>
      <c r="T154" s="2">
        <f t="shared" si="28"/>
        <v>0</v>
      </c>
      <c r="U154" s="2">
        <f t="shared" si="29"/>
        <v>0</v>
      </c>
      <c r="V154" s="2">
        <f t="shared" si="30"/>
        <v>0</v>
      </c>
      <c r="W154" s="2">
        <f t="shared" si="31"/>
        <v>0</v>
      </c>
      <c r="X154" s="16">
        <f t="shared" si="35"/>
        <v>0</v>
      </c>
      <c r="Y154" s="2">
        <f t="shared" si="32"/>
        <v>0</v>
      </c>
      <c r="Z154" s="18">
        <f t="shared" si="33"/>
        <v>0</v>
      </c>
    </row>
    <row r="155" spans="1:26" x14ac:dyDescent="0.35">
      <c r="A155" s="2">
        <v>154</v>
      </c>
      <c r="B155" s="2" t="s">
        <v>268</v>
      </c>
      <c r="C155" s="2" t="str">
        <f t="shared" si="34"/>
        <v>SPA21XXX</v>
      </c>
      <c r="D155" s="2" t="s">
        <v>548</v>
      </c>
      <c r="E155" s="2" t="s">
        <v>44</v>
      </c>
      <c r="G155" s="2">
        <v>4800</v>
      </c>
      <c r="H155" s="2">
        <v>4800</v>
      </c>
      <c r="I155" s="2">
        <v>4800</v>
      </c>
      <c r="J155" s="2">
        <v>0</v>
      </c>
      <c r="K155" s="2">
        <v>0</v>
      </c>
      <c r="L155" s="15">
        <f t="shared" si="24"/>
        <v>100</v>
      </c>
      <c r="M155" s="15">
        <f t="shared" si="25"/>
        <v>100</v>
      </c>
      <c r="N155" s="15">
        <f t="shared" si="26"/>
        <v>0</v>
      </c>
      <c r="O155" s="15">
        <f t="shared" si="27"/>
        <v>0</v>
      </c>
      <c r="P155" s="2">
        <v>100</v>
      </c>
      <c r="Q155" s="2">
        <v>100</v>
      </c>
      <c r="R155" s="2">
        <v>0</v>
      </c>
      <c r="S155" s="2">
        <v>0</v>
      </c>
      <c r="T155" s="2">
        <f t="shared" si="28"/>
        <v>6</v>
      </c>
      <c r="U155" s="2">
        <f t="shared" si="29"/>
        <v>6</v>
      </c>
      <c r="V155" s="2">
        <f t="shared" si="30"/>
        <v>0</v>
      </c>
      <c r="W155" s="2">
        <f t="shared" si="31"/>
        <v>0</v>
      </c>
      <c r="X155" s="16">
        <f t="shared" si="35"/>
        <v>12</v>
      </c>
      <c r="Y155" s="2">
        <f t="shared" si="32"/>
        <v>18</v>
      </c>
      <c r="Z155" s="18">
        <f t="shared" si="33"/>
        <v>17</v>
      </c>
    </row>
    <row r="156" spans="1:26" x14ac:dyDescent="0.35">
      <c r="A156" s="2">
        <v>155</v>
      </c>
      <c r="B156" s="2" t="s">
        <v>269</v>
      </c>
      <c r="C156" s="2" t="str">
        <f t="shared" si="34"/>
        <v>SPA21XXX</v>
      </c>
      <c r="D156" s="2" t="s">
        <v>549</v>
      </c>
      <c r="E156" s="2" t="s">
        <v>44</v>
      </c>
      <c r="G156" s="2">
        <v>38280</v>
      </c>
      <c r="H156" s="2">
        <v>20880</v>
      </c>
      <c r="I156" s="2">
        <v>0</v>
      </c>
      <c r="J156" s="2">
        <v>10440</v>
      </c>
      <c r="K156" s="2">
        <v>3480</v>
      </c>
      <c r="L156" s="15">
        <f t="shared" si="24"/>
        <v>54.54545454545454</v>
      </c>
      <c r="M156" s="15">
        <f t="shared" si="25"/>
        <v>0</v>
      </c>
      <c r="N156" s="15">
        <f t="shared" si="26"/>
        <v>27.27272727272727</v>
      </c>
      <c r="O156" s="15">
        <f t="shared" si="27"/>
        <v>9.0909090909090917</v>
      </c>
      <c r="P156" s="2">
        <v>54.54545454545454</v>
      </c>
      <c r="Q156" s="2">
        <v>0</v>
      </c>
      <c r="R156" s="2">
        <v>27.27272727272727</v>
      </c>
      <c r="S156" s="2">
        <v>9.0909090909090917</v>
      </c>
      <c r="T156" s="2">
        <f t="shared" si="28"/>
        <v>2</v>
      </c>
      <c r="U156" s="2">
        <f t="shared" si="29"/>
        <v>0</v>
      </c>
      <c r="V156" s="2">
        <f t="shared" si="30"/>
        <v>1</v>
      </c>
      <c r="W156" s="2">
        <f t="shared" si="31"/>
        <v>1</v>
      </c>
      <c r="X156" s="16">
        <f t="shared" si="35"/>
        <v>4</v>
      </c>
      <c r="Y156" s="2">
        <f t="shared" si="32"/>
        <v>6</v>
      </c>
      <c r="Z156" s="18">
        <f t="shared" si="33"/>
        <v>6</v>
      </c>
    </row>
    <row r="157" spans="1:26" x14ac:dyDescent="0.35">
      <c r="A157" s="2">
        <v>156</v>
      </c>
      <c r="B157" s="2" t="s">
        <v>279</v>
      </c>
      <c r="C157" s="2" t="str">
        <f t="shared" si="34"/>
        <v>SPA21XXX</v>
      </c>
      <c r="D157" s="2" t="s">
        <v>550</v>
      </c>
      <c r="E157" s="2" t="s">
        <v>44</v>
      </c>
      <c r="G157" s="2">
        <v>30000</v>
      </c>
      <c r="H157" s="2">
        <v>30000</v>
      </c>
      <c r="I157" s="2">
        <v>0</v>
      </c>
      <c r="J157" s="2">
        <v>0</v>
      </c>
      <c r="K157" s="2">
        <v>0</v>
      </c>
      <c r="L157" s="15">
        <f t="shared" si="24"/>
        <v>100</v>
      </c>
      <c r="M157" s="15">
        <f t="shared" si="25"/>
        <v>0</v>
      </c>
      <c r="N157" s="15">
        <f t="shared" si="26"/>
        <v>0</v>
      </c>
      <c r="O157" s="15">
        <f t="shared" si="27"/>
        <v>0</v>
      </c>
      <c r="P157" s="2">
        <v>100</v>
      </c>
      <c r="Q157" s="2">
        <v>0</v>
      </c>
      <c r="R157" s="2">
        <v>0</v>
      </c>
      <c r="S157" s="2">
        <v>0</v>
      </c>
      <c r="T157" s="2">
        <f t="shared" si="28"/>
        <v>6</v>
      </c>
      <c r="U157" s="2">
        <f t="shared" si="29"/>
        <v>0</v>
      </c>
      <c r="V157" s="2">
        <f t="shared" si="30"/>
        <v>0</v>
      </c>
      <c r="W157" s="2">
        <f t="shared" si="31"/>
        <v>0</v>
      </c>
      <c r="X157" s="16">
        <f t="shared" si="35"/>
        <v>6</v>
      </c>
      <c r="Y157" s="2">
        <f t="shared" si="32"/>
        <v>6</v>
      </c>
      <c r="Z157" s="18">
        <f t="shared" si="33"/>
        <v>6</v>
      </c>
    </row>
    <row r="158" spans="1:26" x14ac:dyDescent="0.35">
      <c r="A158" s="2">
        <v>157</v>
      </c>
      <c r="B158" s="2" t="s">
        <v>281</v>
      </c>
      <c r="C158" s="2" t="str">
        <f t="shared" si="34"/>
        <v>SPA21XXX</v>
      </c>
      <c r="D158" s="2" t="s">
        <v>551</v>
      </c>
      <c r="E158" s="2" t="s">
        <v>44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15" t="e">
        <f t="shared" si="24"/>
        <v>#DIV/0!</v>
      </c>
      <c r="M158" s="15" t="e">
        <f t="shared" si="25"/>
        <v>#DIV/0!</v>
      </c>
      <c r="N158" s="15" t="e">
        <f t="shared" si="26"/>
        <v>#DIV/0!</v>
      </c>
      <c r="O158" s="15" t="e">
        <f t="shared" si="27"/>
        <v>#DIV/0!</v>
      </c>
      <c r="T158" s="2">
        <f t="shared" si="28"/>
        <v>0</v>
      </c>
      <c r="U158" s="2">
        <f t="shared" si="29"/>
        <v>0</v>
      </c>
      <c r="V158" s="2">
        <f t="shared" si="30"/>
        <v>0</v>
      </c>
      <c r="W158" s="2">
        <f t="shared" si="31"/>
        <v>0</v>
      </c>
      <c r="X158" s="16">
        <f t="shared" si="35"/>
        <v>0</v>
      </c>
      <c r="Y158" s="2">
        <f t="shared" si="32"/>
        <v>0</v>
      </c>
      <c r="Z158" s="18">
        <f t="shared" si="33"/>
        <v>0</v>
      </c>
    </row>
    <row r="159" spans="1:26" x14ac:dyDescent="0.35">
      <c r="A159" s="2">
        <v>158</v>
      </c>
      <c r="B159" s="2" t="s">
        <v>285</v>
      </c>
      <c r="C159" s="2" t="str">
        <f t="shared" si="34"/>
        <v>SPA21XXX</v>
      </c>
      <c r="D159" s="2" t="s">
        <v>552</v>
      </c>
      <c r="E159" s="2" t="s">
        <v>44</v>
      </c>
      <c r="G159" s="2">
        <v>64800</v>
      </c>
      <c r="H159" s="2">
        <v>64800</v>
      </c>
      <c r="I159" s="2">
        <v>0</v>
      </c>
      <c r="J159" s="2">
        <v>0</v>
      </c>
      <c r="K159" s="2">
        <v>0</v>
      </c>
      <c r="L159" s="15">
        <f t="shared" si="24"/>
        <v>100</v>
      </c>
      <c r="M159" s="15">
        <f t="shared" si="25"/>
        <v>0</v>
      </c>
      <c r="N159" s="15">
        <f t="shared" si="26"/>
        <v>0</v>
      </c>
      <c r="O159" s="15">
        <f t="shared" si="27"/>
        <v>0</v>
      </c>
      <c r="P159" s="2">
        <v>100</v>
      </c>
      <c r="Q159" s="2">
        <v>0</v>
      </c>
      <c r="R159" s="2">
        <v>0</v>
      </c>
      <c r="S159" s="2">
        <v>0</v>
      </c>
      <c r="T159" s="2">
        <f t="shared" si="28"/>
        <v>6</v>
      </c>
      <c r="U159" s="2">
        <f t="shared" si="29"/>
        <v>0</v>
      </c>
      <c r="V159" s="2">
        <f t="shared" si="30"/>
        <v>0</v>
      </c>
      <c r="W159" s="2">
        <f t="shared" si="31"/>
        <v>0</v>
      </c>
      <c r="X159" s="16">
        <f t="shared" si="35"/>
        <v>6</v>
      </c>
      <c r="Y159" s="2">
        <f t="shared" si="32"/>
        <v>6</v>
      </c>
      <c r="Z159" s="18">
        <f t="shared" si="33"/>
        <v>6</v>
      </c>
    </row>
    <row r="160" spans="1:26" x14ac:dyDescent="0.35">
      <c r="A160" s="2">
        <v>159</v>
      </c>
      <c r="B160" s="2" t="s">
        <v>375</v>
      </c>
      <c r="C160" s="2" t="str">
        <f t="shared" si="34"/>
        <v>SPA21XXX</v>
      </c>
      <c r="D160" s="2" t="s">
        <v>553</v>
      </c>
      <c r="E160" s="2" t="s">
        <v>44</v>
      </c>
      <c r="G160" s="2">
        <v>60889.5</v>
      </c>
      <c r="H160" s="2">
        <v>0</v>
      </c>
      <c r="I160" s="2">
        <v>0</v>
      </c>
      <c r="J160" s="2">
        <v>0</v>
      </c>
      <c r="K160" s="2">
        <v>0</v>
      </c>
      <c r="L160" s="15">
        <f t="shared" si="24"/>
        <v>0</v>
      </c>
      <c r="M160" s="15">
        <f t="shared" si="25"/>
        <v>0</v>
      </c>
      <c r="N160" s="15">
        <f t="shared" si="26"/>
        <v>0</v>
      </c>
      <c r="O160" s="15">
        <f t="shared" si="27"/>
        <v>0</v>
      </c>
      <c r="P160" s="2">
        <v>0</v>
      </c>
      <c r="Q160" s="2">
        <v>0</v>
      </c>
      <c r="R160" s="2">
        <v>0</v>
      </c>
      <c r="S160" s="2">
        <v>0</v>
      </c>
      <c r="T160" s="2">
        <f t="shared" si="28"/>
        <v>0</v>
      </c>
      <c r="U160" s="2">
        <f t="shared" si="29"/>
        <v>0</v>
      </c>
      <c r="V160" s="2">
        <f t="shared" si="30"/>
        <v>0</v>
      </c>
      <c r="W160" s="2">
        <f t="shared" si="31"/>
        <v>0</v>
      </c>
      <c r="X160" s="16">
        <f t="shared" si="35"/>
        <v>0</v>
      </c>
      <c r="Y160" s="2">
        <f t="shared" si="32"/>
        <v>0</v>
      </c>
      <c r="Z160" s="18">
        <f t="shared" si="33"/>
        <v>0</v>
      </c>
    </row>
    <row r="161" spans="1:26" x14ac:dyDescent="0.35">
      <c r="A161" s="2">
        <v>160</v>
      </c>
      <c r="B161" s="2" t="s">
        <v>296</v>
      </c>
      <c r="C161" s="2" t="str">
        <f t="shared" si="34"/>
        <v>SPA21XXX</v>
      </c>
      <c r="D161" s="2" t="s">
        <v>554</v>
      </c>
      <c r="E161" s="2" t="s">
        <v>44</v>
      </c>
      <c r="G161" s="2">
        <v>16</v>
      </c>
      <c r="H161" s="2">
        <v>16</v>
      </c>
      <c r="I161" s="2">
        <v>12</v>
      </c>
      <c r="J161" s="2">
        <v>4</v>
      </c>
      <c r="K161" s="2">
        <v>0</v>
      </c>
      <c r="L161" s="15">
        <f t="shared" si="24"/>
        <v>100</v>
      </c>
      <c r="M161" s="15">
        <f t="shared" si="25"/>
        <v>75</v>
      </c>
      <c r="N161" s="15">
        <f t="shared" si="26"/>
        <v>25</v>
      </c>
      <c r="O161" s="15">
        <f t="shared" si="27"/>
        <v>0</v>
      </c>
      <c r="P161" s="2">
        <v>100</v>
      </c>
      <c r="Q161" s="2">
        <v>75</v>
      </c>
      <c r="R161" s="2">
        <v>25</v>
      </c>
      <c r="S161" s="2">
        <v>0</v>
      </c>
      <c r="T161" s="2">
        <f t="shared" si="28"/>
        <v>6</v>
      </c>
      <c r="U161" s="2">
        <f t="shared" si="29"/>
        <v>4</v>
      </c>
      <c r="V161" s="2">
        <f t="shared" si="30"/>
        <v>1</v>
      </c>
      <c r="W161" s="2">
        <f t="shared" si="31"/>
        <v>0</v>
      </c>
      <c r="X161" s="16">
        <f t="shared" si="35"/>
        <v>11</v>
      </c>
      <c r="Y161" s="2">
        <f t="shared" si="32"/>
        <v>16</v>
      </c>
      <c r="Z161" s="18">
        <f t="shared" si="33"/>
        <v>15</v>
      </c>
    </row>
    <row r="162" spans="1:26" x14ac:dyDescent="0.35">
      <c r="A162" s="2">
        <v>161</v>
      </c>
      <c r="B162" s="2" t="s">
        <v>297</v>
      </c>
      <c r="C162" s="2" t="str">
        <f t="shared" si="34"/>
        <v>SPA21XXX</v>
      </c>
      <c r="D162" s="2" t="s">
        <v>555</v>
      </c>
      <c r="E162" s="2" t="s">
        <v>44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15" t="e">
        <f t="shared" si="24"/>
        <v>#DIV/0!</v>
      </c>
      <c r="M162" s="15" t="e">
        <f t="shared" si="25"/>
        <v>#DIV/0!</v>
      </c>
      <c r="N162" s="15" t="e">
        <f t="shared" si="26"/>
        <v>#DIV/0!</v>
      </c>
      <c r="O162" s="15" t="e">
        <f t="shared" si="27"/>
        <v>#DIV/0!</v>
      </c>
      <c r="T162" s="2">
        <f t="shared" si="28"/>
        <v>0</v>
      </c>
      <c r="U162" s="2">
        <f t="shared" si="29"/>
        <v>0</v>
      </c>
      <c r="V162" s="2">
        <f t="shared" si="30"/>
        <v>0</v>
      </c>
      <c r="W162" s="2">
        <f t="shared" si="31"/>
        <v>0</v>
      </c>
      <c r="X162" s="16">
        <f t="shared" si="35"/>
        <v>0</v>
      </c>
      <c r="Y162" s="2">
        <f t="shared" si="32"/>
        <v>0</v>
      </c>
      <c r="Z162" s="18">
        <f t="shared" si="33"/>
        <v>0</v>
      </c>
    </row>
    <row r="163" spans="1:26" x14ac:dyDescent="0.35">
      <c r="A163" s="2">
        <v>162</v>
      </c>
      <c r="B163" s="2" t="s">
        <v>376</v>
      </c>
      <c r="C163" s="2" t="str">
        <f t="shared" si="34"/>
        <v>SPA21XXX</v>
      </c>
      <c r="D163" s="2" t="s">
        <v>556</v>
      </c>
      <c r="E163" s="2" t="s">
        <v>44</v>
      </c>
      <c r="G163" s="2">
        <v>26920</v>
      </c>
      <c r="H163" s="2">
        <v>26920</v>
      </c>
      <c r="I163" s="2">
        <v>10358</v>
      </c>
      <c r="J163" s="2">
        <v>0</v>
      </c>
      <c r="K163" s="2">
        <v>1810</v>
      </c>
      <c r="L163" s="15">
        <f t="shared" si="24"/>
        <v>100</v>
      </c>
      <c r="M163" s="15">
        <f t="shared" si="25"/>
        <v>38.47696879643388</v>
      </c>
      <c r="N163" s="15">
        <f t="shared" si="26"/>
        <v>0</v>
      </c>
      <c r="O163" s="15">
        <f t="shared" si="27"/>
        <v>6.723625557206538</v>
      </c>
      <c r="P163" s="2">
        <v>100</v>
      </c>
      <c r="Q163" s="2">
        <v>38.47696879643388</v>
      </c>
      <c r="R163" s="2">
        <v>0</v>
      </c>
      <c r="S163" s="2">
        <v>6.723625557206538</v>
      </c>
      <c r="T163" s="2">
        <f t="shared" si="28"/>
        <v>6</v>
      </c>
      <c r="U163" s="2">
        <f t="shared" si="29"/>
        <v>1</v>
      </c>
      <c r="V163" s="2">
        <f t="shared" si="30"/>
        <v>0</v>
      </c>
      <c r="W163" s="2">
        <f t="shared" si="31"/>
        <v>1</v>
      </c>
      <c r="X163" s="16">
        <f t="shared" si="35"/>
        <v>8</v>
      </c>
      <c r="Y163" s="2">
        <f t="shared" si="32"/>
        <v>10</v>
      </c>
      <c r="Z163" s="18">
        <f t="shared" si="33"/>
        <v>9</v>
      </c>
    </row>
    <row r="164" spans="1:26" x14ac:dyDescent="0.35">
      <c r="A164" s="2">
        <v>163</v>
      </c>
      <c r="B164" s="2" t="s">
        <v>307</v>
      </c>
      <c r="C164" s="2" t="str">
        <f t="shared" si="34"/>
        <v>SPA21XXX</v>
      </c>
      <c r="D164" s="2" t="s">
        <v>559</v>
      </c>
      <c r="E164" s="2" t="s">
        <v>44</v>
      </c>
      <c r="G164" s="2">
        <v>526016.89</v>
      </c>
      <c r="H164" s="2">
        <v>404981.89</v>
      </c>
      <c r="I164" s="2">
        <v>0</v>
      </c>
      <c r="J164" s="2">
        <v>125066.26</v>
      </c>
      <c r="K164" s="2">
        <v>0</v>
      </c>
      <c r="L164" s="15">
        <f t="shared" si="24"/>
        <v>76.990282574386541</v>
      </c>
      <c r="M164" s="15">
        <f t="shared" si="25"/>
        <v>0</v>
      </c>
      <c r="N164" s="15">
        <f t="shared" si="26"/>
        <v>23.776092056663806</v>
      </c>
      <c r="O164" s="15">
        <f t="shared" si="27"/>
        <v>0</v>
      </c>
      <c r="P164" s="2">
        <v>76.990282574386541</v>
      </c>
      <c r="Q164" s="2">
        <v>0</v>
      </c>
      <c r="R164" s="2">
        <v>23.776092056663806</v>
      </c>
      <c r="S164" s="2">
        <v>0</v>
      </c>
      <c r="T164" s="2">
        <f t="shared" si="28"/>
        <v>4</v>
      </c>
      <c r="U164" s="2">
        <f t="shared" si="29"/>
        <v>0</v>
      </c>
      <c r="V164" s="2">
        <f t="shared" si="30"/>
        <v>1</v>
      </c>
      <c r="W164" s="2">
        <f t="shared" si="31"/>
        <v>0</v>
      </c>
      <c r="X164" s="16">
        <f t="shared" si="35"/>
        <v>5</v>
      </c>
      <c r="Y164" s="2">
        <f t="shared" si="32"/>
        <v>6</v>
      </c>
      <c r="Z164" s="18">
        <f t="shared" si="33"/>
        <v>6</v>
      </c>
    </row>
    <row r="165" spans="1:26" x14ac:dyDescent="0.35">
      <c r="A165" s="2">
        <v>164</v>
      </c>
      <c r="B165" s="2" t="s">
        <v>310</v>
      </c>
      <c r="C165" s="2" t="str">
        <f t="shared" si="34"/>
        <v>SPA21XXX</v>
      </c>
      <c r="D165" s="2" t="s">
        <v>560</v>
      </c>
      <c r="E165" s="2" t="s">
        <v>44</v>
      </c>
      <c r="G165" s="2">
        <v>234016</v>
      </c>
      <c r="H165" s="2">
        <v>234016</v>
      </c>
      <c r="I165" s="2">
        <v>15408</v>
      </c>
      <c r="J165" s="2">
        <v>24000</v>
      </c>
      <c r="K165" s="2">
        <v>0</v>
      </c>
      <c r="L165" s="15">
        <f t="shared" si="24"/>
        <v>100</v>
      </c>
      <c r="M165" s="15">
        <f t="shared" si="25"/>
        <v>6.5841651852864764</v>
      </c>
      <c r="N165" s="15">
        <f t="shared" si="26"/>
        <v>10.255709011349651</v>
      </c>
      <c r="O165" s="15">
        <f t="shared" si="27"/>
        <v>0</v>
      </c>
      <c r="P165" s="2">
        <v>100</v>
      </c>
      <c r="Q165" s="2">
        <v>6.5841651852864764</v>
      </c>
      <c r="R165" s="2">
        <v>10.255709011349651</v>
      </c>
      <c r="S165" s="2">
        <v>0</v>
      </c>
      <c r="T165" s="2">
        <f t="shared" si="28"/>
        <v>6</v>
      </c>
      <c r="U165" s="2">
        <f t="shared" si="29"/>
        <v>1</v>
      </c>
      <c r="V165" s="2">
        <f t="shared" si="30"/>
        <v>1</v>
      </c>
      <c r="W165" s="2">
        <f t="shared" si="31"/>
        <v>0</v>
      </c>
      <c r="X165" s="16">
        <f t="shared" si="35"/>
        <v>8</v>
      </c>
      <c r="Y165" s="2">
        <f t="shared" si="32"/>
        <v>10</v>
      </c>
      <c r="Z165" s="18">
        <f t="shared" si="33"/>
        <v>9</v>
      </c>
    </row>
    <row r="166" spans="1:26" x14ac:dyDescent="0.35">
      <c r="A166" s="2">
        <v>165</v>
      </c>
      <c r="B166" s="2" t="s">
        <v>317</v>
      </c>
      <c r="C166" s="2" t="str">
        <f t="shared" si="34"/>
        <v>SPA21XXX</v>
      </c>
      <c r="D166" s="2" t="s">
        <v>561</v>
      </c>
      <c r="E166" s="2" t="s">
        <v>44</v>
      </c>
      <c r="G166" s="2">
        <v>6360</v>
      </c>
      <c r="H166" s="2">
        <v>3180</v>
      </c>
      <c r="I166" s="2">
        <v>2120</v>
      </c>
      <c r="J166" s="2">
        <v>0</v>
      </c>
      <c r="K166" s="2">
        <v>0</v>
      </c>
      <c r="L166" s="15">
        <f t="shared" si="24"/>
        <v>50</v>
      </c>
      <c r="M166" s="15">
        <f t="shared" si="25"/>
        <v>33.333333333333329</v>
      </c>
      <c r="N166" s="15">
        <f t="shared" si="26"/>
        <v>0</v>
      </c>
      <c r="O166" s="15">
        <f t="shared" si="27"/>
        <v>0</v>
      </c>
      <c r="P166" s="2">
        <v>50</v>
      </c>
      <c r="Q166" s="2">
        <v>33.333333333333329</v>
      </c>
      <c r="R166" s="2">
        <v>0</v>
      </c>
      <c r="S166" s="2">
        <v>0</v>
      </c>
      <c r="T166" s="2">
        <f t="shared" si="28"/>
        <v>2</v>
      </c>
      <c r="U166" s="2">
        <f t="shared" si="29"/>
        <v>1</v>
      </c>
      <c r="V166" s="2">
        <f t="shared" si="30"/>
        <v>0</v>
      </c>
      <c r="W166" s="2">
        <f t="shared" si="31"/>
        <v>0</v>
      </c>
      <c r="X166" s="16">
        <f t="shared" si="35"/>
        <v>3</v>
      </c>
      <c r="Y166" s="2">
        <f t="shared" si="32"/>
        <v>4</v>
      </c>
      <c r="Z166" s="18">
        <f t="shared" si="33"/>
        <v>4</v>
      </c>
    </row>
    <row r="167" spans="1:26" x14ac:dyDescent="0.35">
      <c r="A167" s="2">
        <v>166</v>
      </c>
      <c r="B167" s="2" t="s">
        <v>320</v>
      </c>
      <c r="C167" s="2" t="str">
        <f t="shared" si="34"/>
        <v>SPA21XXX</v>
      </c>
      <c r="D167" s="2" t="s">
        <v>562</v>
      </c>
      <c r="E167" s="2" t="s">
        <v>44</v>
      </c>
      <c r="G167" s="2">
        <v>185588</v>
      </c>
      <c r="H167" s="2">
        <v>91588</v>
      </c>
      <c r="I167" s="2">
        <v>53479</v>
      </c>
      <c r="J167" s="2">
        <v>65497</v>
      </c>
      <c r="K167" s="2">
        <v>0</v>
      </c>
      <c r="L167" s="15">
        <f t="shared" si="24"/>
        <v>49.350173502597151</v>
      </c>
      <c r="M167" s="15">
        <f t="shared" si="25"/>
        <v>28.815979481431992</v>
      </c>
      <c r="N167" s="15">
        <f t="shared" si="26"/>
        <v>35.291613681919088</v>
      </c>
      <c r="O167" s="15">
        <f t="shared" si="27"/>
        <v>0</v>
      </c>
      <c r="P167" s="2">
        <v>49.350173502597151</v>
      </c>
      <c r="Q167" s="2">
        <v>28.815979481431992</v>
      </c>
      <c r="R167" s="2">
        <v>35.291613681919088</v>
      </c>
      <c r="S167" s="2">
        <v>0</v>
      </c>
      <c r="T167" s="2">
        <f t="shared" si="28"/>
        <v>1</v>
      </c>
      <c r="U167" s="2">
        <f t="shared" si="29"/>
        <v>1</v>
      </c>
      <c r="V167" s="2">
        <f t="shared" si="30"/>
        <v>1</v>
      </c>
      <c r="W167" s="2">
        <f t="shared" si="31"/>
        <v>0</v>
      </c>
      <c r="X167" s="16">
        <f t="shared" si="35"/>
        <v>3</v>
      </c>
      <c r="Y167" s="2">
        <f t="shared" si="32"/>
        <v>5</v>
      </c>
      <c r="Z167" s="18">
        <f t="shared" si="33"/>
        <v>5</v>
      </c>
    </row>
    <row r="168" spans="1:26" x14ac:dyDescent="0.35">
      <c r="A168" s="2">
        <v>167</v>
      </c>
      <c r="B168" s="2" t="s">
        <v>329</v>
      </c>
      <c r="C168" s="2" t="str">
        <f t="shared" si="34"/>
        <v>SPA21XXX</v>
      </c>
      <c r="D168" s="2" t="s">
        <v>563</v>
      </c>
      <c r="E168" s="2" t="s">
        <v>44</v>
      </c>
      <c r="G168" s="2">
        <v>1343407</v>
      </c>
      <c r="H168" s="2">
        <v>1343283</v>
      </c>
      <c r="I168" s="2">
        <v>983843</v>
      </c>
      <c r="J168" s="2">
        <v>0</v>
      </c>
      <c r="K168" s="2">
        <v>49411</v>
      </c>
      <c r="L168" s="15">
        <f t="shared" si="24"/>
        <v>99.990769736944955</v>
      </c>
      <c r="M168" s="15">
        <f t="shared" si="25"/>
        <v>73.23491689413558</v>
      </c>
      <c r="N168" s="15">
        <f t="shared" si="26"/>
        <v>0</v>
      </c>
      <c r="O168" s="15">
        <f t="shared" si="27"/>
        <v>3.6780365146228955</v>
      </c>
      <c r="P168" s="2">
        <v>99.990769736944955</v>
      </c>
      <c r="Q168" s="2">
        <v>73.23491689413558</v>
      </c>
      <c r="R168" s="2">
        <v>0</v>
      </c>
      <c r="S168" s="2">
        <v>3.6780365146228955</v>
      </c>
      <c r="T168" s="2">
        <f t="shared" si="28"/>
        <v>6</v>
      </c>
      <c r="U168" s="2">
        <f t="shared" si="29"/>
        <v>4</v>
      </c>
      <c r="V168" s="2">
        <f t="shared" si="30"/>
        <v>0</v>
      </c>
      <c r="W168" s="2">
        <f t="shared" si="31"/>
        <v>1</v>
      </c>
      <c r="X168" s="16">
        <f t="shared" si="35"/>
        <v>11</v>
      </c>
      <c r="Y168" s="2">
        <f t="shared" si="32"/>
        <v>16</v>
      </c>
      <c r="Z168" s="18">
        <f t="shared" si="33"/>
        <v>15</v>
      </c>
    </row>
    <row r="169" spans="1:26" x14ac:dyDescent="0.35">
      <c r="A169" s="2">
        <v>168</v>
      </c>
      <c r="B169" s="2" t="s">
        <v>330</v>
      </c>
      <c r="C169" s="2" t="str">
        <f t="shared" si="34"/>
        <v>SPA21XXX</v>
      </c>
      <c r="D169" s="2" t="s">
        <v>564</v>
      </c>
      <c r="E169" s="2" t="s">
        <v>44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15" t="e">
        <f t="shared" si="24"/>
        <v>#DIV/0!</v>
      </c>
      <c r="M169" s="15" t="e">
        <f t="shared" si="25"/>
        <v>#DIV/0!</v>
      </c>
      <c r="N169" s="15" t="e">
        <f t="shared" si="26"/>
        <v>#DIV/0!</v>
      </c>
      <c r="O169" s="15" t="e">
        <f t="shared" si="27"/>
        <v>#DIV/0!</v>
      </c>
      <c r="T169" s="2">
        <f t="shared" si="28"/>
        <v>0</v>
      </c>
      <c r="U169" s="2">
        <f t="shared" si="29"/>
        <v>0</v>
      </c>
      <c r="V169" s="2">
        <f t="shared" si="30"/>
        <v>0</v>
      </c>
      <c r="W169" s="2">
        <f t="shared" si="31"/>
        <v>0</v>
      </c>
      <c r="X169" s="16">
        <f t="shared" si="35"/>
        <v>0</v>
      </c>
      <c r="Y169" s="2">
        <f t="shared" si="32"/>
        <v>0</v>
      </c>
      <c r="Z169" s="18">
        <f t="shared" si="33"/>
        <v>0</v>
      </c>
    </row>
    <row r="170" spans="1:26" x14ac:dyDescent="0.35">
      <c r="A170" s="2">
        <v>169</v>
      </c>
      <c r="B170" s="2" t="s">
        <v>332</v>
      </c>
      <c r="C170" s="2" t="str">
        <f t="shared" si="34"/>
        <v>SPA21XXX</v>
      </c>
      <c r="D170" s="2" t="s">
        <v>565</v>
      </c>
      <c r="E170" s="2" t="s">
        <v>44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15" t="e">
        <f t="shared" si="24"/>
        <v>#DIV/0!</v>
      </c>
      <c r="M170" s="15" t="e">
        <f t="shared" si="25"/>
        <v>#DIV/0!</v>
      </c>
      <c r="N170" s="15" t="e">
        <f t="shared" si="26"/>
        <v>#DIV/0!</v>
      </c>
      <c r="O170" s="15" t="e">
        <f t="shared" si="27"/>
        <v>#DIV/0!</v>
      </c>
      <c r="T170" s="2">
        <f t="shared" si="28"/>
        <v>0</v>
      </c>
      <c r="U170" s="2">
        <f t="shared" si="29"/>
        <v>0</v>
      </c>
      <c r="V170" s="2">
        <f t="shared" si="30"/>
        <v>0</v>
      </c>
      <c r="W170" s="2">
        <f t="shared" si="31"/>
        <v>0</v>
      </c>
      <c r="X170" s="16">
        <f t="shared" si="35"/>
        <v>0</v>
      </c>
      <c r="Y170" s="2">
        <f t="shared" si="32"/>
        <v>0</v>
      </c>
      <c r="Z170" s="18">
        <f t="shared" si="33"/>
        <v>0</v>
      </c>
    </row>
    <row r="171" spans="1:26" x14ac:dyDescent="0.35">
      <c r="A171" s="2">
        <v>170</v>
      </c>
      <c r="B171" s="2" t="s">
        <v>390</v>
      </c>
      <c r="C171" s="2" t="str">
        <f t="shared" si="34"/>
        <v>SPA21XXX</v>
      </c>
      <c r="D171" s="2" t="s">
        <v>566</v>
      </c>
      <c r="E171" s="2" t="s">
        <v>44</v>
      </c>
      <c r="G171" s="2">
        <v>190500</v>
      </c>
      <c r="H171" s="2">
        <v>98500</v>
      </c>
      <c r="I171" s="2">
        <v>24000</v>
      </c>
      <c r="J171" s="2">
        <v>0</v>
      </c>
      <c r="K171" s="2">
        <v>0</v>
      </c>
      <c r="L171" s="15">
        <f t="shared" si="24"/>
        <v>51.706036745406827</v>
      </c>
      <c r="M171" s="15">
        <f t="shared" si="25"/>
        <v>12.598425196850393</v>
      </c>
      <c r="N171" s="15">
        <f t="shared" si="26"/>
        <v>0</v>
      </c>
      <c r="O171" s="15">
        <f t="shared" si="27"/>
        <v>0</v>
      </c>
      <c r="P171" s="2">
        <v>51.706036745406827</v>
      </c>
      <c r="Q171" s="2">
        <v>12.598425196850393</v>
      </c>
      <c r="R171" s="2">
        <v>0</v>
      </c>
      <c r="S171" s="2">
        <v>0</v>
      </c>
      <c r="T171" s="2">
        <f t="shared" si="28"/>
        <v>2</v>
      </c>
      <c r="U171" s="2">
        <f t="shared" si="29"/>
        <v>1</v>
      </c>
      <c r="V171" s="2">
        <f t="shared" si="30"/>
        <v>0</v>
      </c>
      <c r="W171" s="2">
        <f t="shared" si="31"/>
        <v>0</v>
      </c>
      <c r="X171" s="16">
        <f t="shared" si="35"/>
        <v>3</v>
      </c>
      <c r="Y171" s="2">
        <f t="shared" si="32"/>
        <v>4</v>
      </c>
      <c r="Z171" s="18">
        <f t="shared" si="33"/>
        <v>4</v>
      </c>
    </row>
    <row r="172" spans="1:26" x14ac:dyDescent="0.35">
      <c r="A172" s="2">
        <v>171</v>
      </c>
      <c r="B172" s="2" t="s">
        <v>391</v>
      </c>
      <c r="C172" s="2" t="str">
        <f t="shared" si="34"/>
        <v>SPA21XXX</v>
      </c>
      <c r="D172" s="2" t="s">
        <v>567</v>
      </c>
      <c r="E172" s="2" t="s">
        <v>44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15" t="e">
        <f t="shared" si="24"/>
        <v>#DIV/0!</v>
      </c>
      <c r="M172" s="15" t="e">
        <f t="shared" si="25"/>
        <v>#DIV/0!</v>
      </c>
      <c r="N172" s="15" t="e">
        <f t="shared" si="26"/>
        <v>#DIV/0!</v>
      </c>
      <c r="O172" s="15" t="e">
        <f t="shared" si="27"/>
        <v>#DIV/0!</v>
      </c>
      <c r="T172" s="2">
        <f t="shared" si="28"/>
        <v>0</v>
      </c>
      <c r="U172" s="2">
        <f t="shared" si="29"/>
        <v>0</v>
      </c>
      <c r="V172" s="2">
        <f t="shared" si="30"/>
        <v>0</v>
      </c>
      <c r="W172" s="2">
        <f t="shared" si="31"/>
        <v>0</v>
      </c>
      <c r="X172" s="16">
        <f t="shared" si="35"/>
        <v>0</v>
      </c>
      <c r="Y172" s="2">
        <f t="shared" si="32"/>
        <v>0</v>
      </c>
      <c r="Z172" s="18">
        <f t="shared" si="33"/>
        <v>0</v>
      </c>
    </row>
    <row r="173" spans="1:26" x14ac:dyDescent="0.35">
      <c r="A173" s="2">
        <v>172</v>
      </c>
      <c r="B173" s="2" t="s">
        <v>344</v>
      </c>
      <c r="C173" s="2" t="str">
        <f t="shared" si="34"/>
        <v>SPA21XXX</v>
      </c>
      <c r="D173" s="2" t="s">
        <v>568</v>
      </c>
      <c r="E173" s="2" t="s">
        <v>44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15" t="e">
        <f t="shared" si="24"/>
        <v>#DIV/0!</v>
      </c>
      <c r="M173" s="15" t="e">
        <f t="shared" si="25"/>
        <v>#DIV/0!</v>
      </c>
      <c r="N173" s="15" t="e">
        <f t="shared" si="26"/>
        <v>#DIV/0!</v>
      </c>
      <c r="O173" s="15" t="e">
        <f t="shared" si="27"/>
        <v>#DIV/0!</v>
      </c>
      <c r="T173" s="2">
        <f t="shared" si="28"/>
        <v>0</v>
      </c>
      <c r="U173" s="2">
        <f t="shared" si="29"/>
        <v>0</v>
      </c>
      <c r="V173" s="2">
        <f t="shared" si="30"/>
        <v>0</v>
      </c>
      <c r="W173" s="2">
        <f t="shared" si="31"/>
        <v>0</v>
      </c>
      <c r="X173" s="16">
        <f t="shared" si="35"/>
        <v>0</v>
      </c>
      <c r="Y173" s="2">
        <f t="shared" si="32"/>
        <v>0</v>
      </c>
      <c r="Z173" s="18">
        <f t="shared" si="33"/>
        <v>0</v>
      </c>
    </row>
    <row r="174" spans="1:26" x14ac:dyDescent="0.35">
      <c r="A174" s="2">
        <v>173</v>
      </c>
      <c r="B174" s="2" t="s">
        <v>51</v>
      </c>
      <c r="C174" s="2" t="str">
        <f t="shared" si="34"/>
        <v>SPA21XXX</v>
      </c>
      <c r="D174" s="2" t="s">
        <v>569</v>
      </c>
      <c r="E174" s="2" t="s">
        <v>45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15" t="e">
        <f t="shared" si="24"/>
        <v>#DIV/0!</v>
      </c>
      <c r="M174" s="15" t="e">
        <f t="shared" si="25"/>
        <v>#DIV/0!</v>
      </c>
      <c r="N174" s="15" t="e">
        <f t="shared" si="26"/>
        <v>#DIV/0!</v>
      </c>
      <c r="O174" s="15" t="e">
        <f t="shared" si="27"/>
        <v>#DIV/0!</v>
      </c>
      <c r="T174" s="2">
        <f t="shared" si="28"/>
        <v>0</v>
      </c>
      <c r="U174" s="2">
        <f t="shared" si="29"/>
        <v>0</v>
      </c>
      <c r="V174" s="2">
        <f t="shared" si="30"/>
        <v>0</v>
      </c>
      <c r="W174" s="2">
        <f t="shared" si="31"/>
        <v>0</v>
      </c>
      <c r="X174" s="16">
        <f t="shared" si="35"/>
        <v>0</v>
      </c>
      <c r="Y174" s="2">
        <f t="shared" si="32"/>
        <v>0</v>
      </c>
      <c r="Z174" s="18">
        <f t="shared" si="33"/>
        <v>0</v>
      </c>
    </row>
    <row r="175" spans="1:26" x14ac:dyDescent="0.35">
      <c r="A175" s="2">
        <v>174</v>
      </c>
      <c r="B175" s="2" t="s">
        <v>58</v>
      </c>
      <c r="C175" s="2" t="str">
        <f t="shared" si="34"/>
        <v>SPA21XXX</v>
      </c>
      <c r="D175" s="2" t="s">
        <v>570</v>
      </c>
      <c r="E175" s="2" t="s">
        <v>45</v>
      </c>
      <c r="G175" s="2">
        <v>149609.26999999999</v>
      </c>
      <c r="H175" s="2">
        <v>104019.65</v>
      </c>
      <c r="I175" s="2">
        <v>20391.63</v>
      </c>
      <c r="J175" s="2">
        <v>33481.96</v>
      </c>
      <c r="K175" s="2">
        <v>0</v>
      </c>
      <c r="L175" s="15">
        <f t="shared" si="24"/>
        <v>69.527543313325438</v>
      </c>
      <c r="M175" s="15">
        <f t="shared" si="25"/>
        <v>13.629924135048585</v>
      </c>
      <c r="N175" s="15">
        <f t="shared" si="26"/>
        <v>22.379602547355525</v>
      </c>
      <c r="O175" s="15">
        <f t="shared" si="27"/>
        <v>0</v>
      </c>
      <c r="P175" s="2">
        <v>69.527543313325438</v>
      </c>
      <c r="Q175" s="2">
        <v>13.629924135048585</v>
      </c>
      <c r="R175" s="2">
        <v>22.379602547355525</v>
      </c>
      <c r="S175" s="2">
        <v>0</v>
      </c>
      <c r="T175" s="2">
        <f t="shared" si="28"/>
        <v>3</v>
      </c>
      <c r="U175" s="2">
        <f t="shared" si="29"/>
        <v>1</v>
      </c>
      <c r="V175" s="2">
        <f t="shared" si="30"/>
        <v>1</v>
      </c>
      <c r="W175" s="2">
        <f t="shared" si="31"/>
        <v>0</v>
      </c>
      <c r="X175" s="16">
        <f t="shared" si="35"/>
        <v>5</v>
      </c>
      <c r="Y175" s="2">
        <f t="shared" si="32"/>
        <v>7</v>
      </c>
      <c r="Z175" s="18">
        <f t="shared" si="33"/>
        <v>6</v>
      </c>
    </row>
    <row r="176" spans="1:26" x14ac:dyDescent="0.35">
      <c r="A176" s="2">
        <v>175</v>
      </c>
      <c r="B176" s="2" t="s">
        <v>59</v>
      </c>
      <c r="C176" s="2" t="str">
        <f t="shared" si="34"/>
        <v>SPA21XXX</v>
      </c>
      <c r="D176" s="2" t="s">
        <v>571</v>
      </c>
      <c r="E176" s="2" t="s">
        <v>45</v>
      </c>
      <c r="G176" s="2">
        <v>17684.22</v>
      </c>
      <c r="H176" s="2">
        <v>17624.27</v>
      </c>
      <c r="I176" s="2">
        <v>17624.27</v>
      </c>
      <c r="J176" s="2">
        <v>11066.14</v>
      </c>
      <c r="K176" s="2">
        <v>0</v>
      </c>
      <c r="L176" s="15">
        <f t="shared" si="24"/>
        <v>99.660997205418155</v>
      </c>
      <c r="M176" s="15">
        <f t="shared" si="25"/>
        <v>99.660997205418155</v>
      </c>
      <c r="N176" s="15">
        <f t="shared" si="26"/>
        <v>62.576353381715442</v>
      </c>
      <c r="O176" s="15">
        <f t="shared" si="27"/>
        <v>0</v>
      </c>
      <c r="P176" s="2">
        <v>99.660997205418155</v>
      </c>
      <c r="Q176" s="2">
        <v>99.660997205418155</v>
      </c>
      <c r="R176" s="2">
        <v>62.576353381715442</v>
      </c>
      <c r="S176" s="2">
        <v>0</v>
      </c>
      <c r="T176" s="2">
        <f t="shared" si="28"/>
        <v>6</v>
      </c>
      <c r="U176" s="2">
        <f t="shared" si="29"/>
        <v>6</v>
      </c>
      <c r="V176" s="2">
        <f t="shared" si="30"/>
        <v>3</v>
      </c>
      <c r="W176" s="2">
        <f t="shared" si="31"/>
        <v>0</v>
      </c>
      <c r="X176" s="16">
        <f t="shared" si="35"/>
        <v>15</v>
      </c>
      <c r="Y176" s="2">
        <f t="shared" si="32"/>
        <v>24</v>
      </c>
      <c r="Z176" s="18">
        <f t="shared" si="33"/>
        <v>22</v>
      </c>
    </row>
    <row r="177" spans="1:26" x14ac:dyDescent="0.35">
      <c r="A177" s="2">
        <v>176</v>
      </c>
      <c r="B177" s="2" t="s">
        <v>61</v>
      </c>
      <c r="C177" s="2" t="str">
        <f t="shared" si="34"/>
        <v>SPA21XXX</v>
      </c>
      <c r="D177" s="2" t="s">
        <v>572</v>
      </c>
      <c r="E177" s="2" t="s">
        <v>45</v>
      </c>
      <c r="G177" s="2">
        <v>17633.099999999999</v>
      </c>
      <c r="H177" s="2">
        <v>17624.27</v>
      </c>
      <c r="I177" s="2">
        <v>17624.27</v>
      </c>
      <c r="J177" s="2">
        <v>11066.14</v>
      </c>
      <c r="K177" s="2">
        <v>0</v>
      </c>
      <c r="L177" s="15">
        <f t="shared" si="24"/>
        <v>99.949923722998236</v>
      </c>
      <c r="M177" s="15">
        <f t="shared" si="25"/>
        <v>99.949923722998236</v>
      </c>
      <c r="N177" s="15">
        <f t="shared" si="26"/>
        <v>62.75776806120308</v>
      </c>
      <c r="O177" s="15">
        <f t="shared" si="27"/>
        <v>0</v>
      </c>
      <c r="P177" s="2">
        <v>99.949923722998236</v>
      </c>
      <c r="Q177" s="2">
        <v>99.949923722998236</v>
      </c>
      <c r="R177" s="2">
        <v>62.75776806120308</v>
      </c>
      <c r="S177" s="2">
        <v>0</v>
      </c>
      <c r="T177" s="2">
        <f t="shared" si="28"/>
        <v>6</v>
      </c>
      <c r="U177" s="2">
        <f t="shared" si="29"/>
        <v>6</v>
      </c>
      <c r="V177" s="2">
        <f t="shared" si="30"/>
        <v>3</v>
      </c>
      <c r="W177" s="2">
        <f t="shared" si="31"/>
        <v>0</v>
      </c>
      <c r="X177" s="16">
        <f t="shared" si="35"/>
        <v>15</v>
      </c>
      <c r="Y177" s="2">
        <f t="shared" si="32"/>
        <v>24</v>
      </c>
      <c r="Z177" s="18">
        <f t="shared" si="33"/>
        <v>22</v>
      </c>
    </row>
    <row r="178" spans="1:26" x14ac:dyDescent="0.35">
      <c r="A178" s="2">
        <v>177</v>
      </c>
      <c r="B178" s="2" t="s">
        <v>62</v>
      </c>
      <c r="C178" s="2" t="str">
        <f t="shared" si="34"/>
        <v>SPA21XXX</v>
      </c>
      <c r="D178" s="2" t="s">
        <v>573</v>
      </c>
      <c r="E178" s="2" t="s">
        <v>45</v>
      </c>
      <c r="G178" s="2">
        <v>162365.33000000002</v>
      </c>
      <c r="H178" s="2">
        <v>130990.14</v>
      </c>
      <c r="I178" s="2">
        <v>0</v>
      </c>
      <c r="J178" s="2">
        <v>27793.090000000004</v>
      </c>
      <c r="K178" s="2">
        <v>0</v>
      </c>
      <c r="L178" s="15">
        <f t="shared" si="24"/>
        <v>80.676176373367383</v>
      </c>
      <c r="M178" s="15">
        <f t="shared" si="25"/>
        <v>0</v>
      </c>
      <c r="N178" s="15">
        <f t="shared" si="26"/>
        <v>17.117626035065491</v>
      </c>
      <c r="O178" s="15">
        <f t="shared" si="27"/>
        <v>0</v>
      </c>
      <c r="P178" s="2">
        <v>80.676176373367383</v>
      </c>
      <c r="Q178" s="2">
        <v>0</v>
      </c>
      <c r="R178" s="2">
        <v>17.117626035065491</v>
      </c>
      <c r="S178" s="2">
        <v>0</v>
      </c>
      <c r="T178" s="2">
        <f t="shared" si="28"/>
        <v>5</v>
      </c>
      <c r="U178" s="2">
        <f t="shared" si="29"/>
        <v>0</v>
      </c>
      <c r="V178" s="2">
        <f t="shared" si="30"/>
        <v>1</v>
      </c>
      <c r="W178" s="2">
        <f t="shared" si="31"/>
        <v>0</v>
      </c>
      <c r="X178" s="16">
        <f t="shared" si="35"/>
        <v>6</v>
      </c>
      <c r="Y178" s="2">
        <f t="shared" si="32"/>
        <v>7</v>
      </c>
      <c r="Z178" s="18">
        <f t="shared" si="33"/>
        <v>6</v>
      </c>
    </row>
    <row r="179" spans="1:26" x14ac:dyDescent="0.35">
      <c r="A179" s="2">
        <v>178</v>
      </c>
      <c r="B179" s="2" t="s">
        <v>63</v>
      </c>
      <c r="C179" s="2" t="str">
        <f t="shared" si="34"/>
        <v>SPA21XXX</v>
      </c>
      <c r="D179" s="2" t="s">
        <v>574</v>
      </c>
      <c r="E179" s="2" t="s">
        <v>45</v>
      </c>
      <c r="G179" s="2">
        <v>136711.82</v>
      </c>
      <c r="H179" s="2">
        <v>64995.259999999995</v>
      </c>
      <c r="I179" s="2">
        <v>47620.22</v>
      </c>
      <c r="J179" s="2">
        <v>30065.32</v>
      </c>
      <c r="K179" s="2">
        <v>0</v>
      </c>
      <c r="L179" s="15">
        <f t="shared" si="24"/>
        <v>47.541799970185458</v>
      </c>
      <c r="M179" s="15">
        <f t="shared" si="25"/>
        <v>34.83255507826609</v>
      </c>
      <c r="N179" s="15">
        <f t="shared" si="26"/>
        <v>21.991748774904757</v>
      </c>
      <c r="O179" s="15">
        <f t="shared" si="27"/>
        <v>0</v>
      </c>
      <c r="P179" s="2">
        <v>47.541799970185458</v>
      </c>
      <c r="Q179" s="2">
        <v>34.83255507826609</v>
      </c>
      <c r="R179" s="2">
        <v>21.991748774904757</v>
      </c>
      <c r="S179" s="2">
        <v>0</v>
      </c>
      <c r="T179" s="2">
        <f t="shared" si="28"/>
        <v>1</v>
      </c>
      <c r="U179" s="2">
        <f t="shared" si="29"/>
        <v>1</v>
      </c>
      <c r="V179" s="2">
        <f t="shared" si="30"/>
        <v>1</v>
      </c>
      <c r="W179" s="2">
        <f t="shared" si="31"/>
        <v>0</v>
      </c>
      <c r="X179" s="16">
        <f t="shared" si="35"/>
        <v>3</v>
      </c>
      <c r="Y179" s="2">
        <f t="shared" si="32"/>
        <v>5</v>
      </c>
      <c r="Z179" s="18">
        <f t="shared" si="33"/>
        <v>5</v>
      </c>
    </row>
    <row r="180" spans="1:26" x14ac:dyDescent="0.35">
      <c r="A180" s="2">
        <v>179</v>
      </c>
      <c r="B180" s="2" t="s">
        <v>64</v>
      </c>
      <c r="C180" s="2" t="str">
        <f t="shared" si="34"/>
        <v>SPA21XXX</v>
      </c>
      <c r="D180" s="2" t="s">
        <v>575</v>
      </c>
      <c r="E180" s="2" t="s">
        <v>45</v>
      </c>
      <c r="G180" s="2">
        <v>17633.099999999999</v>
      </c>
      <c r="H180" s="2">
        <v>17624.27</v>
      </c>
      <c r="I180" s="2">
        <v>17624.27</v>
      </c>
      <c r="J180" s="2">
        <v>11066.14</v>
      </c>
      <c r="K180" s="2">
        <v>0</v>
      </c>
      <c r="L180" s="15">
        <f t="shared" si="24"/>
        <v>99.949923722998236</v>
      </c>
      <c r="M180" s="15">
        <f t="shared" si="25"/>
        <v>99.949923722998236</v>
      </c>
      <c r="N180" s="15">
        <f t="shared" si="26"/>
        <v>62.75776806120308</v>
      </c>
      <c r="O180" s="15">
        <f t="shared" si="27"/>
        <v>0</v>
      </c>
      <c r="P180" s="2">
        <v>99.949923722998236</v>
      </c>
      <c r="Q180" s="2">
        <v>99.949923722998236</v>
      </c>
      <c r="R180" s="2">
        <v>62.75776806120308</v>
      </c>
      <c r="S180" s="2">
        <v>0</v>
      </c>
      <c r="T180" s="2">
        <f t="shared" si="28"/>
        <v>6</v>
      </c>
      <c r="U180" s="2">
        <f t="shared" si="29"/>
        <v>6</v>
      </c>
      <c r="V180" s="2">
        <f t="shared" si="30"/>
        <v>3</v>
      </c>
      <c r="W180" s="2">
        <f t="shared" si="31"/>
        <v>0</v>
      </c>
      <c r="X180" s="16">
        <f t="shared" si="35"/>
        <v>15</v>
      </c>
      <c r="Y180" s="2">
        <f t="shared" si="32"/>
        <v>24</v>
      </c>
      <c r="Z180" s="18">
        <f t="shared" si="33"/>
        <v>22</v>
      </c>
    </row>
    <row r="181" spans="1:26" x14ac:dyDescent="0.35">
      <c r="A181" s="2">
        <v>180</v>
      </c>
      <c r="B181" s="2" t="s">
        <v>66</v>
      </c>
      <c r="C181" s="2" t="str">
        <f t="shared" si="34"/>
        <v>SPA21XXX</v>
      </c>
      <c r="D181" s="2" t="s">
        <v>576</v>
      </c>
      <c r="E181" s="2" t="s">
        <v>45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5" t="e">
        <f t="shared" si="24"/>
        <v>#DIV/0!</v>
      </c>
      <c r="M181" s="15" t="e">
        <f t="shared" si="25"/>
        <v>#DIV/0!</v>
      </c>
      <c r="N181" s="15" t="e">
        <f t="shared" si="26"/>
        <v>#DIV/0!</v>
      </c>
      <c r="O181" s="15" t="e">
        <f t="shared" si="27"/>
        <v>#DIV/0!</v>
      </c>
      <c r="T181" s="2">
        <f t="shared" si="28"/>
        <v>0</v>
      </c>
      <c r="U181" s="2">
        <f t="shared" si="29"/>
        <v>0</v>
      </c>
      <c r="V181" s="2">
        <f t="shared" si="30"/>
        <v>0</v>
      </c>
      <c r="W181" s="2">
        <f t="shared" si="31"/>
        <v>0</v>
      </c>
      <c r="X181" s="16">
        <f t="shared" si="35"/>
        <v>0</v>
      </c>
      <c r="Y181" s="2">
        <f t="shared" si="32"/>
        <v>0</v>
      </c>
      <c r="Z181" s="18">
        <f t="shared" si="33"/>
        <v>0</v>
      </c>
    </row>
    <row r="182" spans="1:26" x14ac:dyDescent="0.35">
      <c r="A182" s="2">
        <v>181</v>
      </c>
      <c r="B182" s="2" t="s">
        <v>68</v>
      </c>
      <c r="C182" s="2" t="str">
        <f t="shared" si="34"/>
        <v>SPA21XXX</v>
      </c>
      <c r="D182" s="2" t="s">
        <v>577</v>
      </c>
      <c r="E182" s="2" t="s">
        <v>45</v>
      </c>
      <c r="G182" s="2">
        <v>8474</v>
      </c>
      <c r="H182" s="2">
        <v>8474</v>
      </c>
      <c r="I182" s="2">
        <v>0</v>
      </c>
      <c r="J182" s="2">
        <v>0</v>
      </c>
      <c r="K182" s="2">
        <v>0</v>
      </c>
      <c r="L182" s="15">
        <f t="shared" si="24"/>
        <v>100</v>
      </c>
      <c r="M182" s="15">
        <f t="shared" si="25"/>
        <v>0</v>
      </c>
      <c r="N182" s="15">
        <f t="shared" si="26"/>
        <v>0</v>
      </c>
      <c r="O182" s="15">
        <f t="shared" si="27"/>
        <v>0</v>
      </c>
      <c r="P182" s="2">
        <v>100</v>
      </c>
      <c r="Q182" s="2">
        <v>0</v>
      </c>
      <c r="R182" s="2">
        <v>0</v>
      </c>
      <c r="S182" s="2">
        <v>0</v>
      </c>
      <c r="T182" s="2">
        <f t="shared" si="28"/>
        <v>6</v>
      </c>
      <c r="U182" s="2">
        <f t="shared" si="29"/>
        <v>0</v>
      </c>
      <c r="V182" s="2">
        <f t="shared" si="30"/>
        <v>0</v>
      </c>
      <c r="W182" s="2">
        <f t="shared" si="31"/>
        <v>0</v>
      </c>
      <c r="X182" s="16">
        <f t="shared" si="35"/>
        <v>6</v>
      </c>
      <c r="Y182" s="2">
        <f t="shared" si="32"/>
        <v>6</v>
      </c>
      <c r="Z182" s="18">
        <f t="shared" si="33"/>
        <v>6</v>
      </c>
    </row>
    <row r="183" spans="1:26" x14ac:dyDescent="0.35">
      <c r="A183" s="2">
        <v>182</v>
      </c>
      <c r="B183" s="2" t="s">
        <v>73</v>
      </c>
      <c r="C183" s="2" t="str">
        <f t="shared" si="34"/>
        <v>SPA21XXX</v>
      </c>
      <c r="D183" s="2" t="s">
        <v>578</v>
      </c>
      <c r="E183" s="2" t="s">
        <v>45</v>
      </c>
      <c r="G183" s="2">
        <v>120435</v>
      </c>
      <c r="H183" s="2">
        <v>120435</v>
      </c>
      <c r="I183" s="2">
        <v>91437</v>
      </c>
      <c r="J183" s="2">
        <v>14220</v>
      </c>
      <c r="K183" s="2">
        <v>0</v>
      </c>
      <c r="L183" s="15">
        <f t="shared" si="24"/>
        <v>100</v>
      </c>
      <c r="M183" s="15">
        <f t="shared" si="25"/>
        <v>75.922281728733338</v>
      </c>
      <c r="N183" s="15">
        <f t="shared" si="26"/>
        <v>11.807198903973097</v>
      </c>
      <c r="O183" s="15">
        <f t="shared" si="27"/>
        <v>0</v>
      </c>
      <c r="P183" s="2">
        <v>100</v>
      </c>
      <c r="Q183" s="2">
        <v>75.922281728733338</v>
      </c>
      <c r="R183" s="2">
        <v>11.807198903973097</v>
      </c>
      <c r="S183" s="2">
        <v>0</v>
      </c>
      <c r="T183" s="2">
        <f t="shared" si="28"/>
        <v>6</v>
      </c>
      <c r="U183" s="2">
        <f t="shared" si="29"/>
        <v>4</v>
      </c>
      <c r="V183" s="2">
        <f t="shared" si="30"/>
        <v>1</v>
      </c>
      <c r="W183" s="2">
        <f t="shared" si="31"/>
        <v>0</v>
      </c>
      <c r="X183" s="16">
        <f t="shared" si="35"/>
        <v>11</v>
      </c>
      <c r="Y183" s="2">
        <f t="shared" si="32"/>
        <v>16</v>
      </c>
      <c r="Z183" s="18">
        <f t="shared" si="33"/>
        <v>15</v>
      </c>
    </row>
    <row r="184" spans="1:26" x14ac:dyDescent="0.35">
      <c r="A184" s="2">
        <v>183</v>
      </c>
      <c r="B184" s="2" t="s">
        <v>74</v>
      </c>
      <c r="C184" s="2" t="str">
        <f t="shared" si="34"/>
        <v>SPA21XXX</v>
      </c>
      <c r="D184" s="2" t="s">
        <v>579</v>
      </c>
      <c r="E184" s="2" t="s">
        <v>45</v>
      </c>
      <c r="G184" s="2">
        <v>230400</v>
      </c>
      <c r="H184" s="2">
        <v>170300</v>
      </c>
      <c r="I184" s="2">
        <v>0</v>
      </c>
      <c r="J184" s="2">
        <v>17600</v>
      </c>
      <c r="K184" s="2">
        <v>0</v>
      </c>
      <c r="L184" s="15">
        <f t="shared" si="24"/>
        <v>73.914930555555557</v>
      </c>
      <c r="M184" s="15">
        <f t="shared" si="25"/>
        <v>0</v>
      </c>
      <c r="N184" s="15">
        <f t="shared" si="26"/>
        <v>7.6388888888888893</v>
      </c>
      <c r="O184" s="15">
        <f t="shared" si="27"/>
        <v>0</v>
      </c>
      <c r="P184" s="2">
        <v>73.914930555555557</v>
      </c>
      <c r="Q184" s="2">
        <v>0</v>
      </c>
      <c r="R184" s="2">
        <v>7.6388888888888893</v>
      </c>
      <c r="S184" s="2">
        <v>0</v>
      </c>
      <c r="T184" s="2">
        <f t="shared" si="28"/>
        <v>4</v>
      </c>
      <c r="U184" s="2">
        <f t="shared" si="29"/>
        <v>0</v>
      </c>
      <c r="V184" s="2">
        <f t="shared" si="30"/>
        <v>1</v>
      </c>
      <c r="W184" s="2">
        <f t="shared" si="31"/>
        <v>0</v>
      </c>
      <c r="X184" s="16">
        <f t="shared" si="35"/>
        <v>5</v>
      </c>
      <c r="Y184" s="2">
        <f t="shared" si="32"/>
        <v>6</v>
      </c>
      <c r="Z184" s="18">
        <f t="shared" si="33"/>
        <v>6</v>
      </c>
    </row>
    <row r="185" spans="1:26" x14ac:dyDescent="0.35">
      <c r="A185" s="2">
        <v>184</v>
      </c>
      <c r="B185" s="2" t="s">
        <v>75</v>
      </c>
      <c r="C185" s="2" t="str">
        <f t="shared" si="34"/>
        <v>SPA21XXX</v>
      </c>
      <c r="D185" s="2" t="s">
        <v>580</v>
      </c>
      <c r="E185" s="2" t="s">
        <v>45</v>
      </c>
      <c r="G185" s="2">
        <v>86555</v>
      </c>
      <c r="H185" s="2">
        <v>25306</v>
      </c>
      <c r="I185" s="2">
        <v>0</v>
      </c>
      <c r="J185" s="2">
        <v>45917</v>
      </c>
      <c r="K185" s="2">
        <v>0</v>
      </c>
      <c r="L185" s="15">
        <f t="shared" si="24"/>
        <v>29.236901392178382</v>
      </c>
      <c r="M185" s="15">
        <f t="shared" si="25"/>
        <v>0</v>
      </c>
      <c r="N185" s="15">
        <f t="shared" si="26"/>
        <v>53.04950609439085</v>
      </c>
      <c r="O185" s="15">
        <f t="shared" si="27"/>
        <v>0</v>
      </c>
      <c r="P185" s="2">
        <v>29.236901392178382</v>
      </c>
      <c r="Q185" s="2">
        <v>0</v>
      </c>
      <c r="R185" s="2">
        <v>53.04950609439085</v>
      </c>
      <c r="S185" s="2">
        <v>0</v>
      </c>
      <c r="T185" s="2">
        <f t="shared" si="28"/>
        <v>1</v>
      </c>
      <c r="U185" s="2">
        <f t="shared" si="29"/>
        <v>0</v>
      </c>
      <c r="V185" s="2">
        <f t="shared" si="30"/>
        <v>2</v>
      </c>
      <c r="W185" s="2">
        <f t="shared" si="31"/>
        <v>0</v>
      </c>
      <c r="X185" s="16">
        <f t="shared" si="35"/>
        <v>3</v>
      </c>
      <c r="Y185" s="2">
        <f t="shared" si="32"/>
        <v>5</v>
      </c>
      <c r="Z185" s="18">
        <f t="shared" si="33"/>
        <v>5</v>
      </c>
    </row>
    <row r="186" spans="1:26" x14ac:dyDescent="0.35">
      <c r="A186" s="2">
        <v>185</v>
      </c>
      <c r="B186" s="2" t="s">
        <v>76</v>
      </c>
      <c r="C186" s="2" t="str">
        <f t="shared" si="34"/>
        <v>SPA21XXX</v>
      </c>
      <c r="D186" s="2" t="s">
        <v>581</v>
      </c>
      <c r="E186" s="2" t="s">
        <v>45</v>
      </c>
      <c r="G186" s="2">
        <v>107620</v>
      </c>
      <c r="H186" s="2">
        <v>107620</v>
      </c>
      <c r="I186" s="2">
        <v>5381</v>
      </c>
      <c r="J186" s="2">
        <v>107620</v>
      </c>
      <c r="K186" s="2">
        <v>0</v>
      </c>
      <c r="L186" s="15">
        <f t="shared" si="24"/>
        <v>100</v>
      </c>
      <c r="M186" s="15">
        <f t="shared" si="25"/>
        <v>5</v>
      </c>
      <c r="N186" s="15">
        <f t="shared" si="26"/>
        <v>100</v>
      </c>
      <c r="O186" s="15">
        <f t="shared" si="27"/>
        <v>0</v>
      </c>
      <c r="P186" s="2">
        <v>100</v>
      </c>
      <c r="Q186" s="2">
        <v>5</v>
      </c>
      <c r="R186" s="2">
        <v>100</v>
      </c>
      <c r="S186" s="2">
        <v>0</v>
      </c>
      <c r="T186" s="2">
        <f t="shared" si="28"/>
        <v>6</v>
      </c>
      <c r="U186" s="2">
        <f t="shared" si="29"/>
        <v>1</v>
      </c>
      <c r="V186" s="2">
        <f t="shared" si="30"/>
        <v>6</v>
      </c>
      <c r="W186" s="2">
        <f t="shared" si="31"/>
        <v>0</v>
      </c>
      <c r="X186" s="16">
        <f t="shared" si="35"/>
        <v>13</v>
      </c>
      <c r="Y186" s="2">
        <f t="shared" si="32"/>
        <v>20</v>
      </c>
      <c r="Z186" s="18">
        <f t="shared" si="33"/>
        <v>18</v>
      </c>
    </row>
    <row r="187" spans="1:26" x14ac:dyDescent="0.35">
      <c r="A187" s="2">
        <v>186</v>
      </c>
      <c r="B187" s="2" t="s">
        <v>83</v>
      </c>
      <c r="C187" s="2" t="str">
        <f t="shared" si="34"/>
        <v>SPA21XXX</v>
      </c>
      <c r="D187" s="2" t="s">
        <v>582</v>
      </c>
      <c r="E187" s="2" t="s">
        <v>45</v>
      </c>
      <c r="G187" s="2">
        <v>289567</v>
      </c>
      <c r="H187" s="2">
        <v>282883</v>
      </c>
      <c r="I187" s="2">
        <v>172507</v>
      </c>
      <c r="J187" s="2">
        <v>185875</v>
      </c>
      <c r="K187" s="2">
        <v>0</v>
      </c>
      <c r="L187" s="15">
        <f t="shared" si="24"/>
        <v>97.691725921807389</v>
      </c>
      <c r="M187" s="15">
        <f t="shared" si="25"/>
        <v>59.574122741887024</v>
      </c>
      <c r="N187" s="15">
        <f t="shared" si="26"/>
        <v>64.190670898272245</v>
      </c>
      <c r="O187" s="15">
        <f t="shared" si="27"/>
        <v>0</v>
      </c>
      <c r="P187" s="2">
        <v>97.691725921807389</v>
      </c>
      <c r="Q187" s="2">
        <v>59.574122741887024</v>
      </c>
      <c r="R187" s="2">
        <v>64.190670898272245</v>
      </c>
      <c r="S187" s="2">
        <v>0</v>
      </c>
      <c r="T187" s="2">
        <f t="shared" si="28"/>
        <v>6</v>
      </c>
      <c r="U187" s="2">
        <f t="shared" si="29"/>
        <v>2</v>
      </c>
      <c r="V187" s="2">
        <f t="shared" si="30"/>
        <v>3</v>
      </c>
      <c r="W187" s="2">
        <f t="shared" si="31"/>
        <v>0</v>
      </c>
      <c r="X187" s="16">
        <f t="shared" si="35"/>
        <v>11</v>
      </c>
      <c r="Y187" s="2">
        <f t="shared" si="32"/>
        <v>16</v>
      </c>
      <c r="Z187" s="18">
        <f t="shared" si="33"/>
        <v>15</v>
      </c>
    </row>
    <row r="188" spans="1:26" x14ac:dyDescent="0.35">
      <c r="A188" s="2">
        <v>187</v>
      </c>
      <c r="B188" s="2" t="s">
        <v>85</v>
      </c>
      <c r="C188" s="2" t="str">
        <f t="shared" si="34"/>
        <v>SPA21XXX</v>
      </c>
      <c r="D188" s="2" t="s">
        <v>583</v>
      </c>
      <c r="E188" s="2" t="s">
        <v>45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15" t="e">
        <f t="shared" si="24"/>
        <v>#DIV/0!</v>
      </c>
      <c r="M188" s="15" t="e">
        <f t="shared" si="25"/>
        <v>#DIV/0!</v>
      </c>
      <c r="N188" s="15" t="e">
        <f t="shared" si="26"/>
        <v>#DIV/0!</v>
      </c>
      <c r="O188" s="15" t="e">
        <f t="shared" si="27"/>
        <v>#DIV/0!</v>
      </c>
      <c r="T188" s="2">
        <f t="shared" si="28"/>
        <v>0</v>
      </c>
      <c r="U188" s="2">
        <f t="shared" si="29"/>
        <v>0</v>
      </c>
      <c r="V188" s="2">
        <f t="shared" si="30"/>
        <v>0</v>
      </c>
      <c r="W188" s="2">
        <f t="shared" si="31"/>
        <v>0</v>
      </c>
      <c r="X188" s="16">
        <f t="shared" si="35"/>
        <v>0</v>
      </c>
      <c r="Y188" s="2">
        <f t="shared" si="32"/>
        <v>0</v>
      </c>
      <c r="Z188" s="18">
        <f t="shared" si="33"/>
        <v>0</v>
      </c>
    </row>
    <row r="189" spans="1:26" x14ac:dyDescent="0.35">
      <c r="A189" s="2">
        <v>188</v>
      </c>
      <c r="B189" s="2" t="s">
        <v>88</v>
      </c>
      <c r="C189" s="2" t="str">
        <f t="shared" si="34"/>
        <v>SPA21XXX</v>
      </c>
      <c r="D189" s="2" t="s">
        <v>584</v>
      </c>
      <c r="E189" s="2" t="s">
        <v>45</v>
      </c>
      <c r="G189" s="2">
        <v>19000</v>
      </c>
      <c r="H189" s="2">
        <v>19000</v>
      </c>
      <c r="I189" s="2">
        <v>6000</v>
      </c>
      <c r="J189" s="2">
        <v>12000</v>
      </c>
      <c r="K189" s="2">
        <v>0</v>
      </c>
      <c r="L189" s="15">
        <f t="shared" si="24"/>
        <v>100</v>
      </c>
      <c r="M189" s="15">
        <f t="shared" si="25"/>
        <v>31.578947368421051</v>
      </c>
      <c r="N189" s="15">
        <f t="shared" si="26"/>
        <v>63.157894736842103</v>
      </c>
      <c r="O189" s="15">
        <f t="shared" si="27"/>
        <v>0</v>
      </c>
      <c r="P189" s="2">
        <v>100</v>
      </c>
      <c r="Q189" s="2">
        <v>31.578947368421051</v>
      </c>
      <c r="R189" s="2">
        <v>63.157894736842103</v>
      </c>
      <c r="S189" s="2">
        <v>0</v>
      </c>
      <c r="T189" s="2">
        <f t="shared" si="28"/>
        <v>6</v>
      </c>
      <c r="U189" s="2">
        <f t="shared" si="29"/>
        <v>1</v>
      </c>
      <c r="V189" s="2">
        <f t="shared" si="30"/>
        <v>3</v>
      </c>
      <c r="W189" s="2">
        <f t="shared" si="31"/>
        <v>0</v>
      </c>
      <c r="X189" s="16">
        <f t="shared" si="35"/>
        <v>10</v>
      </c>
      <c r="Y189" s="2">
        <f t="shared" si="32"/>
        <v>14</v>
      </c>
      <c r="Z189" s="18">
        <f t="shared" si="33"/>
        <v>13</v>
      </c>
    </row>
    <row r="190" spans="1:26" x14ac:dyDescent="0.35">
      <c r="A190" s="2">
        <v>189</v>
      </c>
      <c r="B190" s="2" t="s">
        <v>346</v>
      </c>
      <c r="C190" s="2" t="str">
        <f t="shared" si="34"/>
        <v>SPA21XXX</v>
      </c>
      <c r="D190" s="2" t="s">
        <v>585</v>
      </c>
      <c r="E190" s="2" t="s">
        <v>45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15" t="e">
        <f t="shared" si="24"/>
        <v>#DIV/0!</v>
      </c>
      <c r="M190" s="15" t="e">
        <f t="shared" si="25"/>
        <v>#DIV/0!</v>
      </c>
      <c r="N190" s="15" t="e">
        <f t="shared" si="26"/>
        <v>#DIV/0!</v>
      </c>
      <c r="O190" s="15" t="e">
        <f t="shared" si="27"/>
        <v>#DIV/0!</v>
      </c>
      <c r="T190" s="2">
        <f t="shared" si="28"/>
        <v>0</v>
      </c>
      <c r="U190" s="2">
        <f t="shared" si="29"/>
        <v>0</v>
      </c>
      <c r="V190" s="2">
        <f t="shared" si="30"/>
        <v>0</v>
      </c>
      <c r="W190" s="2">
        <f t="shared" si="31"/>
        <v>0</v>
      </c>
      <c r="X190" s="16">
        <f t="shared" si="35"/>
        <v>0</v>
      </c>
      <c r="Y190" s="2">
        <f t="shared" si="32"/>
        <v>0</v>
      </c>
      <c r="Z190" s="18">
        <f t="shared" si="33"/>
        <v>0</v>
      </c>
    </row>
    <row r="191" spans="1:26" x14ac:dyDescent="0.35">
      <c r="A191" s="2">
        <v>190</v>
      </c>
      <c r="B191" s="2" t="s">
        <v>347</v>
      </c>
      <c r="C191" s="2" t="str">
        <f t="shared" si="34"/>
        <v>SPA21XXX</v>
      </c>
      <c r="D191" s="2" t="s">
        <v>586</v>
      </c>
      <c r="E191" s="2" t="s">
        <v>45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5" t="e">
        <f t="shared" si="24"/>
        <v>#DIV/0!</v>
      </c>
      <c r="M191" s="15" t="e">
        <f t="shared" si="25"/>
        <v>#DIV/0!</v>
      </c>
      <c r="N191" s="15" t="e">
        <f t="shared" si="26"/>
        <v>#DIV/0!</v>
      </c>
      <c r="O191" s="15" t="e">
        <f t="shared" si="27"/>
        <v>#DIV/0!</v>
      </c>
      <c r="T191" s="2">
        <f t="shared" si="28"/>
        <v>0</v>
      </c>
      <c r="U191" s="2">
        <f t="shared" si="29"/>
        <v>0</v>
      </c>
      <c r="V191" s="2">
        <f t="shared" si="30"/>
        <v>0</v>
      </c>
      <c r="W191" s="2">
        <f t="shared" si="31"/>
        <v>0</v>
      </c>
      <c r="X191" s="16">
        <f t="shared" si="35"/>
        <v>0</v>
      </c>
      <c r="Y191" s="2">
        <f t="shared" si="32"/>
        <v>0</v>
      </c>
      <c r="Z191" s="18">
        <f t="shared" si="33"/>
        <v>0</v>
      </c>
    </row>
    <row r="192" spans="1:26" x14ac:dyDescent="0.35">
      <c r="A192" s="2">
        <v>191</v>
      </c>
      <c r="B192" s="2" t="s">
        <v>104</v>
      </c>
      <c r="C192" s="2" t="str">
        <f t="shared" si="34"/>
        <v>SPA21XXX</v>
      </c>
      <c r="D192" s="2" t="s">
        <v>587</v>
      </c>
      <c r="E192" s="2" t="s">
        <v>45</v>
      </c>
      <c r="G192" s="2">
        <v>86555</v>
      </c>
      <c r="H192" s="2">
        <v>25306</v>
      </c>
      <c r="I192" s="2">
        <v>0</v>
      </c>
      <c r="J192" s="2">
        <v>45917</v>
      </c>
      <c r="K192" s="2">
        <v>0</v>
      </c>
      <c r="L192" s="15">
        <f t="shared" si="24"/>
        <v>29.236901392178382</v>
      </c>
      <c r="M192" s="15">
        <f t="shared" si="25"/>
        <v>0</v>
      </c>
      <c r="N192" s="15">
        <f t="shared" si="26"/>
        <v>53.04950609439085</v>
      </c>
      <c r="O192" s="15">
        <f t="shared" si="27"/>
        <v>0</v>
      </c>
      <c r="P192" s="2">
        <v>29.236901392178382</v>
      </c>
      <c r="Q192" s="2">
        <v>0</v>
      </c>
      <c r="R192" s="2">
        <v>53.04950609439085</v>
      </c>
      <c r="S192" s="2">
        <v>0</v>
      </c>
      <c r="T192" s="2">
        <f t="shared" si="28"/>
        <v>1</v>
      </c>
      <c r="U192" s="2">
        <f t="shared" si="29"/>
        <v>0</v>
      </c>
      <c r="V192" s="2">
        <f t="shared" si="30"/>
        <v>2</v>
      </c>
      <c r="W192" s="2">
        <f t="shared" si="31"/>
        <v>0</v>
      </c>
      <c r="X192" s="16">
        <f t="shared" si="35"/>
        <v>3</v>
      </c>
      <c r="Y192" s="2">
        <f t="shared" si="32"/>
        <v>5</v>
      </c>
      <c r="Z192" s="18">
        <f t="shared" si="33"/>
        <v>5</v>
      </c>
    </row>
    <row r="193" spans="1:26" x14ac:dyDescent="0.35">
      <c r="A193" s="2">
        <v>192</v>
      </c>
      <c r="B193" s="2" t="s">
        <v>110</v>
      </c>
      <c r="C193" s="2" t="str">
        <f t="shared" si="34"/>
        <v>SPA21XXX</v>
      </c>
      <c r="D193" s="2" t="s">
        <v>588</v>
      </c>
      <c r="E193" s="2" t="s">
        <v>45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15" t="e">
        <f t="shared" si="24"/>
        <v>#DIV/0!</v>
      </c>
      <c r="M193" s="15" t="e">
        <f t="shared" si="25"/>
        <v>#DIV/0!</v>
      </c>
      <c r="N193" s="15" t="e">
        <f t="shared" si="26"/>
        <v>#DIV/0!</v>
      </c>
      <c r="O193" s="15" t="e">
        <f t="shared" si="27"/>
        <v>#DIV/0!</v>
      </c>
      <c r="T193" s="2">
        <f t="shared" si="28"/>
        <v>0</v>
      </c>
      <c r="U193" s="2">
        <f t="shared" si="29"/>
        <v>0</v>
      </c>
      <c r="V193" s="2">
        <f t="shared" si="30"/>
        <v>0</v>
      </c>
      <c r="W193" s="2">
        <f t="shared" si="31"/>
        <v>0</v>
      </c>
      <c r="X193" s="16">
        <f t="shared" si="35"/>
        <v>0</v>
      </c>
      <c r="Y193" s="2">
        <f t="shared" si="32"/>
        <v>0</v>
      </c>
      <c r="Z193" s="18">
        <f t="shared" si="33"/>
        <v>0</v>
      </c>
    </row>
    <row r="194" spans="1:26" x14ac:dyDescent="0.35">
      <c r="A194" s="2">
        <v>193</v>
      </c>
      <c r="B194" s="2" t="s">
        <v>112</v>
      </c>
      <c r="C194" s="2" t="str">
        <f t="shared" si="34"/>
        <v>SPA21XXX</v>
      </c>
      <c r="D194" s="2" t="s">
        <v>589</v>
      </c>
      <c r="E194" s="2" t="s">
        <v>45</v>
      </c>
      <c r="G194" s="2">
        <v>1248509.8000000003</v>
      </c>
      <c r="H194" s="2">
        <v>1081983</v>
      </c>
      <c r="I194" s="2">
        <v>534866.19999999995</v>
      </c>
      <c r="J194" s="2">
        <v>335268.80000000005</v>
      </c>
      <c r="K194" s="2">
        <v>31169.300000000003</v>
      </c>
      <c r="L194" s="15">
        <f t="shared" ref="L194:L257" si="36">H194/$G194*100</f>
        <v>86.661954916172846</v>
      </c>
      <c r="M194" s="15">
        <f t="shared" ref="M194:M257" si="37">I194/$G194*100</f>
        <v>42.840368573798926</v>
      </c>
      <c r="N194" s="15">
        <f t="shared" ref="N194:N257" si="38">J194/$G194*100</f>
        <v>26.853517689648886</v>
      </c>
      <c r="O194" s="15">
        <f t="shared" ref="O194:O257" si="39">K194/$G194*100</f>
        <v>2.4965202515831271</v>
      </c>
      <c r="P194" s="2">
        <v>86.661954916172846</v>
      </c>
      <c r="Q194" s="2">
        <v>42.840368573798926</v>
      </c>
      <c r="R194" s="2">
        <v>26.853517689648886</v>
      </c>
      <c r="S194" s="2">
        <v>2.4965202515831271</v>
      </c>
      <c r="T194" s="2">
        <f t="shared" ref="T194:T257" si="40">IF(P194=0,0,IF(P194&lt;50, 1, IF(P194&lt;60,2, IF(P194&lt;70,3, IF(P194&lt;80,4, IF(P194&lt;90,5,6))))))</f>
        <v>5</v>
      </c>
      <c r="U194" s="2">
        <f t="shared" ref="U194:U257" si="41">IF(Q194=0,0,IF(Q194&lt;50, 1, IF(Q194&lt;60,2, IF(Q194&lt;70,3, IF(Q194&lt;80,4, IF(Q194&lt;90,5,6))))))</f>
        <v>1</v>
      </c>
      <c r="V194" s="2">
        <f t="shared" ref="V194:V257" si="42">IF(R194=0,0,IF(R194&lt;50, 1, IF(R194&lt;60,2, IF(R194&lt;70,3, IF(R194&lt;80,4, IF(R194&lt;90,5,6))))))</f>
        <v>1</v>
      </c>
      <c r="W194" s="2">
        <f t="shared" ref="W194:W257" si="43">IF(S194=0,0,IF(S194&lt;50, 1, IF(S194&lt;60,2, IF(S194&lt;70,3, IF(S194&lt;80,4, IF(S194&lt;90,5,6))))))</f>
        <v>1</v>
      </c>
      <c r="X194" s="16">
        <f t="shared" si="35"/>
        <v>8</v>
      </c>
      <c r="Y194" s="2">
        <f t="shared" ref="Y194:Y257" si="44">ROUND(T194+2*SUM(U194:W194),0)</f>
        <v>11</v>
      </c>
      <c r="Z194" s="18">
        <f t="shared" ref="Z194:Z257" si="45">ROUND(Y194/MAX($Y$2:$Y$347)*24,0)</f>
        <v>10</v>
      </c>
    </row>
    <row r="195" spans="1:26" x14ac:dyDescent="0.35">
      <c r="A195" s="2">
        <v>194</v>
      </c>
      <c r="B195" s="2" t="s">
        <v>114</v>
      </c>
      <c r="C195" s="2" t="str">
        <f t="shared" ref="C195:C258" si="46">REPLACE(B195,6,3,"XXX")</f>
        <v>SPA21XXX</v>
      </c>
      <c r="D195" s="2" t="s">
        <v>590</v>
      </c>
      <c r="E195" s="2" t="s">
        <v>45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15" t="e">
        <f t="shared" si="36"/>
        <v>#DIV/0!</v>
      </c>
      <c r="M195" s="15" t="e">
        <f t="shared" si="37"/>
        <v>#DIV/0!</v>
      </c>
      <c r="N195" s="15" t="e">
        <f t="shared" si="38"/>
        <v>#DIV/0!</v>
      </c>
      <c r="O195" s="15" t="e">
        <f t="shared" si="39"/>
        <v>#DIV/0!</v>
      </c>
      <c r="T195" s="2">
        <f t="shared" si="40"/>
        <v>0</v>
      </c>
      <c r="U195" s="2">
        <f t="shared" si="41"/>
        <v>0</v>
      </c>
      <c r="V195" s="2">
        <f t="shared" si="42"/>
        <v>0</v>
      </c>
      <c r="W195" s="2">
        <f t="shared" si="43"/>
        <v>0</v>
      </c>
      <c r="X195" s="16">
        <f t="shared" ref="X195:X258" si="47">ROUND(SUM(T195:W195),0)</f>
        <v>0</v>
      </c>
      <c r="Y195" s="2">
        <f t="shared" si="44"/>
        <v>0</v>
      </c>
      <c r="Z195" s="18">
        <f t="shared" si="45"/>
        <v>0</v>
      </c>
    </row>
    <row r="196" spans="1:26" x14ac:dyDescent="0.35">
      <c r="A196" s="2">
        <v>195</v>
      </c>
      <c r="B196" s="2" t="s">
        <v>115</v>
      </c>
      <c r="C196" s="2" t="str">
        <f t="shared" si="46"/>
        <v>SPA21XXX</v>
      </c>
      <c r="D196" s="2" t="s">
        <v>591</v>
      </c>
      <c r="E196" s="2" t="s">
        <v>45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15" t="e">
        <f t="shared" si="36"/>
        <v>#DIV/0!</v>
      </c>
      <c r="M196" s="15" t="e">
        <f t="shared" si="37"/>
        <v>#DIV/0!</v>
      </c>
      <c r="N196" s="15" t="e">
        <f t="shared" si="38"/>
        <v>#DIV/0!</v>
      </c>
      <c r="O196" s="15" t="e">
        <f t="shared" si="39"/>
        <v>#DIV/0!</v>
      </c>
      <c r="T196" s="2">
        <f t="shared" si="40"/>
        <v>0</v>
      </c>
      <c r="U196" s="2">
        <f t="shared" si="41"/>
        <v>0</v>
      </c>
      <c r="V196" s="2">
        <f t="shared" si="42"/>
        <v>0</v>
      </c>
      <c r="W196" s="2">
        <f t="shared" si="43"/>
        <v>0</v>
      </c>
      <c r="X196" s="16">
        <f t="shared" si="47"/>
        <v>0</v>
      </c>
      <c r="Y196" s="2">
        <f t="shared" si="44"/>
        <v>0</v>
      </c>
      <c r="Z196" s="18">
        <f t="shared" si="45"/>
        <v>0</v>
      </c>
    </row>
    <row r="197" spans="1:26" x14ac:dyDescent="0.35">
      <c r="A197" s="2">
        <v>196</v>
      </c>
      <c r="B197" s="2" t="s">
        <v>351</v>
      </c>
      <c r="C197" s="2" t="str">
        <f t="shared" si="46"/>
        <v>SPA21XXX</v>
      </c>
      <c r="D197" s="2" t="s">
        <v>592</v>
      </c>
      <c r="E197" s="2" t="s">
        <v>45</v>
      </c>
      <c r="G197" s="2">
        <v>353431</v>
      </c>
      <c r="H197" s="2">
        <v>231967</v>
      </c>
      <c r="I197" s="2">
        <v>93779</v>
      </c>
      <c r="J197" s="2">
        <v>112057</v>
      </c>
      <c r="K197" s="2">
        <v>0</v>
      </c>
      <c r="L197" s="15">
        <f t="shared" si="36"/>
        <v>65.632895812761191</v>
      </c>
      <c r="M197" s="15">
        <f t="shared" si="37"/>
        <v>26.533892046821023</v>
      </c>
      <c r="N197" s="15">
        <f t="shared" si="38"/>
        <v>31.705481409384014</v>
      </c>
      <c r="O197" s="15">
        <f t="shared" si="39"/>
        <v>0</v>
      </c>
      <c r="P197" s="2">
        <v>65.632895812761191</v>
      </c>
      <c r="Q197" s="2">
        <v>26.533892046821023</v>
      </c>
      <c r="R197" s="2">
        <v>31.705481409384014</v>
      </c>
      <c r="S197" s="2">
        <v>0</v>
      </c>
      <c r="T197" s="2">
        <f t="shared" si="40"/>
        <v>3</v>
      </c>
      <c r="U197" s="2">
        <f t="shared" si="41"/>
        <v>1</v>
      </c>
      <c r="V197" s="2">
        <f t="shared" si="42"/>
        <v>1</v>
      </c>
      <c r="W197" s="2">
        <f t="shared" si="43"/>
        <v>0</v>
      </c>
      <c r="X197" s="16">
        <f t="shared" si="47"/>
        <v>5</v>
      </c>
      <c r="Y197" s="2">
        <f t="shared" si="44"/>
        <v>7</v>
      </c>
      <c r="Z197" s="18">
        <f t="shared" si="45"/>
        <v>6</v>
      </c>
    </row>
    <row r="198" spans="1:26" x14ac:dyDescent="0.35">
      <c r="A198" s="2">
        <v>197</v>
      </c>
      <c r="B198" s="2" t="s">
        <v>352</v>
      </c>
      <c r="C198" s="2" t="str">
        <f t="shared" si="46"/>
        <v>SPA21XXX</v>
      </c>
      <c r="D198" s="2" t="s">
        <v>593</v>
      </c>
      <c r="E198" s="2" t="s">
        <v>45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5" t="e">
        <f t="shared" si="36"/>
        <v>#DIV/0!</v>
      </c>
      <c r="M198" s="15" t="e">
        <f t="shared" si="37"/>
        <v>#DIV/0!</v>
      </c>
      <c r="N198" s="15" t="e">
        <f t="shared" si="38"/>
        <v>#DIV/0!</v>
      </c>
      <c r="O198" s="15" t="e">
        <f t="shared" si="39"/>
        <v>#DIV/0!</v>
      </c>
      <c r="T198" s="2">
        <f t="shared" si="40"/>
        <v>0</v>
      </c>
      <c r="U198" s="2">
        <f t="shared" si="41"/>
        <v>0</v>
      </c>
      <c r="V198" s="2">
        <f t="shared" si="42"/>
        <v>0</v>
      </c>
      <c r="W198" s="2">
        <f t="shared" si="43"/>
        <v>0</v>
      </c>
      <c r="X198" s="16">
        <f t="shared" si="47"/>
        <v>0</v>
      </c>
      <c r="Y198" s="2">
        <f t="shared" si="44"/>
        <v>0</v>
      </c>
      <c r="Z198" s="18">
        <f t="shared" si="45"/>
        <v>0</v>
      </c>
    </row>
    <row r="199" spans="1:26" x14ac:dyDescent="0.35">
      <c r="A199" s="2">
        <v>198</v>
      </c>
      <c r="B199" s="2" t="s">
        <v>121</v>
      </c>
      <c r="C199" s="2" t="str">
        <f t="shared" si="46"/>
        <v>SPA21XXX</v>
      </c>
      <c r="D199" s="2" t="s">
        <v>594</v>
      </c>
      <c r="E199" s="2" t="s">
        <v>45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5" t="e">
        <f t="shared" si="36"/>
        <v>#DIV/0!</v>
      </c>
      <c r="M199" s="15" t="e">
        <f t="shared" si="37"/>
        <v>#DIV/0!</v>
      </c>
      <c r="N199" s="15" t="e">
        <f t="shared" si="38"/>
        <v>#DIV/0!</v>
      </c>
      <c r="O199" s="15" t="e">
        <f t="shared" si="39"/>
        <v>#DIV/0!</v>
      </c>
      <c r="T199" s="2">
        <f t="shared" si="40"/>
        <v>0</v>
      </c>
      <c r="U199" s="2">
        <f t="shared" si="41"/>
        <v>0</v>
      </c>
      <c r="V199" s="2">
        <f t="shared" si="42"/>
        <v>0</v>
      </c>
      <c r="W199" s="2">
        <f t="shared" si="43"/>
        <v>0</v>
      </c>
      <c r="X199" s="16">
        <f t="shared" si="47"/>
        <v>0</v>
      </c>
      <c r="Y199" s="2">
        <f t="shared" si="44"/>
        <v>0</v>
      </c>
      <c r="Z199" s="18">
        <f t="shared" si="45"/>
        <v>0</v>
      </c>
    </row>
    <row r="200" spans="1:26" x14ac:dyDescent="0.35">
      <c r="A200" s="2">
        <v>199</v>
      </c>
      <c r="B200" s="2" t="s">
        <v>123</v>
      </c>
      <c r="C200" s="2" t="str">
        <f t="shared" si="46"/>
        <v>SPA21XXX</v>
      </c>
      <c r="D200" s="2" t="s">
        <v>595</v>
      </c>
      <c r="E200" s="2" t="s">
        <v>45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15" t="e">
        <f t="shared" si="36"/>
        <v>#DIV/0!</v>
      </c>
      <c r="M200" s="15" t="e">
        <f t="shared" si="37"/>
        <v>#DIV/0!</v>
      </c>
      <c r="N200" s="15" t="e">
        <f t="shared" si="38"/>
        <v>#DIV/0!</v>
      </c>
      <c r="O200" s="15" t="e">
        <f t="shared" si="39"/>
        <v>#DIV/0!</v>
      </c>
      <c r="T200" s="2">
        <f t="shared" si="40"/>
        <v>0</v>
      </c>
      <c r="U200" s="2">
        <f t="shared" si="41"/>
        <v>0</v>
      </c>
      <c r="V200" s="2">
        <f t="shared" si="42"/>
        <v>0</v>
      </c>
      <c r="W200" s="2">
        <f t="shared" si="43"/>
        <v>0</v>
      </c>
      <c r="X200" s="16">
        <f t="shared" si="47"/>
        <v>0</v>
      </c>
      <c r="Y200" s="2">
        <f t="shared" si="44"/>
        <v>0</v>
      </c>
      <c r="Z200" s="18">
        <f t="shared" si="45"/>
        <v>0</v>
      </c>
    </row>
    <row r="201" spans="1:26" x14ac:dyDescent="0.35">
      <c r="A201" s="2">
        <v>200</v>
      </c>
      <c r="B201" s="2" t="s">
        <v>125</v>
      </c>
      <c r="C201" s="2" t="str">
        <f t="shared" si="46"/>
        <v>SPA21XXX</v>
      </c>
      <c r="D201" s="2" t="s">
        <v>596</v>
      </c>
      <c r="E201" s="2" t="s">
        <v>45</v>
      </c>
      <c r="G201" s="2">
        <v>36000</v>
      </c>
      <c r="H201" s="2">
        <v>36000</v>
      </c>
      <c r="I201" s="2">
        <v>24000</v>
      </c>
      <c r="J201" s="2">
        <v>12000</v>
      </c>
      <c r="K201" s="2">
        <v>12000</v>
      </c>
      <c r="L201" s="15">
        <f t="shared" si="36"/>
        <v>100</v>
      </c>
      <c r="M201" s="15">
        <f t="shared" si="37"/>
        <v>66.666666666666657</v>
      </c>
      <c r="N201" s="15">
        <f t="shared" si="38"/>
        <v>33.333333333333329</v>
      </c>
      <c r="O201" s="15">
        <f t="shared" si="39"/>
        <v>33.333333333333329</v>
      </c>
      <c r="P201" s="2">
        <v>100</v>
      </c>
      <c r="Q201" s="2">
        <v>66.666666666666657</v>
      </c>
      <c r="R201" s="2">
        <v>33.333333333333329</v>
      </c>
      <c r="S201" s="2">
        <v>33.333333333333329</v>
      </c>
      <c r="T201" s="2">
        <f t="shared" si="40"/>
        <v>6</v>
      </c>
      <c r="U201" s="2">
        <f t="shared" si="41"/>
        <v>3</v>
      </c>
      <c r="V201" s="2">
        <f t="shared" si="42"/>
        <v>1</v>
      </c>
      <c r="W201" s="2">
        <f t="shared" si="43"/>
        <v>1</v>
      </c>
      <c r="X201" s="16">
        <f t="shared" si="47"/>
        <v>11</v>
      </c>
      <c r="Y201" s="2">
        <f t="shared" si="44"/>
        <v>16</v>
      </c>
      <c r="Z201" s="18">
        <f t="shared" si="45"/>
        <v>15</v>
      </c>
    </row>
    <row r="202" spans="1:26" x14ac:dyDescent="0.35">
      <c r="A202" s="2">
        <v>201</v>
      </c>
      <c r="B202" s="2" t="s">
        <v>127</v>
      </c>
      <c r="C202" s="2" t="str">
        <f t="shared" si="46"/>
        <v>SPA21XXX</v>
      </c>
      <c r="D202" s="2" t="s">
        <v>597</v>
      </c>
      <c r="E202" s="2" t="s">
        <v>45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15" t="e">
        <f t="shared" si="36"/>
        <v>#DIV/0!</v>
      </c>
      <c r="M202" s="15" t="e">
        <f t="shared" si="37"/>
        <v>#DIV/0!</v>
      </c>
      <c r="N202" s="15" t="e">
        <f t="shared" si="38"/>
        <v>#DIV/0!</v>
      </c>
      <c r="O202" s="15" t="e">
        <f t="shared" si="39"/>
        <v>#DIV/0!</v>
      </c>
      <c r="T202" s="2">
        <f t="shared" si="40"/>
        <v>0</v>
      </c>
      <c r="U202" s="2">
        <f t="shared" si="41"/>
        <v>0</v>
      </c>
      <c r="V202" s="2">
        <f t="shared" si="42"/>
        <v>0</v>
      </c>
      <c r="W202" s="2">
        <f t="shared" si="43"/>
        <v>0</v>
      </c>
      <c r="X202" s="16">
        <f t="shared" si="47"/>
        <v>0</v>
      </c>
      <c r="Y202" s="2">
        <f t="shared" si="44"/>
        <v>0</v>
      </c>
      <c r="Z202" s="18">
        <f t="shared" si="45"/>
        <v>0</v>
      </c>
    </row>
    <row r="203" spans="1:26" x14ac:dyDescent="0.35">
      <c r="A203" s="2">
        <v>202</v>
      </c>
      <c r="B203" s="2" t="s">
        <v>129</v>
      </c>
      <c r="C203" s="2" t="str">
        <f t="shared" si="46"/>
        <v>SPA21XXX</v>
      </c>
      <c r="D203" s="2" t="s">
        <v>598</v>
      </c>
      <c r="E203" s="2" t="s">
        <v>45</v>
      </c>
      <c r="G203" s="2">
        <v>252469.81000000006</v>
      </c>
      <c r="H203" s="2">
        <v>239712.97000000003</v>
      </c>
      <c r="I203" s="2">
        <v>0</v>
      </c>
      <c r="J203" s="2">
        <v>18558.18</v>
      </c>
      <c r="K203" s="2">
        <v>0</v>
      </c>
      <c r="L203" s="15">
        <f t="shared" si="36"/>
        <v>94.947182001681696</v>
      </c>
      <c r="M203" s="15">
        <f t="shared" si="37"/>
        <v>0</v>
      </c>
      <c r="N203" s="15">
        <f t="shared" si="38"/>
        <v>7.3506531335370342</v>
      </c>
      <c r="O203" s="15">
        <f t="shared" si="39"/>
        <v>0</v>
      </c>
      <c r="P203" s="2">
        <v>94.947182001681696</v>
      </c>
      <c r="Q203" s="2">
        <v>0</v>
      </c>
      <c r="R203" s="2">
        <v>7.3506531335370342</v>
      </c>
      <c r="S203" s="2">
        <v>0</v>
      </c>
      <c r="T203" s="2">
        <f t="shared" si="40"/>
        <v>6</v>
      </c>
      <c r="U203" s="2">
        <f t="shared" si="41"/>
        <v>0</v>
      </c>
      <c r="V203" s="2">
        <f t="shared" si="42"/>
        <v>1</v>
      </c>
      <c r="W203" s="2">
        <f t="shared" si="43"/>
        <v>0</v>
      </c>
      <c r="X203" s="16">
        <f t="shared" si="47"/>
        <v>7</v>
      </c>
      <c r="Y203" s="2">
        <f t="shared" si="44"/>
        <v>8</v>
      </c>
      <c r="Z203" s="18">
        <f t="shared" si="45"/>
        <v>7</v>
      </c>
    </row>
    <row r="204" spans="1:26" x14ac:dyDescent="0.35">
      <c r="A204" s="2">
        <v>203</v>
      </c>
      <c r="B204" s="2" t="s">
        <v>130</v>
      </c>
      <c r="C204" s="2" t="str">
        <f t="shared" si="46"/>
        <v>SPA21XXX</v>
      </c>
      <c r="D204" s="2" t="s">
        <v>599</v>
      </c>
      <c r="E204" s="2" t="s">
        <v>45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5" t="e">
        <f t="shared" si="36"/>
        <v>#DIV/0!</v>
      </c>
      <c r="M204" s="15" t="e">
        <f t="shared" si="37"/>
        <v>#DIV/0!</v>
      </c>
      <c r="N204" s="15" t="e">
        <f t="shared" si="38"/>
        <v>#DIV/0!</v>
      </c>
      <c r="O204" s="15" t="e">
        <f t="shared" si="39"/>
        <v>#DIV/0!</v>
      </c>
      <c r="T204" s="2">
        <f t="shared" si="40"/>
        <v>0</v>
      </c>
      <c r="U204" s="2">
        <f t="shared" si="41"/>
        <v>0</v>
      </c>
      <c r="V204" s="2">
        <f t="shared" si="42"/>
        <v>0</v>
      </c>
      <c r="W204" s="2">
        <f t="shared" si="43"/>
        <v>0</v>
      </c>
      <c r="X204" s="16">
        <f t="shared" si="47"/>
        <v>0</v>
      </c>
      <c r="Y204" s="2">
        <f t="shared" si="44"/>
        <v>0</v>
      </c>
      <c r="Z204" s="18">
        <f t="shared" si="45"/>
        <v>0</v>
      </c>
    </row>
    <row r="205" spans="1:26" x14ac:dyDescent="0.35">
      <c r="A205" s="2">
        <v>204</v>
      </c>
      <c r="B205" s="2" t="s">
        <v>133</v>
      </c>
      <c r="C205" s="2" t="str">
        <f t="shared" si="46"/>
        <v>SPA21XXX</v>
      </c>
      <c r="D205" s="2" t="s">
        <v>600</v>
      </c>
      <c r="E205" s="2" t="s">
        <v>45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15" t="e">
        <f t="shared" si="36"/>
        <v>#DIV/0!</v>
      </c>
      <c r="M205" s="15" t="e">
        <f t="shared" si="37"/>
        <v>#DIV/0!</v>
      </c>
      <c r="N205" s="15" t="e">
        <f t="shared" si="38"/>
        <v>#DIV/0!</v>
      </c>
      <c r="O205" s="15" t="e">
        <f t="shared" si="39"/>
        <v>#DIV/0!</v>
      </c>
      <c r="T205" s="2">
        <f t="shared" si="40"/>
        <v>0</v>
      </c>
      <c r="U205" s="2">
        <f t="shared" si="41"/>
        <v>0</v>
      </c>
      <c r="V205" s="2">
        <f t="shared" si="42"/>
        <v>0</v>
      </c>
      <c r="W205" s="2">
        <f t="shared" si="43"/>
        <v>0</v>
      </c>
      <c r="X205" s="16">
        <f t="shared" si="47"/>
        <v>0</v>
      </c>
      <c r="Y205" s="2">
        <f t="shared" si="44"/>
        <v>0</v>
      </c>
      <c r="Z205" s="18">
        <f t="shared" si="45"/>
        <v>0</v>
      </c>
    </row>
    <row r="206" spans="1:26" x14ac:dyDescent="0.35">
      <c r="A206" s="2">
        <v>205</v>
      </c>
      <c r="B206" s="2" t="s">
        <v>134</v>
      </c>
      <c r="C206" s="2" t="str">
        <f t="shared" si="46"/>
        <v>SPA21XXX</v>
      </c>
      <c r="D206" s="2" t="s">
        <v>601</v>
      </c>
      <c r="E206" s="2" t="s">
        <v>45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15" t="e">
        <f t="shared" si="36"/>
        <v>#DIV/0!</v>
      </c>
      <c r="M206" s="15" t="e">
        <f t="shared" si="37"/>
        <v>#DIV/0!</v>
      </c>
      <c r="N206" s="15" t="e">
        <f t="shared" si="38"/>
        <v>#DIV/0!</v>
      </c>
      <c r="O206" s="15" t="e">
        <f t="shared" si="39"/>
        <v>#DIV/0!</v>
      </c>
      <c r="T206" s="2">
        <f t="shared" si="40"/>
        <v>0</v>
      </c>
      <c r="U206" s="2">
        <f t="shared" si="41"/>
        <v>0</v>
      </c>
      <c r="V206" s="2">
        <f t="shared" si="42"/>
        <v>0</v>
      </c>
      <c r="W206" s="2">
        <f t="shared" si="43"/>
        <v>0</v>
      </c>
      <c r="X206" s="16">
        <f t="shared" si="47"/>
        <v>0</v>
      </c>
      <c r="Y206" s="2">
        <f t="shared" si="44"/>
        <v>0</v>
      </c>
      <c r="Z206" s="18">
        <f t="shared" si="45"/>
        <v>0</v>
      </c>
    </row>
    <row r="207" spans="1:26" x14ac:dyDescent="0.35">
      <c r="A207" s="2">
        <v>206</v>
      </c>
      <c r="B207" s="2" t="s">
        <v>135</v>
      </c>
      <c r="C207" s="2" t="str">
        <f t="shared" si="46"/>
        <v>SPA21XXX</v>
      </c>
      <c r="D207" s="2" t="s">
        <v>602</v>
      </c>
      <c r="E207" s="2" t="s">
        <v>45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5" t="e">
        <f t="shared" si="36"/>
        <v>#DIV/0!</v>
      </c>
      <c r="M207" s="15" t="e">
        <f t="shared" si="37"/>
        <v>#DIV/0!</v>
      </c>
      <c r="N207" s="15" t="e">
        <f t="shared" si="38"/>
        <v>#DIV/0!</v>
      </c>
      <c r="O207" s="15" t="e">
        <f t="shared" si="39"/>
        <v>#DIV/0!</v>
      </c>
      <c r="T207" s="2">
        <f t="shared" si="40"/>
        <v>0</v>
      </c>
      <c r="U207" s="2">
        <f t="shared" si="41"/>
        <v>0</v>
      </c>
      <c r="V207" s="2">
        <f t="shared" si="42"/>
        <v>0</v>
      </c>
      <c r="W207" s="2">
        <f t="shared" si="43"/>
        <v>0</v>
      </c>
      <c r="X207" s="16">
        <f t="shared" si="47"/>
        <v>0</v>
      </c>
      <c r="Y207" s="2">
        <f t="shared" si="44"/>
        <v>0</v>
      </c>
      <c r="Z207" s="18">
        <f t="shared" si="45"/>
        <v>0</v>
      </c>
    </row>
    <row r="208" spans="1:26" x14ac:dyDescent="0.35">
      <c r="A208" s="2">
        <v>207</v>
      </c>
      <c r="B208" s="2" t="s">
        <v>136</v>
      </c>
      <c r="C208" s="2" t="str">
        <f t="shared" si="46"/>
        <v>SPA21XXX</v>
      </c>
      <c r="D208" s="2" t="s">
        <v>603</v>
      </c>
      <c r="E208" s="2" t="s">
        <v>45</v>
      </c>
      <c r="G208" s="2">
        <v>485238</v>
      </c>
      <c r="H208" s="2">
        <v>201032</v>
      </c>
      <c r="I208" s="2">
        <v>133771</v>
      </c>
      <c r="J208" s="2">
        <v>19179</v>
      </c>
      <c r="K208" s="2">
        <v>61321</v>
      </c>
      <c r="L208" s="15">
        <f t="shared" si="36"/>
        <v>41.42956652199539</v>
      </c>
      <c r="M208" s="15">
        <f t="shared" si="37"/>
        <v>27.568121210622415</v>
      </c>
      <c r="N208" s="15">
        <f t="shared" si="38"/>
        <v>3.9524934156022407</v>
      </c>
      <c r="O208" s="15">
        <f t="shared" si="39"/>
        <v>12.637303756094948</v>
      </c>
      <c r="P208" s="2">
        <v>41.42956652199539</v>
      </c>
      <c r="Q208" s="2">
        <v>27.568121210622415</v>
      </c>
      <c r="R208" s="2">
        <v>3.9524934156022407</v>
      </c>
      <c r="S208" s="2">
        <v>12.637303756094948</v>
      </c>
      <c r="T208" s="2">
        <f t="shared" si="40"/>
        <v>1</v>
      </c>
      <c r="U208" s="2">
        <f t="shared" si="41"/>
        <v>1</v>
      </c>
      <c r="V208" s="2">
        <f t="shared" si="42"/>
        <v>1</v>
      </c>
      <c r="W208" s="2">
        <f t="shared" si="43"/>
        <v>1</v>
      </c>
      <c r="X208" s="16">
        <f t="shared" si="47"/>
        <v>4</v>
      </c>
      <c r="Y208" s="2">
        <f t="shared" si="44"/>
        <v>7</v>
      </c>
      <c r="Z208" s="18">
        <f t="shared" si="45"/>
        <v>6</v>
      </c>
    </row>
    <row r="209" spans="1:26" x14ac:dyDescent="0.35">
      <c r="A209" s="2">
        <v>208</v>
      </c>
      <c r="B209" s="2" t="s">
        <v>355</v>
      </c>
      <c r="C209" s="2" t="str">
        <f t="shared" si="46"/>
        <v>SPA21XXX</v>
      </c>
      <c r="D209" s="2" t="s">
        <v>604</v>
      </c>
      <c r="E209" s="2" t="s">
        <v>45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5" t="e">
        <f t="shared" si="36"/>
        <v>#DIV/0!</v>
      </c>
      <c r="M209" s="15" t="e">
        <f t="shared" si="37"/>
        <v>#DIV/0!</v>
      </c>
      <c r="N209" s="15" t="e">
        <f t="shared" si="38"/>
        <v>#DIV/0!</v>
      </c>
      <c r="O209" s="15" t="e">
        <f t="shared" si="39"/>
        <v>#DIV/0!</v>
      </c>
      <c r="T209" s="2">
        <f t="shared" si="40"/>
        <v>0</v>
      </c>
      <c r="U209" s="2">
        <f t="shared" si="41"/>
        <v>0</v>
      </c>
      <c r="V209" s="2">
        <f t="shared" si="42"/>
        <v>0</v>
      </c>
      <c r="W209" s="2">
        <f t="shared" si="43"/>
        <v>0</v>
      </c>
      <c r="X209" s="16">
        <f t="shared" si="47"/>
        <v>0</v>
      </c>
      <c r="Y209" s="2">
        <f t="shared" si="44"/>
        <v>0</v>
      </c>
      <c r="Z209" s="18">
        <f t="shared" si="45"/>
        <v>0</v>
      </c>
    </row>
    <row r="210" spans="1:26" x14ac:dyDescent="0.35">
      <c r="A210" s="2">
        <v>209</v>
      </c>
      <c r="B210" s="2" t="s">
        <v>137</v>
      </c>
      <c r="C210" s="2" t="str">
        <f t="shared" si="46"/>
        <v>SPA21XXX</v>
      </c>
      <c r="D210" s="2" t="s">
        <v>605</v>
      </c>
      <c r="E210" s="2" t="s">
        <v>45</v>
      </c>
      <c r="G210" s="2">
        <v>35000</v>
      </c>
      <c r="H210" s="2">
        <v>10000</v>
      </c>
      <c r="I210" s="2">
        <v>0</v>
      </c>
      <c r="J210" s="2">
        <v>0</v>
      </c>
      <c r="K210" s="2">
        <v>25000</v>
      </c>
      <c r="L210" s="15">
        <f t="shared" si="36"/>
        <v>28.571428571428569</v>
      </c>
      <c r="M210" s="15">
        <f t="shared" si="37"/>
        <v>0</v>
      </c>
      <c r="N210" s="15">
        <f t="shared" si="38"/>
        <v>0</v>
      </c>
      <c r="O210" s="15">
        <f t="shared" si="39"/>
        <v>71.428571428571431</v>
      </c>
      <c r="P210" s="2">
        <v>28.571428571428569</v>
      </c>
      <c r="Q210" s="2">
        <v>0</v>
      </c>
      <c r="R210" s="2">
        <v>0</v>
      </c>
      <c r="S210" s="2">
        <v>71.428571428571431</v>
      </c>
      <c r="T210" s="2">
        <f t="shared" si="40"/>
        <v>1</v>
      </c>
      <c r="U210" s="2">
        <f t="shared" si="41"/>
        <v>0</v>
      </c>
      <c r="V210" s="2">
        <f t="shared" si="42"/>
        <v>0</v>
      </c>
      <c r="W210" s="2">
        <f t="shared" si="43"/>
        <v>4</v>
      </c>
      <c r="X210" s="16">
        <f t="shared" si="47"/>
        <v>5</v>
      </c>
      <c r="Y210" s="2">
        <f t="shared" si="44"/>
        <v>9</v>
      </c>
      <c r="Z210" s="18">
        <f t="shared" si="45"/>
        <v>8</v>
      </c>
    </row>
    <row r="211" spans="1:26" x14ac:dyDescent="0.35">
      <c r="A211" s="2">
        <v>210</v>
      </c>
      <c r="B211" s="2" t="s">
        <v>139</v>
      </c>
      <c r="C211" s="2" t="str">
        <f t="shared" si="46"/>
        <v>SPA21XXX</v>
      </c>
      <c r="D211" s="2" t="s">
        <v>606</v>
      </c>
      <c r="E211" s="2" t="s">
        <v>45</v>
      </c>
      <c r="G211" s="2">
        <v>361567.49</v>
      </c>
      <c r="H211" s="2">
        <v>361567.49</v>
      </c>
      <c r="I211" s="2">
        <v>274175.43</v>
      </c>
      <c r="J211" s="2">
        <v>218624.28</v>
      </c>
      <c r="K211" s="2">
        <v>0</v>
      </c>
      <c r="L211" s="15">
        <f t="shared" si="36"/>
        <v>100</v>
      </c>
      <c r="M211" s="15">
        <f t="shared" si="37"/>
        <v>75.829668757000249</v>
      </c>
      <c r="N211" s="15">
        <f t="shared" si="38"/>
        <v>60.465690651557203</v>
      </c>
      <c r="O211" s="15">
        <f t="shared" si="39"/>
        <v>0</v>
      </c>
      <c r="P211" s="2">
        <v>100</v>
      </c>
      <c r="Q211" s="2">
        <v>75.829668757000249</v>
      </c>
      <c r="R211" s="2">
        <v>60.465690651557203</v>
      </c>
      <c r="S211" s="2">
        <v>0</v>
      </c>
      <c r="T211" s="2">
        <f t="shared" si="40"/>
        <v>6</v>
      </c>
      <c r="U211" s="2">
        <f t="shared" si="41"/>
        <v>4</v>
      </c>
      <c r="V211" s="2">
        <f t="shared" si="42"/>
        <v>3</v>
      </c>
      <c r="W211" s="2">
        <f t="shared" si="43"/>
        <v>0</v>
      </c>
      <c r="X211" s="16">
        <f t="shared" si="47"/>
        <v>13</v>
      </c>
      <c r="Y211" s="2">
        <f t="shared" si="44"/>
        <v>20</v>
      </c>
      <c r="Z211" s="18">
        <f t="shared" si="45"/>
        <v>18</v>
      </c>
    </row>
    <row r="212" spans="1:26" x14ac:dyDescent="0.35">
      <c r="A212" s="2">
        <v>211</v>
      </c>
      <c r="B212" s="2" t="s">
        <v>357</v>
      </c>
      <c r="C212" s="2" t="str">
        <f t="shared" si="46"/>
        <v>SPA21XXX</v>
      </c>
      <c r="D212" s="2" t="s">
        <v>607</v>
      </c>
      <c r="E212" s="2" t="s">
        <v>45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5" t="e">
        <f t="shared" si="36"/>
        <v>#DIV/0!</v>
      </c>
      <c r="M212" s="15" t="e">
        <f t="shared" si="37"/>
        <v>#DIV/0!</v>
      </c>
      <c r="N212" s="15" t="e">
        <f t="shared" si="38"/>
        <v>#DIV/0!</v>
      </c>
      <c r="O212" s="15" t="e">
        <f t="shared" si="39"/>
        <v>#DIV/0!</v>
      </c>
      <c r="T212" s="2">
        <f t="shared" si="40"/>
        <v>0</v>
      </c>
      <c r="U212" s="2">
        <f t="shared" si="41"/>
        <v>0</v>
      </c>
      <c r="V212" s="2">
        <f t="shared" si="42"/>
        <v>0</v>
      </c>
      <c r="W212" s="2">
        <f t="shared" si="43"/>
        <v>0</v>
      </c>
      <c r="X212" s="16">
        <f t="shared" si="47"/>
        <v>0</v>
      </c>
      <c r="Y212" s="2">
        <f t="shared" si="44"/>
        <v>0</v>
      </c>
      <c r="Z212" s="18">
        <f t="shared" si="45"/>
        <v>0</v>
      </c>
    </row>
    <row r="213" spans="1:26" x14ac:dyDescent="0.35">
      <c r="A213" s="2">
        <v>212</v>
      </c>
      <c r="B213" s="2" t="s">
        <v>358</v>
      </c>
      <c r="C213" s="2" t="str">
        <f t="shared" si="46"/>
        <v>SPA21XXX</v>
      </c>
      <c r="D213" s="2" t="s">
        <v>608</v>
      </c>
      <c r="E213" s="2" t="s">
        <v>45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15" t="e">
        <f t="shared" si="36"/>
        <v>#DIV/0!</v>
      </c>
      <c r="M213" s="15" t="e">
        <f t="shared" si="37"/>
        <v>#DIV/0!</v>
      </c>
      <c r="N213" s="15" t="e">
        <f t="shared" si="38"/>
        <v>#DIV/0!</v>
      </c>
      <c r="O213" s="15" t="e">
        <f t="shared" si="39"/>
        <v>#DIV/0!</v>
      </c>
      <c r="T213" s="2">
        <f t="shared" si="40"/>
        <v>0</v>
      </c>
      <c r="U213" s="2">
        <f t="shared" si="41"/>
        <v>0</v>
      </c>
      <c r="V213" s="2">
        <f t="shared" si="42"/>
        <v>0</v>
      </c>
      <c r="W213" s="2">
        <f t="shared" si="43"/>
        <v>0</v>
      </c>
      <c r="X213" s="16">
        <f t="shared" si="47"/>
        <v>0</v>
      </c>
      <c r="Y213" s="2">
        <f t="shared" si="44"/>
        <v>0</v>
      </c>
      <c r="Z213" s="18">
        <f t="shared" si="45"/>
        <v>0</v>
      </c>
    </row>
    <row r="214" spans="1:26" x14ac:dyDescent="0.35">
      <c r="A214" s="2">
        <v>213</v>
      </c>
      <c r="B214" s="2" t="s">
        <v>144</v>
      </c>
      <c r="C214" s="2" t="str">
        <f t="shared" si="46"/>
        <v>SPA21XXX</v>
      </c>
      <c r="D214" s="2" t="s">
        <v>609</v>
      </c>
      <c r="E214" s="2" t="s">
        <v>45</v>
      </c>
      <c r="G214" s="2">
        <v>10000</v>
      </c>
      <c r="H214" s="2">
        <v>10000</v>
      </c>
      <c r="I214" s="2">
        <v>10000</v>
      </c>
      <c r="J214" s="2">
        <v>4500</v>
      </c>
      <c r="K214" s="2">
        <v>1500</v>
      </c>
      <c r="L214" s="15">
        <f t="shared" si="36"/>
        <v>100</v>
      </c>
      <c r="M214" s="15">
        <f t="shared" si="37"/>
        <v>100</v>
      </c>
      <c r="N214" s="15">
        <f t="shared" si="38"/>
        <v>45</v>
      </c>
      <c r="O214" s="15">
        <f t="shared" si="39"/>
        <v>15</v>
      </c>
      <c r="P214" s="2">
        <v>100</v>
      </c>
      <c r="Q214" s="2">
        <v>100</v>
      </c>
      <c r="R214" s="2">
        <v>45</v>
      </c>
      <c r="S214" s="2">
        <v>15</v>
      </c>
      <c r="T214" s="2">
        <f t="shared" si="40"/>
        <v>6</v>
      </c>
      <c r="U214" s="2">
        <f t="shared" si="41"/>
        <v>6</v>
      </c>
      <c r="V214" s="2">
        <f t="shared" si="42"/>
        <v>1</v>
      </c>
      <c r="W214" s="2">
        <f t="shared" si="43"/>
        <v>1</v>
      </c>
      <c r="X214" s="16">
        <f t="shared" si="47"/>
        <v>14</v>
      </c>
      <c r="Y214" s="2">
        <f t="shared" si="44"/>
        <v>22</v>
      </c>
      <c r="Z214" s="18">
        <f t="shared" si="45"/>
        <v>20</v>
      </c>
    </row>
    <row r="215" spans="1:26" x14ac:dyDescent="0.35">
      <c r="A215" s="2">
        <v>214</v>
      </c>
      <c r="B215" s="2" t="s">
        <v>145</v>
      </c>
      <c r="C215" s="2" t="str">
        <f t="shared" si="46"/>
        <v>SPA21XXX</v>
      </c>
      <c r="D215" s="2" t="s">
        <v>610</v>
      </c>
      <c r="E215" s="2" t="s">
        <v>45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15" t="e">
        <f t="shared" si="36"/>
        <v>#DIV/0!</v>
      </c>
      <c r="M215" s="15" t="e">
        <f t="shared" si="37"/>
        <v>#DIV/0!</v>
      </c>
      <c r="N215" s="15" t="e">
        <f t="shared" si="38"/>
        <v>#DIV/0!</v>
      </c>
      <c r="O215" s="15" t="e">
        <f t="shared" si="39"/>
        <v>#DIV/0!</v>
      </c>
      <c r="T215" s="2">
        <f t="shared" si="40"/>
        <v>0</v>
      </c>
      <c r="U215" s="2">
        <f t="shared" si="41"/>
        <v>0</v>
      </c>
      <c r="V215" s="2">
        <f t="shared" si="42"/>
        <v>0</v>
      </c>
      <c r="W215" s="2">
        <f t="shared" si="43"/>
        <v>0</v>
      </c>
      <c r="X215" s="16">
        <f t="shared" si="47"/>
        <v>0</v>
      </c>
      <c r="Y215" s="2">
        <f t="shared" si="44"/>
        <v>0</v>
      </c>
      <c r="Z215" s="18">
        <f t="shared" si="45"/>
        <v>0</v>
      </c>
    </row>
    <row r="216" spans="1:26" x14ac:dyDescent="0.35">
      <c r="A216" s="2">
        <v>215</v>
      </c>
      <c r="B216" s="2" t="s">
        <v>146</v>
      </c>
      <c r="C216" s="2" t="str">
        <f t="shared" si="46"/>
        <v>SPA21XXX</v>
      </c>
      <c r="D216" s="2" t="s">
        <v>611</v>
      </c>
      <c r="E216" s="2" t="s">
        <v>45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15" t="e">
        <f t="shared" si="36"/>
        <v>#DIV/0!</v>
      </c>
      <c r="M216" s="15" t="e">
        <f t="shared" si="37"/>
        <v>#DIV/0!</v>
      </c>
      <c r="N216" s="15" t="e">
        <f t="shared" si="38"/>
        <v>#DIV/0!</v>
      </c>
      <c r="O216" s="15" t="e">
        <f t="shared" si="39"/>
        <v>#DIV/0!</v>
      </c>
      <c r="T216" s="2">
        <f t="shared" si="40"/>
        <v>0</v>
      </c>
      <c r="U216" s="2">
        <f t="shared" si="41"/>
        <v>0</v>
      </c>
      <c r="V216" s="2">
        <f t="shared" si="42"/>
        <v>0</v>
      </c>
      <c r="W216" s="2">
        <f t="shared" si="43"/>
        <v>0</v>
      </c>
      <c r="X216" s="16">
        <f t="shared" si="47"/>
        <v>0</v>
      </c>
      <c r="Y216" s="2">
        <f t="shared" si="44"/>
        <v>0</v>
      </c>
      <c r="Z216" s="18">
        <f t="shared" si="45"/>
        <v>0</v>
      </c>
    </row>
    <row r="217" spans="1:26" x14ac:dyDescent="0.35">
      <c r="A217" s="2">
        <v>216</v>
      </c>
      <c r="B217" s="2" t="s">
        <v>149</v>
      </c>
      <c r="C217" s="2" t="str">
        <f t="shared" si="46"/>
        <v>SPA21XXX</v>
      </c>
      <c r="D217" s="2" t="s">
        <v>612</v>
      </c>
      <c r="E217" s="2" t="s">
        <v>45</v>
      </c>
      <c r="G217" s="2">
        <v>74518</v>
      </c>
      <c r="H217" s="2">
        <v>41105</v>
      </c>
      <c r="I217" s="2">
        <v>6000</v>
      </c>
      <c r="J217" s="2">
        <v>27413</v>
      </c>
      <c r="K217" s="2">
        <v>0</v>
      </c>
      <c r="L217" s="15">
        <f t="shared" si="36"/>
        <v>55.161169113502773</v>
      </c>
      <c r="M217" s="15">
        <f t="shared" si="37"/>
        <v>8.0517458868998091</v>
      </c>
      <c r="N217" s="15">
        <f t="shared" si="38"/>
        <v>36.787084999597411</v>
      </c>
      <c r="O217" s="15">
        <f t="shared" si="39"/>
        <v>0</v>
      </c>
      <c r="P217" s="2">
        <v>55.161169113502773</v>
      </c>
      <c r="Q217" s="2">
        <v>8.0517458868998091</v>
      </c>
      <c r="R217" s="2">
        <v>36.787084999597411</v>
      </c>
      <c r="S217" s="2">
        <v>0</v>
      </c>
      <c r="T217" s="2">
        <f t="shared" si="40"/>
        <v>2</v>
      </c>
      <c r="U217" s="2">
        <f t="shared" si="41"/>
        <v>1</v>
      </c>
      <c r="V217" s="2">
        <f t="shared" si="42"/>
        <v>1</v>
      </c>
      <c r="W217" s="2">
        <f t="shared" si="43"/>
        <v>0</v>
      </c>
      <c r="X217" s="16">
        <f t="shared" si="47"/>
        <v>4</v>
      </c>
      <c r="Y217" s="2">
        <f t="shared" si="44"/>
        <v>6</v>
      </c>
      <c r="Z217" s="18">
        <f t="shared" si="45"/>
        <v>6</v>
      </c>
    </row>
    <row r="218" spans="1:26" x14ac:dyDescent="0.35">
      <c r="A218" s="2">
        <v>217</v>
      </c>
      <c r="B218" s="2" t="s">
        <v>151</v>
      </c>
      <c r="C218" s="2" t="str">
        <f t="shared" si="46"/>
        <v>SPA21XXX</v>
      </c>
      <c r="D218" s="2" t="s">
        <v>613</v>
      </c>
      <c r="E218" s="2" t="s">
        <v>45</v>
      </c>
      <c r="G218" s="2">
        <v>21374.77</v>
      </c>
      <c r="H218" s="2">
        <v>18484.170000000002</v>
      </c>
      <c r="I218" s="2">
        <v>8547.1200000000008</v>
      </c>
      <c r="J218" s="2">
        <v>11437.720000000001</v>
      </c>
      <c r="K218" s="2">
        <v>0</v>
      </c>
      <c r="L218" s="15">
        <f t="shared" si="36"/>
        <v>86.476579631032294</v>
      </c>
      <c r="M218" s="15">
        <f t="shared" si="37"/>
        <v>39.986956584796005</v>
      </c>
      <c r="N218" s="15">
        <f t="shared" si="38"/>
        <v>53.510376953763718</v>
      </c>
      <c r="O218" s="15">
        <f t="shared" si="39"/>
        <v>0</v>
      </c>
      <c r="P218" s="2">
        <v>86.476579631032294</v>
      </c>
      <c r="Q218" s="2">
        <v>39.986956584796005</v>
      </c>
      <c r="R218" s="2">
        <v>53.510376953763718</v>
      </c>
      <c r="S218" s="2">
        <v>0</v>
      </c>
      <c r="T218" s="2">
        <f t="shared" si="40"/>
        <v>5</v>
      </c>
      <c r="U218" s="2">
        <f t="shared" si="41"/>
        <v>1</v>
      </c>
      <c r="V218" s="2">
        <f t="shared" si="42"/>
        <v>2</v>
      </c>
      <c r="W218" s="2">
        <f t="shared" si="43"/>
        <v>0</v>
      </c>
      <c r="X218" s="16">
        <f t="shared" si="47"/>
        <v>8</v>
      </c>
      <c r="Y218" s="2">
        <f t="shared" si="44"/>
        <v>11</v>
      </c>
      <c r="Z218" s="18">
        <f t="shared" si="45"/>
        <v>10</v>
      </c>
    </row>
    <row r="219" spans="1:26" x14ac:dyDescent="0.35">
      <c r="A219" s="2">
        <v>218</v>
      </c>
      <c r="B219" s="2" t="s">
        <v>153</v>
      </c>
      <c r="C219" s="2" t="str">
        <f t="shared" si="46"/>
        <v>SPA21XXX</v>
      </c>
      <c r="D219" s="2" t="s">
        <v>614</v>
      </c>
      <c r="E219" s="2" t="s">
        <v>45</v>
      </c>
      <c r="G219" s="2">
        <v>434903.46</v>
      </c>
      <c r="H219" s="2">
        <v>126552.86</v>
      </c>
      <c r="I219" s="2">
        <v>0</v>
      </c>
      <c r="J219" s="2">
        <v>122518.24</v>
      </c>
      <c r="K219" s="2">
        <v>0</v>
      </c>
      <c r="L219" s="15">
        <f t="shared" si="36"/>
        <v>29.099069480845241</v>
      </c>
      <c r="M219" s="15">
        <f t="shared" si="37"/>
        <v>0</v>
      </c>
      <c r="N219" s="15">
        <f t="shared" si="38"/>
        <v>28.171364743798545</v>
      </c>
      <c r="O219" s="15">
        <f t="shared" si="39"/>
        <v>0</v>
      </c>
      <c r="P219" s="2">
        <v>29.099069480845241</v>
      </c>
      <c r="Q219" s="2">
        <v>0</v>
      </c>
      <c r="R219" s="2">
        <v>28.171364743798545</v>
      </c>
      <c r="S219" s="2">
        <v>0</v>
      </c>
      <c r="T219" s="2">
        <f t="shared" si="40"/>
        <v>1</v>
      </c>
      <c r="U219" s="2">
        <f t="shared" si="41"/>
        <v>0</v>
      </c>
      <c r="V219" s="2">
        <f t="shared" si="42"/>
        <v>1</v>
      </c>
      <c r="W219" s="2">
        <f t="shared" si="43"/>
        <v>0</v>
      </c>
      <c r="X219" s="16">
        <f t="shared" si="47"/>
        <v>2</v>
      </c>
      <c r="Y219" s="2">
        <f t="shared" si="44"/>
        <v>3</v>
      </c>
      <c r="Z219" s="18">
        <f t="shared" si="45"/>
        <v>3</v>
      </c>
    </row>
    <row r="220" spans="1:26" x14ac:dyDescent="0.35">
      <c r="A220" s="2">
        <v>219</v>
      </c>
      <c r="B220" s="2" t="s">
        <v>155</v>
      </c>
      <c r="C220" s="2" t="str">
        <f t="shared" si="46"/>
        <v>SPA21XXX</v>
      </c>
      <c r="D220" s="2" t="s">
        <v>615</v>
      </c>
      <c r="E220" s="2" t="s">
        <v>45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15" t="e">
        <f t="shared" si="36"/>
        <v>#DIV/0!</v>
      </c>
      <c r="M220" s="15" t="e">
        <f t="shared" si="37"/>
        <v>#DIV/0!</v>
      </c>
      <c r="N220" s="15" t="e">
        <f t="shared" si="38"/>
        <v>#DIV/0!</v>
      </c>
      <c r="O220" s="15" t="e">
        <f t="shared" si="39"/>
        <v>#DIV/0!</v>
      </c>
      <c r="T220" s="2">
        <f t="shared" si="40"/>
        <v>0</v>
      </c>
      <c r="U220" s="2">
        <f t="shared" si="41"/>
        <v>0</v>
      </c>
      <c r="V220" s="2">
        <f t="shared" si="42"/>
        <v>0</v>
      </c>
      <c r="W220" s="2">
        <f t="shared" si="43"/>
        <v>0</v>
      </c>
      <c r="X220" s="16">
        <f t="shared" si="47"/>
        <v>0</v>
      </c>
      <c r="Y220" s="2">
        <f t="shared" si="44"/>
        <v>0</v>
      </c>
      <c r="Z220" s="18">
        <f t="shared" si="45"/>
        <v>0</v>
      </c>
    </row>
    <row r="221" spans="1:26" x14ac:dyDescent="0.35">
      <c r="A221" s="2">
        <v>220</v>
      </c>
      <c r="B221" s="2" t="s">
        <v>156</v>
      </c>
      <c r="C221" s="2" t="str">
        <f t="shared" si="46"/>
        <v>SPA21XXX</v>
      </c>
      <c r="D221" s="2" t="s">
        <v>616</v>
      </c>
      <c r="E221" s="2" t="s">
        <v>45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5" t="e">
        <f t="shared" si="36"/>
        <v>#DIV/0!</v>
      </c>
      <c r="M221" s="15" t="e">
        <f t="shared" si="37"/>
        <v>#DIV/0!</v>
      </c>
      <c r="N221" s="15" t="e">
        <f t="shared" si="38"/>
        <v>#DIV/0!</v>
      </c>
      <c r="O221" s="15" t="e">
        <f t="shared" si="39"/>
        <v>#DIV/0!</v>
      </c>
      <c r="T221" s="2">
        <f t="shared" si="40"/>
        <v>0</v>
      </c>
      <c r="U221" s="2">
        <f t="shared" si="41"/>
        <v>0</v>
      </c>
      <c r="V221" s="2">
        <f t="shared" si="42"/>
        <v>0</v>
      </c>
      <c r="W221" s="2">
        <f t="shared" si="43"/>
        <v>0</v>
      </c>
      <c r="X221" s="16">
        <f t="shared" si="47"/>
        <v>0</v>
      </c>
      <c r="Y221" s="2">
        <f t="shared" si="44"/>
        <v>0</v>
      </c>
      <c r="Z221" s="18">
        <f t="shared" si="45"/>
        <v>0</v>
      </c>
    </row>
    <row r="222" spans="1:26" x14ac:dyDescent="0.35">
      <c r="A222" s="2">
        <v>221</v>
      </c>
      <c r="B222" s="2" t="s">
        <v>359</v>
      </c>
      <c r="C222" s="2" t="str">
        <f t="shared" si="46"/>
        <v>SPA21XXX</v>
      </c>
      <c r="D222" s="2" t="s">
        <v>617</v>
      </c>
      <c r="E222" s="2" t="s">
        <v>45</v>
      </c>
      <c r="G222" s="2">
        <v>25850</v>
      </c>
      <c r="H222" s="2">
        <v>25850</v>
      </c>
      <c r="I222" s="2">
        <v>25850</v>
      </c>
      <c r="J222" s="2">
        <v>11750</v>
      </c>
      <c r="K222" s="2">
        <v>0</v>
      </c>
      <c r="L222" s="15">
        <f t="shared" si="36"/>
        <v>100</v>
      </c>
      <c r="M222" s="15">
        <f t="shared" si="37"/>
        <v>100</v>
      </c>
      <c r="N222" s="15">
        <f t="shared" si="38"/>
        <v>45.454545454545453</v>
      </c>
      <c r="O222" s="15">
        <f t="shared" si="39"/>
        <v>0</v>
      </c>
      <c r="P222" s="2">
        <v>100</v>
      </c>
      <c r="Q222" s="2">
        <v>100</v>
      </c>
      <c r="R222" s="2">
        <v>45.454545454545453</v>
      </c>
      <c r="S222" s="2">
        <v>0</v>
      </c>
      <c r="T222" s="2">
        <f t="shared" si="40"/>
        <v>6</v>
      </c>
      <c r="U222" s="2">
        <f t="shared" si="41"/>
        <v>6</v>
      </c>
      <c r="V222" s="2">
        <f t="shared" si="42"/>
        <v>1</v>
      </c>
      <c r="W222" s="2">
        <f t="shared" si="43"/>
        <v>0</v>
      </c>
      <c r="X222" s="16">
        <f t="shared" si="47"/>
        <v>13</v>
      </c>
      <c r="Y222" s="2">
        <f t="shared" si="44"/>
        <v>20</v>
      </c>
      <c r="Z222" s="18">
        <f t="shared" si="45"/>
        <v>18</v>
      </c>
    </row>
    <row r="223" spans="1:26" x14ac:dyDescent="0.35">
      <c r="A223" s="2">
        <v>222</v>
      </c>
      <c r="B223" s="2" t="s">
        <v>360</v>
      </c>
      <c r="C223" s="2" t="str">
        <f t="shared" si="46"/>
        <v>SPA21XXX</v>
      </c>
      <c r="D223" s="2" t="s">
        <v>618</v>
      </c>
      <c r="E223" s="2" t="s">
        <v>45</v>
      </c>
      <c r="G223" s="2">
        <v>26400</v>
      </c>
      <c r="H223" s="2">
        <v>26400</v>
      </c>
      <c r="I223" s="2">
        <v>26400</v>
      </c>
      <c r="J223" s="2">
        <v>19200</v>
      </c>
      <c r="K223" s="2">
        <v>0</v>
      </c>
      <c r="L223" s="15">
        <f t="shared" si="36"/>
        <v>100</v>
      </c>
      <c r="M223" s="15">
        <f t="shared" si="37"/>
        <v>100</v>
      </c>
      <c r="N223" s="15">
        <f t="shared" si="38"/>
        <v>72.727272727272734</v>
      </c>
      <c r="O223" s="15">
        <f t="shared" si="39"/>
        <v>0</v>
      </c>
      <c r="P223" s="2">
        <v>100</v>
      </c>
      <c r="Q223" s="2">
        <v>100</v>
      </c>
      <c r="R223" s="2">
        <v>72.727272727272734</v>
      </c>
      <c r="S223" s="2">
        <v>0</v>
      </c>
      <c r="T223" s="2">
        <f t="shared" si="40"/>
        <v>6</v>
      </c>
      <c r="U223" s="2">
        <f t="shared" si="41"/>
        <v>6</v>
      </c>
      <c r="V223" s="2">
        <f t="shared" si="42"/>
        <v>4</v>
      </c>
      <c r="W223" s="2">
        <f t="shared" si="43"/>
        <v>0</v>
      </c>
      <c r="X223" s="16">
        <f t="shared" si="47"/>
        <v>16</v>
      </c>
      <c r="Y223" s="2">
        <f t="shared" si="44"/>
        <v>26</v>
      </c>
      <c r="Z223" s="18">
        <f t="shared" si="45"/>
        <v>24</v>
      </c>
    </row>
    <row r="224" spans="1:26" x14ac:dyDescent="0.35">
      <c r="A224" s="2">
        <v>223</v>
      </c>
      <c r="B224" s="2" t="s">
        <v>158</v>
      </c>
      <c r="C224" s="2" t="str">
        <f t="shared" si="46"/>
        <v>SPA21XXX</v>
      </c>
      <c r="D224" s="2" t="s">
        <v>619</v>
      </c>
      <c r="E224" s="2" t="s">
        <v>45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5" t="e">
        <f t="shared" si="36"/>
        <v>#DIV/0!</v>
      </c>
      <c r="M224" s="15" t="e">
        <f t="shared" si="37"/>
        <v>#DIV/0!</v>
      </c>
      <c r="N224" s="15" t="e">
        <f t="shared" si="38"/>
        <v>#DIV/0!</v>
      </c>
      <c r="O224" s="15" t="e">
        <f t="shared" si="39"/>
        <v>#DIV/0!</v>
      </c>
      <c r="T224" s="2">
        <f t="shared" si="40"/>
        <v>0</v>
      </c>
      <c r="U224" s="2">
        <f t="shared" si="41"/>
        <v>0</v>
      </c>
      <c r="V224" s="2">
        <f t="shared" si="42"/>
        <v>0</v>
      </c>
      <c r="W224" s="2">
        <f t="shared" si="43"/>
        <v>0</v>
      </c>
      <c r="X224" s="16">
        <f t="shared" si="47"/>
        <v>0</v>
      </c>
      <c r="Y224" s="2">
        <f t="shared" si="44"/>
        <v>0</v>
      </c>
      <c r="Z224" s="18">
        <f t="shared" si="45"/>
        <v>0</v>
      </c>
    </row>
    <row r="225" spans="1:26" x14ac:dyDescent="0.35">
      <c r="A225" s="2">
        <v>224</v>
      </c>
      <c r="B225" s="2" t="s">
        <v>161</v>
      </c>
      <c r="C225" s="2" t="str">
        <f t="shared" si="46"/>
        <v>SPA21XXX</v>
      </c>
      <c r="D225" s="2" t="s">
        <v>620</v>
      </c>
      <c r="E225" s="2" t="s">
        <v>45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15" t="e">
        <f t="shared" si="36"/>
        <v>#DIV/0!</v>
      </c>
      <c r="M225" s="15" t="e">
        <f t="shared" si="37"/>
        <v>#DIV/0!</v>
      </c>
      <c r="N225" s="15" t="e">
        <f t="shared" si="38"/>
        <v>#DIV/0!</v>
      </c>
      <c r="O225" s="15" t="e">
        <f t="shared" si="39"/>
        <v>#DIV/0!</v>
      </c>
      <c r="T225" s="2">
        <f t="shared" si="40"/>
        <v>0</v>
      </c>
      <c r="U225" s="2">
        <f t="shared" si="41"/>
        <v>0</v>
      </c>
      <c r="V225" s="2">
        <f t="shared" si="42"/>
        <v>0</v>
      </c>
      <c r="W225" s="2">
        <f t="shared" si="43"/>
        <v>0</v>
      </c>
      <c r="X225" s="16">
        <f t="shared" si="47"/>
        <v>0</v>
      </c>
      <c r="Y225" s="2">
        <f t="shared" si="44"/>
        <v>0</v>
      </c>
      <c r="Z225" s="18">
        <f t="shared" si="45"/>
        <v>0</v>
      </c>
    </row>
    <row r="226" spans="1:26" x14ac:dyDescent="0.35">
      <c r="A226" s="2">
        <v>225</v>
      </c>
      <c r="B226" s="2" t="s">
        <v>163</v>
      </c>
      <c r="C226" s="2" t="str">
        <f t="shared" si="46"/>
        <v>SPA21XXX</v>
      </c>
      <c r="D226" s="2" t="s">
        <v>621</v>
      </c>
      <c r="E226" s="2" t="s">
        <v>45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15" t="e">
        <f t="shared" si="36"/>
        <v>#DIV/0!</v>
      </c>
      <c r="M226" s="15" t="e">
        <f t="shared" si="37"/>
        <v>#DIV/0!</v>
      </c>
      <c r="N226" s="15" t="e">
        <f t="shared" si="38"/>
        <v>#DIV/0!</v>
      </c>
      <c r="O226" s="15" t="e">
        <f t="shared" si="39"/>
        <v>#DIV/0!</v>
      </c>
      <c r="T226" s="2">
        <f t="shared" si="40"/>
        <v>0</v>
      </c>
      <c r="U226" s="2">
        <f t="shared" si="41"/>
        <v>0</v>
      </c>
      <c r="V226" s="2">
        <f t="shared" si="42"/>
        <v>0</v>
      </c>
      <c r="W226" s="2">
        <f t="shared" si="43"/>
        <v>0</v>
      </c>
      <c r="X226" s="16">
        <f t="shared" si="47"/>
        <v>0</v>
      </c>
      <c r="Y226" s="2">
        <f t="shared" si="44"/>
        <v>0</v>
      </c>
      <c r="Z226" s="18">
        <f t="shared" si="45"/>
        <v>0</v>
      </c>
    </row>
    <row r="227" spans="1:26" x14ac:dyDescent="0.35">
      <c r="A227" s="2">
        <v>226</v>
      </c>
      <c r="B227" s="2" t="s">
        <v>165</v>
      </c>
      <c r="C227" s="2" t="str">
        <f t="shared" si="46"/>
        <v>SPA21XXX</v>
      </c>
      <c r="D227" s="2" t="s">
        <v>622</v>
      </c>
      <c r="E227" s="2" t="s">
        <v>45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5" t="e">
        <f t="shared" si="36"/>
        <v>#DIV/0!</v>
      </c>
      <c r="M227" s="15" t="e">
        <f t="shared" si="37"/>
        <v>#DIV/0!</v>
      </c>
      <c r="N227" s="15" t="e">
        <f t="shared" si="38"/>
        <v>#DIV/0!</v>
      </c>
      <c r="O227" s="15" t="e">
        <f t="shared" si="39"/>
        <v>#DIV/0!</v>
      </c>
      <c r="T227" s="2">
        <f t="shared" si="40"/>
        <v>0</v>
      </c>
      <c r="U227" s="2">
        <f t="shared" si="41"/>
        <v>0</v>
      </c>
      <c r="V227" s="2">
        <f t="shared" si="42"/>
        <v>0</v>
      </c>
      <c r="W227" s="2">
        <f t="shared" si="43"/>
        <v>0</v>
      </c>
      <c r="X227" s="16">
        <f t="shared" si="47"/>
        <v>0</v>
      </c>
      <c r="Y227" s="2">
        <f t="shared" si="44"/>
        <v>0</v>
      </c>
      <c r="Z227" s="18">
        <f t="shared" si="45"/>
        <v>0</v>
      </c>
    </row>
    <row r="228" spans="1:26" x14ac:dyDescent="0.35">
      <c r="A228" s="2">
        <v>227</v>
      </c>
      <c r="B228" s="2" t="s">
        <v>172</v>
      </c>
      <c r="C228" s="2" t="str">
        <f t="shared" si="46"/>
        <v>SPA21XXX</v>
      </c>
      <c r="D228" s="2" t="s">
        <v>623</v>
      </c>
      <c r="E228" s="2" t="s">
        <v>45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5" t="e">
        <f t="shared" si="36"/>
        <v>#DIV/0!</v>
      </c>
      <c r="M228" s="15" t="e">
        <f t="shared" si="37"/>
        <v>#DIV/0!</v>
      </c>
      <c r="N228" s="15" t="e">
        <f t="shared" si="38"/>
        <v>#DIV/0!</v>
      </c>
      <c r="O228" s="15" t="e">
        <f t="shared" si="39"/>
        <v>#DIV/0!</v>
      </c>
      <c r="T228" s="2">
        <f t="shared" si="40"/>
        <v>0</v>
      </c>
      <c r="U228" s="2">
        <f t="shared" si="41"/>
        <v>0</v>
      </c>
      <c r="V228" s="2">
        <f t="shared" si="42"/>
        <v>0</v>
      </c>
      <c r="W228" s="2">
        <f t="shared" si="43"/>
        <v>0</v>
      </c>
      <c r="X228" s="16">
        <f t="shared" si="47"/>
        <v>0</v>
      </c>
      <c r="Y228" s="2">
        <f t="shared" si="44"/>
        <v>0</v>
      </c>
      <c r="Z228" s="18">
        <f t="shared" si="45"/>
        <v>0</v>
      </c>
    </row>
    <row r="229" spans="1:26" x14ac:dyDescent="0.35">
      <c r="A229" s="2">
        <v>228</v>
      </c>
      <c r="B229" s="2" t="s">
        <v>173</v>
      </c>
      <c r="C229" s="2" t="str">
        <f t="shared" si="46"/>
        <v>SPA21XXX</v>
      </c>
      <c r="D229" s="2" t="s">
        <v>624</v>
      </c>
      <c r="E229" s="2" t="s">
        <v>45</v>
      </c>
      <c r="G229" s="2">
        <v>1028587</v>
      </c>
      <c r="H229" s="2">
        <v>848840</v>
      </c>
      <c r="I229" s="2">
        <v>353326</v>
      </c>
      <c r="J229" s="2">
        <v>0</v>
      </c>
      <c r="K229" s="2">
        <v>0</v>
      </c>
      <c r="L229" s="15">
        <f t="shared" si="36"/>
        <v>82.524861776398112</v>
      </c>
      <c r="M229" s="15">
        <f t="shared" si="37"/>
        <v>34.350618858686722</v>
      </c>
      <c r="N229" s="15">
        <f t="shared" si="38"/>
        <v>0</v>
      </c>
      <c r="O229" s="15">
        <f t="shared" si="39"/>
        <v>0</v>
      </c>
      <c r="P229" s="2">
        <v>82.524861776398112</v>
      </c>
      <c r="Q229" s="2">
        <v>34.350618858686722</v>
      </c>
      <c r="R229" s="2">
        <v>0</v>
      </c>
      <c r="S229" s="2">
        <v>0</v>
      </c>
      <c r="T229" s="2">
        <f t="shared" si="40"/>
        <v>5</v>
      </c>
      <c r="U229" s="2">
        <f t="shared" si="41"/>
        <v>1</v>
      </c>
      <c r="V229" s="2">
        <f t="shared" si="42"/>
        <v>0</v>
      </c>
      <c r="W229" s="2">
        <f t="shared" si="43"/>
        <v>0</v>
      </c>
      <c r="X229" s="16">
        <f t="shared" si="47"/>
        <v>6</v>
      </c>
      <c r="Y229" s="2">
        <f t="shared" si="44"/>
        <v>7</v>
      </c>
      <c r="Z229" s="18">
        <f t="shared" si="45"/>
        <v>6</v>
      </c>
    </row>
    <row r="230" spans="1:26" x14ac:dyDescent="0.35">
      <c r="A230" s="2">
        <v>229</v>
      </c>
      <c r="B230" s="2" t="s">
        <v>175</v>
      </c>
      <c r="C230" s="2" t="str">
        <f t="shared" si="46"/>
        <v>SPA21XXX</v>
      </c>
      <c r="D230" s="2" t="s">
        <v>625</v>
      </c>
      <c r="E230" s="2" t="s">
        <v>45</v>
      </c>
      <c r="G230" s="2">
        <v>306547.61</v>
      </c>
      <c r="H230" s="2">
        <v>161554</v>
      </c>
      <c r="I230" s="2">
        <v>150238.85999999999</v>
      </c>
      <c r="J230" s="2">
        <v>22510.079999999998</v>
      </c>
      <c r="K230" s="2">
        <v>0</v>
      </c>
      <c r="L230" s="15">
        <f t="shared" si="36"/>
        <v>52.701112235061956</v>
      </c>
      <c r="M230" s="15">
        <f t="shared" si="37"/>
        <v>49.009959660099781</v>
      </c>
      <c r="N230" s="15">
        <f t="shared" si="38"/>
        <v>7.3430942749806469</v>
      </c>
      <c r="O230" s="15">
        <f t="shared" si="39"/>
        <v>0</v>
      </c>
      <c r="P230" s="2">
        <v>52.701112235061956</v>
      </c>
      <c r="Q230" s="2">
        <v>49.009959660099781</v>
      </c>
      <c r="R230" s="2">
        <v>7.3430942749806469</v>
      </c>
      <c r="S230" s="2">
        <v>0</v>
      </c>
      <c r="T230" s="2">
        <f t="shared" si="40"/>
        <v>2</v>
      </c>
      <c r="U230" s="2">
        <f t="shared" si="41"/>
        <v>1</v>
      </c>
      <c r="V230" s="2">
        <f t="shared" si="42"/>
        <v>1</v>
      </c>
      <c r="W230" s="2">
        <f t="shared" si="43"/>
        <v>0</v>
      </c>
      <c r="X230" s="16">
        <f t="shared" si="47"/>
        <v>4</v>
      </c>
      <c r="Y230" s="2">
        <f t="shared" si="44"/>
        <v>6</v>
      </c>
      <c r="Z230" s="18">
        <f t="shared" si="45"/>
        <v>6</v>
      </c>
    </row>
    <row r="231" spans="1:26" x14ac:dyDescent="0.35">
      <c r="A231" s="2">
        <v>230</v>
      </c>
      <c r="B231" s="2" t="s">
        <v>176</v>
      </c>
      <c r="C231" s="2" t="str">
        <f t="shared" si="46"/>
        <v>SPA21XXX</v>
      </c>
      <c r="D231" s="2" t="s">
        <v>626</v>
      </c>
      <c r="E231" s="2" t="s">
        <v>45</v>
      </c>
      <c r="G231" s="2">
        <v>109334.29999999999</v>
      </c>
      <c r="H231" s="2">
        <v>75698.63</v>
      </c>
      <c r="I231" s="2">
        <v>11180.89</v>
      </c>
      <c r="J231" s="2">
        <v>1155.74</v>
      </c>
      <c r="K231" s="2">
        <v>0</v>
      </c>
      <c r="L231" s="15">
        <f t="shared" si="36"/>
        <v>69.235939682240627</v>
      </c>
      <c r="M231" s="15">
        <f t="shared" si="37"/>
        <v>10.226333364735495</v>
      </c>
      <c r="N231" s="15">
        <f t="shared" si="38"/>
        <v>1.0570699222476387</v>
      </c>
      <c r="O231" s="15">
        <f t="shared" si="39"/>
        <v>0</v>
      </c>
      <c r="P231" s="2">
        <v>69.235939682240627</v>
      </c>
      <c r="Q231" s="2">
        <v>10.226333364735495</v>
      </c>
      <c r="R231" s="2">
        <v>1.0570699222476387</v>
      </c>
      <c r="S231" s="2">
        <v>0</v>
      </c>
      <c r="T231" s="2">
        <f t="shared" si="40"/>
        <v>3</v>
      </c>
      <c r="U231" s="2">
        <f t="shared" si="41"/>
        <v>1</v>
      </c>
      <c r="V231" s="2">
        <f t="shared" si="42"/>
        <v>1</v>
      </c>
      <c r="W231" s="2">
        <f t="shared" si="43"/>
        <v>0</v>
      </c>
      <c r="X231" s="16">
        <f t="shared" si="47"/>
        <v>5</v>
      </c>
      <c r="Y231" s="2">
        <f t="shared" si="44"/>
        <v>7</v>
      </c>
      <c r="Z231" s="18">
        <f t="shared" si="45"/>
        <v>6</v>
      </c>
    </row>
    <row r="232" spans="1:26" x14ac:dyDescent="0.35">
      <c r="A232" s="2">
        <v>231</v>
      </c>
      <c r="B232" s="2" t="s">
        <v>362</v>
      </c>
      <c r="C232" s="2" t="str">
        <f t="shared" si="46"/>
        <v>SPA21XXX</v>
      </c>
      <c r="D232" s="2" t="s">
        <v>627</v>
      </c>
      <c r="E232" s="2" t="s">
        <v>45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5" t="e">
        <f t="shared" si="36"/>
        <v>#DIV/0!</v>
      </c>
      <c r="M232" s="15" t="e">
        <f t="shared" si="37"/>
        <v>#DIV/0!</v>
      </c>
      <c r="N232" s="15" t="e">
        <f t="shared" si="38"/>
        <v>#DIV/0!</v>
      </c>
      <c r="O232" s="15" t="e">
        <f t="shared" si="39"/>
        <v>#DIV/0!</v>
      </c>
      <c r="T232" s="2">
        <f t="shared" si="40"/>
        <v>0</v>
      </c>
      <c r="U232" s="2">
        <f t="shared" si="41"/>
        <v>0</v>
      </c>
      <c r="V232" s="2">
        <f t="shared" si="42"/>
        <v>0</v>
      </c>
      <c r="W232" s="2">
        <f t="shared" si="43"/>
        <v>0</v>
      </c>
      <c r="X232" s="16">
        <f t="shared" si="47"/>
        <v>0</v>
      </c>
      <c r="Y232" s="2">
        <f t="shared" si="44"/>
        <v>0</v>
      </c>
      <c r="Z232" s="18">
        <f t="shared" si="45"/>
        <v>0</v>
      </c>
    </row>
    <row r="233" spans="1:26" x14ac:dyDescent="0.35">
      <c r="A233" s="2">
        <v>232</v>
      </c>
      <c r="B233" s="2" t="s">
        <v>179</v>
      </c>
      <c r="C233" s="2" t="str">
        <f t="shared" si="46"/>
        <v>SPA21XXX</v>
      </c>
      <c r="D233" s="2" t="s">
        <v>628</v>
      </c>
      <c r="E233" s="2" t="s">
        <v>45</v>
      </c>
      <c r="G233" s="2">
        <v>144920</v>
      </c>
      <c r="H233" s="2">
        <v>144920</v>
      </c>
      <c r="I233" s="2">
        <v>32510</v>
      </c>
      <c r="J233" s="2">
        <v>26660</v>
      </c>
      <c r="K233" s="2">
        <v>7160</v>
      </c>
      <c r="L233" s="15">
        <f t="shared" si="36"/>
        <v>100</v>
      </c>
      <c r="M233" s="15">
        <f t="shared" si="37"/>
        <v>22.433066519459011</v>
      </c>
      <c r="N233" s="15">
        <f t="shared" si="38"/>
        <v>18.396356610543748</v>
      </c>
      <c r="O233" s="15">
        <f t="shared" si="39"/>
        <v>4.9406569141595362</v>
      </c>
      <c r="P233" s="2">
        <v>100</v>
      </c>
      <c r="Q233" s="2">
        <v>22.433066519459011</v>
      </c>
      <c r="R233" s="2">
        <v>18.396356610543748</v>
      </c>
      <c r="S233" s="2">
        <v>4.9406569141595362</v>
      </c>
      <c r="T233" s="2">
        <f t="shared" si="40"/>
        <v>6</v>
      </c>
      <c r="U233" s="2">
        <f t="shared" si="41"/>
        <v>1</v>
      </c>
      <c r="V233" s="2">
        <f t="shared" si="42"/>
        <v>1</v>
      </c>
      <c r="W233" s="2">
        <f t="shared" si="43"/>
        <v>1</v>
      </c>
      <c r="X233" s="16">
        <f t="shared" si="47"/>
        <v>9</v>
      </c>
      <c r="Y233" s="2">
        <f t="shared" si="44"/>
        <v>12</v>
      </c>
      <c r="Z233" s="18">
        <f t="shared" si="45"/>
        <v>11</v>
      </c>
    </row>
    <row r="234" spans="1:26" x14ac:dyDescent="0.35">
      <c r="A234" s="2">
        <v>233</v>
      </c>
      <c r="B234" s="2" t="s">
        <v>184</v>
      </c>
      <c r="C234" s="2" t="str">
        <f t="shared" si="46"/>
        <v>SPA21XXX</v>
      </c>
      <c r="D234" s="2" t="s">
        <v>629</v>
      </c>
      <c r="E234" s="2" t="s">
        <v>45</v>
      </c>
      <c r="G234" s="2">
        <v>6000</v>
      </c>
      <c r="H234" s="2">
        <v>6000</v>
      </c>
      <c r="I234" s="2">
        <v>6000</v>
      </c>
      <c r="J234" s="2">
        <v>0</v>
      </c>
      <c r="K234" s="2">
        <v>0</v>
      </c>
      <c r="L234" s="15">
        <f t="shared" si="36"/>
        <v>100</v>
      </c>
      <c r="M234" s="15">
        <f t="shared" si="37"/>
        <v>100</v>
      </c>
      <c r="N234" s="15">
        <f t="shared" si="38"/>
        <v>0</v>
      </c>
      <c r="O234" s="15">
        <f t="shared" si="39"/>
        <v>0</v>
      </c>
      <c r="P234" s="2">
        <v>100</v>
      </c>
      <c r="Q234" s="2">
        <v>100</v>
      </c>
      <c r="R234" s="2">
        <v>0</v>
      </c>
      <c r="S234" s="2">
        <v>0</v>
      </c>
      <c r="T234" s="2">
        <f t="shared" si="40"/>
        <v>6</v>
      </c>
      <c r="U234" s="2">
        <f t="shared" si="41"/>
        <v>6</v>
      </c>
      <c r="V234" s="2">
        <f t="shared" si="42"/>
        <v>0</v>
      </c>
      <c r="W234" s="2">
        <f t="shared" si="43"/>
        <v>0</v>
      </c>
      <c r="X234" s="16">
        <f t="shared" si="47"/>
        <v>12</v>
      </c>
      <c r="Y234" s="2">
        <f t="shared" si="44"/>
        <v>18</v>
      </c>
      <c r="Z234" s="18">
        <f t="shared" si="45"/>
        <v>17</v>
      </c>
    </row>
    <row r="235" spans="1:26" x14ac:dyDescent="0.35">
      <c r="A235" s="2">
        <v>234</v>
      </c>
      <c r="B235" s="2" t="s">
        <v>185</v>
      </c>
      <c r="C235" s="2" t="str">
        <f t="shared" si="46"/>
        <v>SPA21XXX</v>
      </c>
      <c r="D235" s="2" t="s">
        <v>630</v>
      </c>
      <c r="E235" s="2" t="s">
        <v>45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15" t="e">
        <f t="shared" si="36"/>
        <v>#DIV/0!</v>
      </c>
      <c r="M235" s="15" t="e">
        <f t="shared" si="37"/>
        <v>#DIV/0!</v>
      </c>
      <c r="N235" s="15" t="e">
        <f t="shared" si="38"/>
        <v>#DIV/0!</v>
      </c>
      <c r="O235" s="15" t="e">
        <f t="shared" si="39"/>
        <v>#DIV/0!</v>
      </c>
      <c r="T235" s="2">
        <f t="shared" si="40"/>
        <v>0</v>
      </c>
      <c r="U235" s="2">
        <f t="shared" si="41"/>
        <v>0</v>
      </c>
      <c r="V235" s="2">
        <f t="shared" si="42"/>
        <v>0</v>
      </c>
      <c r="W235" s="2">
        <f t="shared" si="43"/>
        <v>0</v>
      </c>
      <c r="X235" s="16">
        <f t="shared" si="47"/>
        <v>0</v>
      </c>
      <c r="Y235" s="2">
        <f t="shared" si="44"/>
        <v>0</v>
      </c>
      <c r="Z235" s="18">
        <f t="shared" si="45"/>
        <v>0</v>
      </c>
    </row>
    <row r="236" spans="1:26" x14ac:dyDescent="0.35">
      <c r="A236" s="2">
        <v>235</v>
      </c>
      <c r="B236" s="2" t="s">
        <v>187</v>
      </c>
      <c r="C236" s="2" t="str">
        <f t="shared" si="46"/>
        <v>SPA21XXX</v>
      </c>
      <c r="D236" s="2" t="s">
        <v>631</v>
      </c>
      <c r="E236" s="2" t="s">
        <v>45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15" t="e">
        <f t="shared" si="36"/>
        <v>#DIV/0!</v>
      </c>
      <c r="M236" s="15" t="e">
        <f t="shared" si="37"/>
        <v>#DIV/0!</v>
      </c>
      <c r="N236" s="15" t="e">
        <f t="shared" si="38"/>
        <v>#DIV/0!</v>
      </c>
      <c r="O236" s="15" t="e">
        <f t="shared" si="39"/>
        <v>#DIV/0!</v>
      </c>
      <c r="T236" s="2">
        <f t="shared" si="40"/>
        <v>0</v>
      </c>
      <c r="U236" s="2">
        <f t="shared" si="41"/>
        <v>0</v>
      </c>
      <c r="V236" s="2">
        <f t="shared" si="42"/>
        <v>0</v>
      </c>
      <c r="W236" s="2">
        <f t="shared" si="43"/>
        <v>0</v>
      </c>
      <c r="X236" s="16">
        <f t="shared" si="47"/>
        <v>0</v>
      </c>
      <c r="Y236" s="2">
        <f t="shared" si="44"/>
        <v>0</v>
      </c>
      <c r="Z236" s="18">
        <f t="shared" si="45"/>
        <v>0</v>
      </c>
    </row>
    <row r="237" spans="1:26" x14ac:dyDescent="0.35">
      <c r="A237" s="2">
        <v>236</v>
      </c>
      <c r="B237" s="2" t="s">
        <v>191</v>
      </c>
      <c r="C237" s="2" t="str">
        <f t="shared" si="46"/>
        <v>SPA21XXX</v>
      </c>
      <c r="D237" s="2" t="s">
        <v>632</v>
      </c>
      <c r="E237" s="2" t="s">
        <v>45</v>
      </c>
      <c r="G237" s="2">
        <v>579713.6399999999</v>
      </c>
      <c r="H237" s="2">
        <v>319387.38</v>
      </c>
      <c r="I237" s="2">
        <v>128011.59999999999</v>
      </c>
      <c r="J237" s="2">
        <v>143301.01999999999</v>
      </c>
      <c r="K237" s="2">
        <v>3811.79</v>
      </c>
      <c r="L237" s="15">
        <f t="shared" si="36"/>
        <v>55.093990888328946</v>
      </c>
      <c r="M237" s="15">
        <f t="shared" si="37"/>
        <v>22.081867868418623</v>
      </c>
      <c r="N237" s="15">
        <f t="shared" si="38"/>
        <v>24.719276917479466</v>
      </c>
      <c r="O237" s="15">
        <f t="shared" si="39"/>
        <v>0.65752981075277106</v>
      </c>
      <c r="P237" s="2">
        <v>55.093990888328946</v>
      </c>
      <c r="Q237" s="2">
        <v>22.081867868418623</v>
      </c>
      <c r="R237" s="2">
        <v>24.719276917479466</v>
      </c>
      <c r="S237" s="2">
        <v>0.65752981075277106</v>
      </c>
      <c r="T237" s="2">
        <f t="shared" si="40"/>
        <v>2</v>
      </c>
      <c r="U237" s="2">
        <f t="shared" si="41"/>
        <v>1</v>
      </c>
      <c r="V237" s="2">
        <f t="shared" si="42"/>
        <v>1</v>
      </c>
      <c r="W237" s="2">
        <f t="shared" si="43"/>
        <v>1</v>
      </c>
      <c r="X237" s="16">
        <f t="shared" si="47"/>
        <v>5</v>
      </c>
      <c r="Y237" s="2">
        <f t="shared" si="44"/>
        <v>8</v>
      </c>
      <c r="Z237" s="18">
        <f t="shared" si="45"/>
        <v>7</v>
      </c>
    </row>
    <row r="238" spans="1:26" x14ac:dyDescent="0.35">
      <c r="A238" s="2">
        <v>237</v>
      </c>
      <c r="B238" s="2" t="s">
        <v>194</v>
      </c>
      <c r="C238" s="2" t="str">
        <f t="shared" si="46"/>
        <v>SPA21XXX</v>
      </c>
      <c r="D238" s="2" t="s">
        <v>633</v>
      </c>
      <c r="E238" s="2" t="s">
        <v>45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15" t="e">
        <f t="shared" si="36"/>
        <v>#DIV/0!</v>
      </c>
      <c r="M238" s="15" t="e">
        <f t="shared" si="37"/>
        <v>#DIV/0!</v>
      </c>
      <c r="N238" s="15" t="e">
        <f t="shared" si="38"/>
        <v>#DIV/0!</v>
      </c>
      <c r="O238" s="15" t="e">
        <f t="shared" si="39"/>
        <v>#DIV/0!</v>
      </c>
      <c r="T238" s="2">
        <f t="shared" si="40"/>
        <v>0</v>
      </c>
      <c r="U238" s="2">
        <f t="shared" si="41"/>
        <v>0</v>
      </c>
      <c r="V238" s="2">
        <f t="shared" si="42"/>
        <v>0</v>
      </c>
      <c r="W238" s="2">
        <f t="shared" si="43"/>
        <v>0</v>
      </c>
      <c r="X238" s="16">
        <f t="shared" si="47"/>
        <v>0</v>
      </c>
      <c r="Y238" s="2">
        <f t="shared" si="44"/>
        <v>0</v>
      </c>
      <c r="Z238" s="18">
        <f t="shared" si="45"/>
        <v>0</v>
      </c>
    </row>
    <row r="239" spans="1:26" x14ac:dyDescent="0.35">
      <c r="A239" s="2">
        <v>238</v>
      </c>
      <c r="B239" s="2" t="s">
        <v>199</v>
      </c>
      <c r="C239" s="2" t="str">
        <f t="shared" si="46"/>
        <v>SPA21XXX</v>
      </c>
      <c r="D239" s="2" t="s">
        <v>634</v>
      </c>
      <c r="E239" s="2" t="s">
        <v>45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15" t="e">
        <f t="shared" si="36"/>
        <v>#DIV/0!</v>
      </c>
      <c r="M239" s="15" t="e">
        <f t="shared" si="37"/>
        <v>#DIV/0!</v>
      </c>
      <c r="N239" s="15" t="e">
        <f t="shared" si="38"/>
        <v>#DIV/0!</v>
      </c>
      <c r="O239" s="15" t="e">
        <f t="shared" si="39"/>
        <v>#DIV/0!</v>
      </c>
      <c r="T239" s="2">
        <f t="shared" si="40"/>
        <v>0</v>
      </c>
      <c r="U239" s="2">
        <f t="shared" si="41"/>
        <v>0</v>
      </c>
      <c r="V239" s="2">
        <f t="shared" si="42"/>
        <v>0</v>
      </c>
      <c r="W239" s="2">
        <f t="shared" si="43"/>
        <v>0</v>
      </c>
      <c r="X239" s="16">
        <f t="shared" si="47"/>
        <v>0</v>
      </c>
      <c r="Y239" s="2">
        <f t="shared" si="44"/>
        <v>0</v>
      </c>
      <c r="Z239" s="18">
        <f t="shared" si="45"/>
        <v>0</v>
      </c>
    </row>
    <row r="240" spans="1:26" x14ac:dyDescent="0.35">
      <c r="A240" s="2">
        <v>239</v>
      </c>
      <c r="B240" s="2" t="s">
        <v>200</v>
      </c>
      <c r="C240" s="2" t="str">
        <f t="shared" si="46"/>
        <v>SPA21XXX</v>
      </c>
      <c r="D240" s="2" t="s">
        <v>635</v>
      </c>
      <c r="E240" s="2" t="s">
        <v>45</v>
      </c>
      <c r="G240" s="2">
        <v>12000</v>
      </c>
      <c r="H240" s="2">
        <v>12000</v>
      </c>
      <c r="I240" s="2">
        <v>12000</v>
      </c>
      <c r="J240" s="2">
        <v>7200</v>
      </c>
      <c r="K240" s="2">
        <v>0</v>
      </c>
      <c r="L240" s="15">
        <f t="shared" si="36"/>
        <v>100</v>
      </c>
      <c r="M240" s="15">
        <f t="shared" si="37"/>
        <v>100</v>
      </c>
      <c r="N240" s="15">
        <f t="shared" si="38"/>
        <v>60</v>
      </c>
      <c r="O240" s="15">
        <f t="shared" si="39"/>
        <v>0</v>
      </c>
      <c r="P240" s="2">
        <v>100</v>
      </c>
      <c r="Q240" s="2">
        <v>100</v>
      </c>
      <c r="R240" s="2">
        <v>60</v>
      </c>
      <c r="S240" s="2">
        <v>0</v>
      </c>
      <c r="T240" s="2">
        <f t="shared" si="40"/>
        <v>6</v>
      </c>
      <c r="U240" s="2">
        <f t="shared" si="41"/>
        <v>6</v>
      </c>
      <c r="V240" s="2">
        <f t="shared" si="42"/>
        <v>3</v>
      </c>
      <c r="W240" s="2">
        <f t="shared" si="43"/>
        <v>0</v>
      </c>
      <c r="X240" s="16">
        <f t="shared" si="47"/>
        <v>15</v>
      </c>
      <c r="Y240" s="2">
        <f t="shared" si="44"/>
        <v>24</v>
      </c>
      <c r="Z240" s="18">
        <f t="shared" si="45"/>
        <v>22</v>
      </c>
    </row>
    <row r="241" spans="1:26" x14ac:dyDescent="0.35">
      <c r="A241" s="2">
        <v>240</v>
      </c>
      <c r="B241" s="2" t="s">
        <v>201</v>
      </c>
      <c r="C241" s="2" t="str">
        <f t="shared" si="46"/>
        <v>SPA21XXX</v>
      </c>
      <c r="D241" s="2" t="s">
        <v>636</v>
      </c>
      <c r="E241" s="2" t="s">
        <v>45</v>
      </c>
      <c r="G241" s="2">
        <v>3600</v>
      </c>
      <c r="H241" s="2">
        <v>3600</v>
      </c>
      <c r="I241" s="2">
        <v>0</v>
      </c>
      <c r="J241" s="2">
        <v>1800</v>
      </c>
      <c r="K241" s="2">
        <v>1800</v>
      </c>
      <c r="L241" s="15">
        <f t="shared" si="36"/>
        <v>100</v>
      </c>
      <c r="M241" s="15">
        <f t="shared" si="37"/>
        <v>0</v>
      </c>
      <c r="N241" s="15">
        <f t="shared" si="38"/>
        <v>50</v>
      </c>
      <c r="O241" s="15">
        <f t="shared" si="39"/>
        <v>50</v>
      </c>
      <c r="P241" s="2">
        <v>100</v>
      </c>
      <c r="Q241" s="2">
        <v>0</v>
      </c>
      <c r="R241" s="2">
        <v>50</v>
      </c>
      <c r="S241" s="2">
        <v>50</v>
      </c>
      <c r="T241" s="2">
        <f t="shared" si="40"/>
        <v>6</v>
      </c>
      <c r="U241" s="2">
        <f t="shared" si="41"/>
        <v>0</v>
      </c>
      <c r="V241" s="2">
        <f t="shared" si="42"/>
        <v>2</v>
      </c>
      <c r="W241" s="2">
        <f t="shared" si="43"/>
        <v>2</v>
      </c>
      <c r="X241" s="16">
        <f t="shared" si="47"/>
        <v>10</v>
      </c>
      <c r="Y241" s="2">
        <f t="shared" si="44"/>
        <v>14</v>
      </c>
      <c r="Z241" s="18">
        <f t="shared" si="45"/>
        <v>13</v>
      </c>
    </row>
    <row r="242" spans="1:26" x14ac:dyDescent="0.35">
      <c r="A242" s="2">
        <v>241</v>
      </c>
      <c r="B242" s="2" t="s">
        <v>202</v>
      </c>
      <c r="C242" s="2" t="str">
        <f t="shared" si="46"/>
        <v>SPA21XXX</v>
      </c>
      <c r="D242" s="2" t="s">
        <v>637</v>
      </c>
      <c r="E242" s="2" t="s">
        <v>45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5" t="e">
        <f t="shared" si="36"/>
        <v>#DIV/0!</v>
      </c>
      <c r="M242" s="15" t="e">
        <f t="shared" si="37"/>
        <v>#DIV/0!</v>
      </c>
      <c r="N242" s="15" t="e">
        <f t="shared" si="38"/>
        <v>#DIV/0!</v>
      </c>
      <c r="O242" s="15" t="e">
        <f t="shared" si="39"/>
        <v>#DIV/0!</v>
      </c>
      <c r="T242" s="2">
        <f t="shared" si="40"/>
        <v>0</v>
      </c>
      <c r="U242" s="2">
        <f t="shared" si="41"/>
        <v>0</v>
      </c>
      <c r="V242" s="2">
        <f t="shared" si="42"/>
        <v>0</v>
      </c>
      <c r="W242" s="2">
        <f t="shared" si="43"/>
        <v>0</v>
      </c>
      <c r="X242" s="16">
        <f t="shared" si="47"/>
        <v>0</v>
      </c>
      <c r="Y242" s="2">
        <f t="shared" si="44"/>
        <v>0</v>
      </c>
      <c r="Z242" s="18">
        <f t="shared" si="45"/>
        <v>0</v>
      </c>
    </row>
    <row r="243" spans="1:26" x14ac:dyDescent="0.35">
      <c r="A243" s="2">
        <v>242</v>
      </c>
      <c r="B243" s="2" t="s">
        <v>203</v>
      </c>
      <c r="C243" s="2" t="str">
        <f t="shared" si="46"/>
        <v>SPA21XXX</v>
      </c>
      <c r="D243" s="2" t="s">
        <v>638</v>
      </c>
      <c r="E243" s="2" t="s">
        <v>45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5" t="e">
        <f t="shared" si="36"/>
        <v>#DIV/0!</v>
      </c>
      <c r="M243" s="15" t="e">
        <f t="shared" si="37"/>
        <v>#DIV/0!</v>
      </c>
      <c r="N243" s="15" t="e">
        <f t="shared" si="38"/>
        <v>#DIV/0!</v>
      </c>
      <c r="O243" s="15" t="e">
        <f t="shared" si="39"/>
        <v>#DIV/0!</v>
      </c>
      <c r="T243" s="2">
        <f t="shared" si="40"/>
        <v>0</v>
      </c>
      <c r="U243" s="2">
        <f t="shared" si="41"/>
        <v>0</v>
      </c>
      <c r="V243" s="2">
        <f t="shared" si="42"/>
        <v>0</v>
      </c>
      <c r="W243" s="2">
        <f t="shared" si="43"/>
        <v>0</v>
      </c>
      <c r="X243" s="16">
        <f t="shared" si="47"/>
        <v>0</v>
      </c>
      <c r="Y243" s="2">
        <f t="shared" si="44"/>
        <v>0</v>
      </c>
      <c r="Z243" s="18">
        <f t="shared" si="45"/>
        <v>0</v>
      </c>
    </row>
    <row r="244" spans="1:26" x14ac:dyDescent="0.35">
      <c r="A244" s="2">
        <v>243</v>
      </c>
      <c r="B244" s="2" t="s">
        <v>204</v>
      </c>
      <c r="C244" s="2" t="str">
        <f t="shared" si="46"/>
        <v>SPA21XXX</v>
      </c>
      <c r="D244" s="2" t="s">
        <v>639</v>
      </c>
      <c r="E244" s="2" t="s">
        <v>45</v>
      </c>
      <c r="G244" s="2">
        <v>576750</v>
      </c>
      <c r="H244" s="2">
        <v>603750</v>
      </c>
      <c r="I244" s="2">
        <v>0</v>
      </c>
      <c r="J244" s="2">
        <v>0</v>
      </c>
      <c r="K244" s="2">
        <v>0</v>
      </c>
      <c r="L244" s="15">
        <f t="shared" si="36"/>
        <v>104.68140442132641</v>
      </c>
      <c r="M244" s="15">
        <f t="shared" si="37"/>
        <v>0</v>
      </c>
      <c r="N244" s="15">
        <f t="shared" si="38"/>
        <v>0</v>
      </c>
      <c r="O244" s="15">
        <f t="shared" si="39"/>
        <v>0</v>
      </c>
      <c r="P244" s="2">
        <v>104.68140442132641</v>
      </c>
      <c r="Q244" s="2">
        <v>0</v>
      </c>
      <c r="R244" s="2">
        <v>0</v>
      </c>
      <c r="S244" s="2">
        <v>0</v>
      </c>
      <c r="T244" s="2">
        <f t="shared" si="40"/>
        <v>6</v>
      </c>
      <c r="U244" s="2">
        <f t="shared" si="41"/>
        <v>0</v>
      </c>
      <c r="V244" s="2">
        <f t="shared" si="42"/>
        <v>0</v>
      </c>
      <c r="W244" s="2">
        <f t="shared" si="43"/>
        <v>0</v>
      </c>
      <c r="X244" s="16">
        <f t="shared" si="47"/>
        <v>6</v>
      </c>
      <c r="Y244" s="2">
        <f t="shared" si="44"/>
        <v>6</v>
      </c>
      <c r="Z244" s="18">
        <f t="shared" si="45"/>
        <v>6</v>
      </c>
    </row>
    <row r="245" spans="1:26" x14ac:dyDescent="0.35">
      <c r="A245" s="2">
        <v>244</v>
      </c>
      <c r="B245" s="2" t="s">
        <v>205</v>
      </c>
      <c r="C245" s="2" t="str">
        <f t="shared" si="46"/>
        <v>SPA21XXX</v>
      </c>
      <c r="D245" s="2" t="s">
        <v>640</v>
      </c>
      <c r="E245" s="2" t="s">
        <v>45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15" t="e">
        <f t="shared" si="36"/>
        <v>#DIV/0!</v>
      </c>
      <c r="M245" s="15" t="e">
        <f t="shared" si="37"/>
        <v>#DIV/0!</v>
      </c>
      <c r="N245" s="15" t="e">
        <f t="shared" si="38"/>
        <v>#DIV/0!</v>
      </c>
      <c r="O245" s="15" t="e">
        <f t="shared" si="39"/>
        <v>#DIV/0!</v>
      </c>
      <c r="T245" s="2">
        <f t="shared" si="40"/>
        <v>0</v>
      </c>
      <c r="U245" s="2">
        <f t="shared" si="41"/>
        <v>0</v>
      </c>
      <c r="V245" s="2">
        <f t="shared" si="42"/>
        <v>0</v>
      </c>
      <c r="W245" s="2">
        <f t="shared" si="43"/>
        <v>0</v>
      </c>
      <c r="X245" s="16">
        <f t="shared" si="47"/>
        <v>0</v>
      </c>
      <c r="Y245" s="2">
        <f t="shared" si="44"/>
        <v>0</v>
      </c>
      <c r="Z245" s="18">
        <f t="shared" si="45"/>
        <v>0</v>
      </c>
    </row>
    <row r="246" spans="1:26" x14ac:dyDescent="0.35">
      <c r="A246" s="2">
        <v>245</v>
      </c>
      <c r="B246" s="2" t="s">
        <v>206</v>
      </c>
      <c r="C246" s="2" t="str">
        <f t="shared" si="46"/>
        <v>SPA21XXX</v>
      </c>
      <c r="D246" s="2" t="s">
        <v>641</v>
      </c>
      <c r="E246" s="2" t="s">
        <v>45</v>
      </c>
      <c r="G246" s="2">
        <v>24000</v>
      </c>
      <c r="H246" s="2">
        <v>24000</v>
      </c>
      <c r="I246" s="2">
        <v>20000</v>
      </c>
      <c r="J246" s="2">
        <v>8000</v>
      </c>
      <c r="K246" s="2">
        <v>0</v>
      </c>
      <c r="L246" s="15">
        <f t="shared" si="36"/>
        <v>100</v>
      </c>
      <c r="M246" s="15">
        <f t="shared" si="37"/>
        <v>83.333333333333343</v>
      </c>
      <c r="N246" s="15">
        <f t="shared" si="38"/>
        <v>33.333333333333329</v>
      </c>
      <c r="O246" s="15">
        <f t="shared" si="39"/>
        <v>0</v>
      </c>
      <c r="P246" s="2">
        <v>100</v>
      </c>
      <c r="Q246" s="2">
        <v>83.333333333333343</v>
      </c>
      <c r="R246" s="2">
        <v>33.333333333333329</v>
      </c>
      <c r="S246" s="2">
        <v>0</v>
      </c>
      <c r="T246" s="2">
        <f t="shared" si="40"/>
        <v>6</v>
      </c>
      <c r="U246" s="2">
        <f t="shared" si="41"/>
        <v>5</v>
      </c>
      <c r="V246" s="2">
        <f t="shared" si="42"/>
        <v>1</v>
      </c>
      <c r="W246" s="2">
        <f t="shared" si="43"/>
        <v>0</v>
      </c>
      <c r="X246" s="16">
        <f t="shared" si="47"/>
        <v>12</v>
      </c>
      <c r="Y246" s="2">
        <f t="shared" si="44"/>
        <v>18</v>
      </c>
      <c r="Z246" s="18">
        <f t="shared" si="45"/>
        <v>17</v>
      </c>
    </row>
    <row r="247" spans="1:26" x14ac:dyDescent="0.35">
      <c r="A247" s="2">
        <v>246</v>
      </c>
      <c r="B247" s="2" t="s">
        <v>207</v>
      </c>
      <c r="C247" s="2" t="str">
        <f t="shared" si="46"/>
        <v>SPA21XXX</v>
      </c>
      <c r="D247" s="2" t="s">
        <v>642</v>
      </c>
      <c r="E247" s="2" t="s">
        <v>45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15" t="e">
        <f t="shared" si="36"/>
        <v>#DIV/0!</v>
      </c>
      <c r="M247" s="15" t="e">
        <f t="shared" si="37"/>
        <v>#DIV/0!</v>
      </c>
      <c r="N247" s="15" t="e">
        <f t="shared" si="38"/>
        <v>#DIV/0!</v>
      </c>
      <c r="O247" s="15" t="e">
        <f t="shared" si="39"/>
        <v>#DIV/0!</v>
      </c>
      <c r="T247" s="2">
        <f t="shared" si="40"/>
        <v>0</v>
      </c>
      <c r="U247" s="2">
        <f t="shared" si="41"/>
        <v>0</v>
      </c>
      <c r="V247" s="2">
        <f t="shared" si="42"/>
        <v>0</v>
      </c>
      <c r="W247" s="2">
        <f t="shared" si="43"/>
        <v>0</v>
      </c>
      <c r="X247" s="16">
        <f t="shared" si="47"/>
        <v>0</v>
      </c>
      <c r="Y247" s="2">
        <f t="shared" si="44"/>
        <v>0</v>
      </c>
      <c r="Z247" s="18">
        <f t="shared" si="45"/>
        <v>0</v>
      </c>
    </row>
    <row r="248" spans="1:26" x14ac:dyDescent="0.35">
      <c r="A248" s="2">
        <v>247</v>
      </c>
      <c r="B248" s="2" t="s">
        <v>209</v>
      </c>
      <c r="C248" s="2" t="str">
        <f t="shared" si="46"/>
        <v>SPA21XXX</v>
      </c>
      <c r="D248" s="2" t="s">
        <v>643</v>
      </c>
      <c r="E248" s="2" t="s">
        <v>45</v>
      </c>
      <c r="G248" s="2">
        <v>3702</v>
      </c>
      <c r="H248" s="2">
        <v>3702</v>
      </c>
      <c r="I248" s="2">
        <v>1851</v>
      </c>
      <c r="J248" s="2">
        <v>617</v>
      </c>
      <c r="K248" s="2">
        <v>0</v>
      </c>
      <c r="L248" s="15">
        <f t="shared" si="36"/>
        <v>100</v>
      </c>
      <c r="M248" s="15">
        <f t="shared" si="37"/>
        <v>50</v>
      </c>
      <c r="N248" s="15">
        <f t="shared" si="38"/>
        <v>16.666666666666664</v>
      </c>
      <c r="O248" s="15">
        <f t="shared" si="39"/>
        <v>0</v>
      </c>
      <c r="P248" s="2">
        <v>100</v>
      </c>
      <c r="Q248" s="2">
        <v>50</v>
      </c>
      <c r="R248" s="2">
        <v>16.666666666666664</v>
      </c>
      <c r="S248" s="2">
        <v>0</v>
      </c>
      <c r="T248" s="2">
        <f t="shared" si="40"/>
        <v>6</v>
      </c>
      <c r="U248" s="2">
        <f t="shared" si="41"/>
        <v>2</v>
      </c>
      <c r="V248" s="2">
        <f t="shared" si="42"/>
        <v>1</v>
      </c>
      <c r="W248" s="2">
        <f t="shared" si="43"/>
        <v>0</v>
      </c>
      <c r="X248" s="16">
        <f t="shared" si="47"/>
        <v>9</v>
      </c>
      <c r="Y248" s="2">
        <f t="shared" si="44"/>
        <v>12</v>
      </c>
      <c r="Z248" s="18">
        <f t="shared" si="45"/>
        <v>11</v>
      </c>
    </row>
    <row r="249" spans="1:26" x14ac:dyDescent="0.35">
      <c r="A249" s="2">
        <v>248</v>
      </c>
      <c r="B249" s="2" t="s">
        <v>212</v>
      </c>
      <c r="C249" s="2" t="str">
        <f t="shared" si="46"/>
        <v>SPA21XXX</v>
      </c>
      <c r="D249" s="2" t="s">
        <v>644</v>
      </c>
      <c r="E249" s="2" t="s">
        <v>45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5" t="e">
        <f t="shared" si="36"/>
        <v>#DIV/0!</v>
      </c>
      <c r="M249" s="15" t="e">
        <f t="shared" si="37"/>
        <v>#DIV/0!</v>
      </c>
      <c r="N249" s="15" t="e">
        <f t="shared" si="38"/>
        <v>#DIV/0!</v>
      </c>
      <c r="O249" s="15" t="e">
        <f t="shared" si="39"/>
        <v>#DIV/0!</v>
      </c>
      <c r="T249" s="2">
        <f t="shared" si="40"/>
        <v>0</v>
      </c>
      <c r="U249" s="2">
        <f t="shared" si="41"/>
        <v>0</v>
      </c>
      <c r="V249" s="2">
        <f t="shared" si="42"/>
        <v>0</v>
      </c>
      <c r="W249" s="2">
        <f t="shared" si="43"/>
        <v>0</v>
      </c>
      <c r="X249" s="16">
        <f t="shared" si="47"/>
        <v>0</v>
      </c>
      <c r="Y249" s="2">
        <f t="shared" si="44"/>
        <v>0</v>
      </c>
      <c r="Z249" s="18">
        <f t="shared" si="45"/>
        <v>0</v>
      </c>
    </row>
    <row r="250" spans="1:26" x14ac:dyDescent="0.35">
      <c r="A250" s="2">
        <v>249</v>
      </c>
      <c r="B250" s="2" t="s">
        <v>214</v>
      </c>
      <c r="C250" s="2" t="str">
        <f t="shared" si="46"/>
        <v>SPA21XXX</v>
      </c>
      <c r="D250" s="2" t="s">
        <v>645</v>
      </c>
      <c r="E250" s="2" t="s">
        <v>45</v>
      </c>
      <c r="G250" s="2">
        <v>39500</v>
      </c>
      <c r="H250" s="2">
        <v>39500</v>
      </c>
      <c r="I250" s="2">
        <v>13500</v>
      </c>
      <c r="J250" s="2">
        <v>13500</v>
      </c>
      <c r="K250" s="2">
        <v>0</v>
      </c>
      <c r="L250" s="15">
        <f t="shared" si="36"/>
        <v>100</v>
      </c>
      <c r="M250" s="15">
        <f t="shared" si="37"/>
        <v>34.177215189873415</v>
      </c>
      <c r="N250" s="15">
        <f t="shared" si="38"/>
        <v>34.177215189873415</v>
      </c>
      <c r="O250" s="15">
        <f t="shared" si="39"/>
        <v>0</v>
      </c>
      <c r="P250" s="2">
        <v>100</v>
      </c>
      <c r="Q250" s="2">
        <v>34.177215189873415</v>
      </c>
      <c r="R250" s="2">
        <v>34.177215189873415</v>
      </c>
      <c r="S250" s="2">
        <v>0</v>
      </c>
      <c r="T250" s="2">
        <f t="shared" si="40"/>
        <v>6</v>
      </c>
      <c r="U250" s="2">
        <f t="shared" si="41"/>
        <v>1</v>
      </c>
      <c r="V250" s="2">
        <f t="shared" si="42"/>
        <v>1</v>
      </c>
      <c r="W250" s="2">
        <f t="shared" si="43"/>
        <v>0</v>
      </c>
      <c r="X250" s="16">
        <f t="shared" si="47"/>
        <v>8</v>
      </c>
      <c r="Y250" s="2">
        <f t="shared" si="44"/>
        <v>10</v>
      </c>
      <c r="Z250" s="18">
        <f t="shared" si="45"/>
        <v>9</v>
      </c>
    </row>
    <row r="251" spans="1:26" x14ac:dyDescent="0.35">
      <c r="A251" s="2">
        <v>250</v>
      </c>
      <c r="B251" s="2" t="s">
        <v>365</v>
      </c>
      <c r="C251" s="2" t="str">
        <f t="shared" si="46"/>
        <v>SPA21XXX</v>
      </c>
      <c r="D251" s="2" t="s">
        <v>646</v>
      </c>
      <c r="E251" s="2" t="s">
        <v>45</v>
      </c>
      <c r="G251" s="2">
        <v>6220</v>
      </c>
      <c r="H251" s="2">
        <v>6210</v>
      </c>
      <c r="I251" s="2">
        <v>20</v>
      </c>
      <c r="J251" s="2">
        <v>10</v>
      </c>
      <c r="K251" s="2">
        <v>10</v>
      </c>
      <c r="L251" s="15">
        <f t="shared" si="36"/>
        <v>99.839228295819936</v>
      </c>
      <c r="M251" s="15">
        <f t="shared" si="37"/>
        <v>0.32154340836012862</v>
      </c>
      <c r="N251" s="15">
        <f t="shared" si="38"/>
        <v>0.16077170418006431</v>
      </c>
      <c r="O251" s="15">
        <f t="shared" si="39"/>
        <v>0.16077170418006431</v>
      </c>
      <c r="P251" s="2">
        <v>99.839228295819936</v>
      </c>
      <c r="Q251" s="2">
        <v>0.32154340836012862</v>
      </c>
      <c r="R251" s="2">
        <v>0.16077170418006431</v>
      </c>
      <c r="S251" s="2">
        <v>0.16077170418006431</v>
      </c>
      <c r="T251" s="2">
        <f t="shared" si="40"/>
        <v>6</v>
      </c>
      <c r="U251" s="2">
        <f t="shared" si="41"/>
        <v>1</v>
      </c>
      <c r="V251" s="2">
        <f t="shared" si="42"/>
        <v>1</v>
      </c>
      <c r="W251" s="2">
        <f t="shared" si="43"/>
        <v>1</v>
      </c>
      <c r="X251" s="16">
        <f t="shared" si="47"/>
        <v>9</v>
      </c>
      <c r="Y251" s="2">
        <f t="shared" si="44"/>
        <v>12</v>
      </c>
      <c r="Z251" s="18">
        <f t="shared" si="45"/>
        <v>11</v>
      </c>
    </row>
    <row r="252" spans="1:26" x14ac:dyDescent="0.35">
      <c r="A252" s="2">
        <v>251</v>
      </c>
      <c r="B252" s="2" t="s">
        <v>215</v>
      </c>
      <c r="C252" s="2" t="str">
        <f t="shared" si="46"/>
        <v>SPA21XXX</v>
      </c>
      <c r="D252" s="2" t="s">
        <v>647</v>
      </c>
      <c r="E252" s="2" t="s">
        <v>45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5" t="e">
        <f t="shared" si="36"/>
        <v>#DIV/0!</v>
      </c>
      <c r="M252" s="15" t="e">
        <f t="shared" si="37"/>
        <v>#DIV/0!</v>
      </c>
      <c r="N252" s="15" t="e">
        <f t="shared" si="38"/>
        <v>#DIV/0!</v>
      </c>
      <c r="O252" s="15" t="e">
        <f t="shared" si="39"/>
        <v>#DIV/0!</v>
      </c>
      <c r="T252" s="2">
        <f t="shared" si="40"/>
        <v>0</v>
      </c>
      <c r="U252" s="2">
        <f t="shared" si="41"/>
        <v>0</v>
      </c>
      <c r="V252" s="2">
        <f t="shared" si="42"/>
        <v>0</v>
      </c>
      <c r="W252" s="2">
        <f t="shared" si="43"/>
        <v>0</v>
      </c>
      <c r="X252" s="16">
        <f t="shared" si="47"/>
        <v>0</v>
      </c>
      <c r="Y252" s="2">
        <f t="shared" si="44"/>
        <v>0</v>
      </c>
      <c r="Z252" s="18">
        <f t="shared" si="45"/>
        <v>0</v>
      </c>
    </row>
    <row r="253" spans="1:26" x14ac:dyDescent="0.35">
      <c r="A253" s="2">
        <v>252</v>
      </c>
      <c r="B253" s="2" t="s">
        <v>217</v>
      </c>
      <c r="C253" s="2" t="str">
        <f t="shared" si="46"/>
        <v>SPA21XXX</v>
      </c>
      <c r="D253" s="2" t="s">
        <v>648</v>
      </c>
      <c r="E253" s="2" t="s">
        <v>45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5" t="e">
        <f t="shared" si="36"/>
        <v>#DIV/0!</v>
      </c>
      <c r="M253" s="15" t="e">
        <f t="shared" si="37"/>
        <v>#DIV/0!</v>
      </c>
      <c r="N253" s="15" t="e">
        <f t="shared" si="38"/>
        <v>#DIV/0!</v>
      </c>
      <c r="O253" s="15" t="e">
        <f t="shared" si="39"/>
        <v>#DIV/0!</v>
      </c>
      <c r="T253" s="2">
        <f t="shared" si="40"/>
        <v>0</v>
      </c>
      <c r="U253" s="2">
        <f t="shared" si="41"/>
        <v>0</v>
      </c>
      <c r="V253" s="2">
        <f t="shared" si="42"/>
        <v>0</v>
      </c>
      <c r="W253" s="2">
        <f t="shared" si="43"/>
        <v>0</v>
      </c>
      <c r="X253" s="16">
        <f t="shared" si="47"/>
        <v>0</v>
      </c>
      <c r="Y253" s="2">
        <f t="shared" si="44"/>
        <v>0</v>
      </c>
      <c r="Z253" s="18">
        <f t="shared" si="45"/>
        <v>0</v>
      </c>
    </row>
    <row r="254" spans="1:26" x14ac:dyDescent="0.35">
      <c r="A254" s="2">
        <v>253</v>
      </c>
      <c r="B254" s="2" t="s">
        <v>218</v>
      </c>
      <c r="C254" s="2" t="str">
        <f t="shared" si="46"/>
        <v>SPA21XXX</v>
      </c>
      <c r="D254" s="2" t="s">
        <v>649</v>
      </c>
      <c r="E254" s="2" t="s">
        <v>45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5" t="e">
        <f t="shared" si="36"/>
        <v>#DIV/0!</v>
      </c>
      <c r="M254" s="15" t="e">
        <f t="shared" si="37"/>
        <v>#DIV/0!</v>
      </c>
      <c r="N254" s="15" t="e">
        <f t="shared" si="38"/>
        <v>#DIV/0!</v>
      </c>
      <c r="O254" s="15" t="e">
        <f t="shared" si="39"/>
        <v>#DIV/0!</v>
      </c>
      <c r="T254" s="2">
        <f t="shared" si="40"/>
        <v>0</v>
      </c>
      <c r="U254" s="2">
        <f t="shared" si="41"/>
        <v>0</v>
      </c>
      <c r="V254" s="2">
        <f t="shared" si="42"/>
        <v>0</v>
      </c>
      <c r="W254" s="2">
        <f t="shared" si="43"/>
        <v>0</v>
      </c>
      <c r="X254" s="16">
        <f t="shared" si="47"/>
        <v>0</v>
      </c>
      <c r="Y254" s="2">
        <f t="shared" si="44"/>
        <v>0</v>
      </c>
      <c r="Z254" s="18">
        <f t="shared" si="45"/>
        <v>0</v>
      </c>
    </row>
    <row r="255" spans="1:26" x14ac:dyDescent="0.35">
      <c r="A255" s="2">
        <v>254</v>
      </c>
      <c r="B255" s="2" t="s">
        <v>223</v>
      </c>
      <c r="C255" s="2" t="str">
        <f t="shared" si="46"/>
        <v>SPA21XXX</v>
      </c>
      <c r="D255" s="2" t="s">
        <v>650</v>
      </c>
      <c r="E255" s="2" t="s">
        <v>45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15" t="e">
        <f t="shared" si="36"/>
        <v>#DIV/0!</v>
      </c>
      <c r="M255" s="15" t="e">
        <f t="shared" si="37"/>
        <v>#DIV/0!</v>
      </c>
      <c r="N255" s="15" t="e">
        <f t="shared" si="38"/>
        <v>#DIV/0!</v>
      </c>
      <c r="O255" s="15" t="e">
        <f t="shared" si="39"/>
        <v>#DIV/0!</v>
      </c>
      <c r="T255" s="2">
        <f t="shared" si="40"/>
        <v>0</v>
      </c>
      <c r="U255" s="2">
        <f t="shared" si="41"/>
        <v>0</v>
      </c>
      <c r="V255" s="2">
        <f t="shared" si="42"/>
        <v>0</v>
      </c>
      <c r="W255" s="2">
        <f t="shared" si="43"/>
        <v>0</v>
      </c>
      <c r="X255" s="16">
        <f t="shared" si="47"/>
        <v>0</v>
      </c>
      <c r="Y255" s="2">
        <f t="shared" si="44"/>
        <v>0</v>
      </c>
      <c r="Z255" s="18">
        <f t="shared" si="45"/>
        <v>0</v>
      </c>
    </row>
    <row r="256" spans="1:26" x14ac:dyDescent="0.35">
      <c r="A256" s="2">
        <v>255</v>
      </c>
      <c r="B256" s="2" t="s">
        <v>225</v>
      </c>
      <c r="C256" s="2" t="str">
        <f t="shared" si="46"/>
        <v>SPA21XXX</v>
      </c>
      <c r="D256" s="2" t="s">
        <v>651</v>
      </c>
      <c r="E256" s="2" t="s">
        <v>45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15" t="e">
        <f t="shared" si="36"/>
        <v>#DIV/0!</v>
      </c>
      <c r="M256" s="15" t="e">
        <f t="shared" si="37"/>
        <v>#DIV/0!</v>
      </c>
      <c r="N256" s="15" t="e">
        <f t="shared" si="38"/>
        <v>#DIV/0!</v>
      </c>
      <c r="O256" s="15" t="e">
        <f t="shared" si="39"/>
        <v>#DIV/0!</v>
      </c>
      <c r="T256" s="2">
        <f t="shared" si="40"/>
        <v>0</v>
      </c>
      <c r="U256" s="2">
        <f t="shared" si="41"/>
        <v>0</v>
      </c>
      <c r="V256" s="2">
        <f t="shared" si="42"/>
        <v>0</v>
      </c>
      <c r="W256" s="2">
        <f t="shared" si="43"/>
        <v>0</v>
      </c>
      <c r="X256" s="16">
        <f t="shared" si="47"/>
        <v>0</v>
      </c>
      <c r="Y256" s="2">
        <f t="shared" si="44"/>
        <v>0</v>
      </c>
      <c r="Z256" s="18">
        <f t="shared" si="45"/>
        <v>0</v>
      </c>
    </row>
    <row r="257" spans="1:26" x14ac:dyDescent="0.35">
      <c r="A257" s="2">
        <v>256</v>
      </c>
      <c r="B257" s="2" t="s">
        <v>227</v>
      </c>
      <c r="C257" s="2" t="str">
        <f t="shared" si="46"/>
        <v>SPA21XXX</v>
      </c>
      <c r="D257" s="2" t="s">
        <v>652</v>
      </c>
      <c r="E257" s="2" t="s">
        <v>45</v>
      </c>
      <c r="G257" s="2">
        <v>90376</v>
      </c>
      <c r="H257" s="2">
        <v>90376</v>
      </c>
      <c r="I257" s="2">
        <v>0</v>
      </c>
      <c r="J257" s="2">
        <v>44068</v>
      </c>
      <c r="K257" s="2">
        <v>0</v>
      </c>
      <c r="L257" s="15">
        <f t="shared" si="36"/>
        <v>100</v>
      </c>
      <c r="M257" s="15">
        <f t="shared" si="37"/>
        <v>0</v>
      </c>
      <c r="N257" s="15">
        <f t="shared" si="38"/>
        <v>48.760732937948127</v>
      </c>
      <c r="O257" s="15">
        <f t="shared" si="39"/>
        <v>0</v>
      </c>
      <c r="P257" s="2">
        <v>100</v>
      </c>
      <c r="Q257" s="2">
        <v>0</v>
      </c>
      <c r="R257" s="2">
        <v>48.760732937948127</v>
      </c>
      <c r="S257" s="2">
        <v>0</v>
      </c>
      <c r="T257" s="2">
        <f t="shared" si="40"/>
        <v>6</v>
      </c>
      <c r="U257" s="2">
        <f t="shared" si="41"/>
        <v>0</v>
      </c>
      <c r="V257" s="2">
        <f t="shared" si="42"/>
        <v>1</v>
      </c>
      <c r="W257" s="2">
        <f t="shared" si="43"/>
        <v>0</v>
      </c>
      <c r="X257" s="16">
        <f t="shared" si="47"/>
        <v>7</v>
      </c>
      <c r="Y257" s="2">
        <f t="shared" si="44"/>
        <v>8</v>
      </c>
      <c r="Z257" s="18">
        <f t="shared" si="45"/>
        <v>7</v>
      </c>
    </row>
    <row r="258" spans="1:26" x14ac:dyDescent="0.35">
      <c r="A258" s="2">
        <v>257</v>
      </c>
      <c r="B258" s="2" t="s">
        <v>228</v>
      </c>
      <c r="C258" s="2" t="str">
        <f t="shared" si="46"/>
        <v>SPA21XXX</v>
      </c>
      <c r="D258" s="2" t="s">
        <v>653</v>
      </c>
      <c r="E258" s="2" t="s">
        <v>45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15" t="e">
        <f t="shared" ref="L258:L320" si="48">H258/$G258*100</f>
        <v>#DIV/0!</v>
      </c>
      <c r="M258" s="15" t="e">
        <f t="shared" ref="M258:M320" si="49">I258/$G258*100</f>
        <v>#DIV/0!</v>
      </c>
      <c r="N258" s="15" t="e">
        <f t="shared" ref="N258:N320" si="50">J258/$G258*100</f>
        <v>#DIV/0!</v>
      </c>
      <c r="O258" s="15" t="e">
        <f t="shared" ref="O258:O320" si="51">K258/$G258*100</f>
        <v>#DIV/0!</v>
      </c>
      <c r="T258" s="2">
        <f t="shared" ref="T258:T320" si="52">IF(P258=0,0,IF(P258&lt;50, 1, IF(P258&lt;60,2, IF(P258&lt;70,3, IF(P258&lt;80,4, IF(P258&lt;90,5,6))))))</f>
        <v>0</v>
      </c>
      <c r="U258" s="2">
        <f t="shared" ref="U258:U320" si="53">IF(Q258=0,0,IF(Q258&lt;50, 1, IF(Q258&lt;60,2, IF(Q258&lt;70,3, IF(Q258&lt;80,4, IF(Q258&lt;90,5,6))))))</f>
        <v>0</v>
      </c>
      <c r="V258" s="2">
        <f t="shared" ref="V258:V320" si="54">IF(R258=0,0,IF(R258&lt;50, 1, IF(R258&lt;60,2, IF(R258&lt;70,3, IF(R258&lt;80,4, IF(R258&lt;90,5,6))))))</f>
        <v>0</v>
      </c>
      <c r="W258" s="2">
        <f t="shared" ref="W258:W320" si="55">IF(S258=0,0,IF(S258&lt;50, 1, IF(S258&lt;60,2, IF(S258&lt;70,3, IF(S258&lt;80,4, IF(S258&lt;90,5,6))))))</f>
        <v>0</v>
      </c>
      <c r="X258" s="16">
        <f t="shared" si="47"/>
        <v>0</v>
      </c>
      <c r="Y258" s="2">
        <f t="shared" ref="Y258:Y320" si="56">ROUND(T258+2*SUM(U258:W258),0)</f>
        <v>0</v>
      </c>
      <c r="Z258" s="18">
        <f t="shared" ref="Z258:Z321" si="57">ROUND(Y258/MAX($Y$2:$Y$347)*24,0)</f>
        <v>0</v>
      </c>
    </row>
    <row r="259" spans="1:26" x14ac:dyDescent="0.35">
      <c r="A259" s="2">
        <v>258</v>
      </c>
      <c r="B259" s="2" t="s">
        <v>367</v>
      </c>
      <c r="C259" s="2" t="str">
        <f t="shared" ref="C259:C322" si="58">REPLACE(B259,6,3,"XXX")</f>
        <v>SPA21XXX</v>
      </c>
      <c r="D259" s="2" t="s">
        <v>654</v>
      </c>
      <c r="E259" s="2" t="s">
        <v>45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15" t="e">
        <f t="shared" si="48"/>
        <v>#DIV/0!</v>
      </c>
      <c r="M259" s="15" t="e">
        <f t="shared" si="49"/>
        <v>#DIV/0!</v>
      </c>
      <c r="N259" s="15" t="e">
        <f t="shared" si="50"/>
        <v>#DIV/0!</v>
      </c>
      <c r="O259" s="15" t="e">
        <f t="shared" si="51"/>
        <v>#DIV/0!</v>
      </c>
      <c r="T259" s="2">
        <f t="shared" si="52"/>
        <v>0</v>
      </c>
      <c r="U259" s="2">
        <f t="shared" si="53"/>
        <v>0</v>
      </c>
      <c r="V259" s="2">
        <f t="shared" si="54"/>
        <v>0</v>
      </c>
      <c r="W259" s="2">
        <f t="shared" si="55"/>
        <v>0</v>
      </c>
      <c r="X259" s="16">
        <f t="shared" ref="X259:X321" si="59">ROUND(SUM(T259:W259),0)</f>
        <v>0</v>
      </c>
      <c r="Y259" s="2">
        <f t="shared" si="56"/>
        <v>0</v>
      </c>
      <c r="Z259" s="18">
        <f t="shared" si="57"/>
        <v>0</v>
      </c>
    </row>
    <row r="260" spans="1:26" x14ac:dyDescent="0.35">
      <c r="A260" s="2">
        <v>259</v>
      </c>
      <c r="B260" s="2" t="s">
        <v>231</v>
      </c>
      <c r="C260" s="2" t="str">
        <f t="shared" si="58"/>
        <v>SPA21XXX</v>
      </c>
      <c r="D260" s="2" t="s">
        <v>655</v>
      </c>
      <c r="E260" s="2" t="s">
        <v>45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15" t="e">
        <f t="shared" si="48"/>
        <v>#DIV/0!</v>
      </c>
      <c r="M260" s="15" t="e">
        <f t="shared" si="49"/>
        <v>#DIV/0!</v>
      </c>
      <c r="N260" s="15" t="e">
        <f t="shared" si="50"/>
        <v>#DIV/0!</v>
      </c>
      <c r="O260" s="15" t="e">
        <f t="shared" si="51"/>
        <v>#DIV/0!</v>
      </c>
      <c r="T260" s="2">
        <f t="shared" si="52"/>
        <v>0</v>
      </c>
      <c r="U260" s="2">
        <f t="shared" si="53"/>
        <v>0</v>
      </c>
      <c r="V260" s="2">
        <f t="shared" si="54"/>
        <v>0</v>
      </c>
      <c r="W260" s="2">
        <f t="shared" si="55"/>
        <v>0</v>
      </c>
      <c r="X260" s="16">
        <f t="shared" si="59"/>
        <v>0</v>
      </c>
      <c r="Y260" s="2">
        <f t="shared" si="56"/>
        <v>0</v>
      </c>
      <c r="Z260" s="18">
        <f t="shared" si="57"/>
        <v>0</v>
      </c>
    </row>
    <row r="261" spans="1:26" x14ac:dyDescent="0.35">
      <c r="A261" s="2">
        <v>260</v>
      </c>
      <c r="B261" s="2" t="s">
        <v>233</v>
      </c>
      <c r="C261" s="2" t="str">
        <f t="shared" si="58"/>
        <v>SPA21XXX</v>
      </c>
      <c r="D261" s="2" t="s">
        <v>656</v>
      </c>
      <c r="E261" s="2" t="s">
        <v>45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15" t="e">
        <f t="shared" si="48"/>
        <v>#DIV/0!</v>
      </c>
      <c r="M261" s="15" t="e">
        <f t="shared" si="49"/>
        <v>#DIV/0!</v>
      </c>
      <c r="N261" s="15" t="e">
        <f t="shared" si="50"/>
        <v>#DIV/0!</v>
      </c>
      <c r="O261" s="15" t="e">
        <f t="shared" si="51"/>
        <v>#DIV/0!</v>
      </c>
      <c r="T261" s="2">
        <f t="shared" si="52"/>
        <v>0</v>
      </c>
      <c r="U261" s="2">
        <f t="shared" si="53"/>
        <v>0</v>
      </c>
      <c r="V261" s="2">
        <f t="shared" si="54"/>
        <v>0</v>
      </c>
      <c r="W261" s="2">
        <f t="shared" si="55"/>
        <v>0</v>
      </c>
      <c r="X261" s="16">
        <f t="shared" si="59"/>
        <v>0</v>
      </c>
      <c r="Y261" s="2">
        <f t="shared" si="56"/>
        <v>0</v>
      </c>
      <c r="Z261" s="18">
        <f t="shared" si="57"/>
        <v>0</v>
      </c>
    </row>
    <row r="262" spans="1:26" x14ac:dyDescent="0.35">
      <c r="A262" s="2">
        <v>261</v>
      </c>
      <c r="B262" s="2" t="s">
        <v>368</v>
      </c>
      <c r="C262" s="2" t="str">
        <f t="shared" si="58"/>
        <v>SPA21XXX</v>
      </c>
      <c r="D262" s="2" t="s">
        <v>657</v>
      </c>
      <c r="E262" s="2" t="s">
        <v>45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5" t="e">
        <f t="shared" si="48"/>
        <v>#DIV/0!</v>
      </c>
      <c r="M262" s="15" t="e">
        <f t="shared" si="49"/>
        <v>#DIV/0!</v>
      </c>
      <c r="N262" s="15" t="e">
        <f t="shared" si="50"/>
        <v>#DIV/0!</v>
      </c>
      <c r="O262" s="15" t="e">
        <f t="shared" si="51"/>
        <v>#DIV/0!</v>
      </c>
      <c r="T262" s="2">
        <f t="shared" si="52"/>
        <v>0</v>
      </c>
      <c r="U262" s="2">
        <f t="shared" si="53"/>
        <v>0</v>
      </c>
      <c r="V262" s="2">
        <f t="shared" si="54"/>
        <v>0</v>
      </c>
      <c r="W262" s="2">
        <f t="shared" si="55"/>
        <v>0</v>
      </c>
      <c r="X262" s="16">
        <f t="shared" si="59"/>
        <v>0</v>
      </c>
      <c r="Y262" s="2">
        <f t="shared" si="56"/>
        <v>0</v>
      </c>
      <c r="Z262" s="18">
        <f t="shared" si="57"/>
        <v>0</v>
      </c>
    </row>
    <row r="263" spans="1:26" x14ac:dyDescent="0.35">
      <c r="A263" s="2">
        <v>262</v>
      </c>
      <c r="B263" s="2" t="s">
        <v>237</v>
      </c>
      <c r="C263" s="2" t="str">
        <f t="shared" si="58"/>
        <v>SPA21XXX</v>
      </c>
      <c r="D263" s="2" t="s">
        <v>658</v>
      </c>
      <c r="E263" s="2" t="s">
        <v>45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5" t="e">
        <f t="shared" si="48"/>
        <v>#DIV/0!</v>
      </c>
      <c r="M263" s="15" t="e">
        <f t="shared" si="49"/>
        <v>#DIV/0!</v>
      </c>
      <c r="N263" s="15" t="e">
        <f t="shared" si="50"/>
        <v>#DIV/0!</v>
      </c>
      <c r="O263" s="15" t="e">
        <f t="shared" si="51"/>
        <v>#DIV/0!</v>
      </c>
      <c r="T263" s="2">
        <f t="shared" si="52"/>
        <v>0</v>
      </c>
      <c r="U263" s="2">
        <f t="shared" si="53"/>
        <v>0</v>
      </c>
      <c r="V263" s="2">
        <f t="shared" si="54"/>
        <v>0</v>
      </c>
      <c r="W263" s="2">
        <f t="shared" si="55"/>
        <v>0</v>
      </c>
      <c r="X263" s="16">
        <f t="shared" si="59"/>
        <v>0</v>
      </c>
      <c r="Y263" s="2">
        <f t="shared" si="56"/>
        <v>0</v>
      </c>
      <c r="Z263" s="18">
        <f t="shared" si="57"/>
        <v>0</v>
      </c>
    </row>
    <row r="264" spans="1:26" x14ac:dyDescent="0.35">
      <c r="A264" s="2">
        <v>263</v>
      </c>
      <c r="B264" s="2" t="s">
        <v>370</v>
      </c>
      <c r="C264" s="2" t="str">
        <f t="shared" si="58"/>
        <v>SPA21XXX</v>
      </c>
      <c r="D264" s="2" t="s">
        <v>659</v>
      </c>
      <c r="E264" s="2" t="s">
        <v>45</v>
      </c>
      <c r="G264" s="2">
        <v>4300</v>
      </c>
      <c r="H264" s="2">
        <v>4300</v>
      </c>
      <c r="I264" s="2">
        <v>900</v>
      </c>
      <c r="J264" s="2">
        <v>2500</v>
      </c>
      <c r="K264" s="2">
        <v>0</v>
      </c>
      <c r="L264" s="15">
        <f t="shared" si="48"/>
        <v>100</v>
      </c>
      <c r="M264" s="15">
        <f t="shared" si="49"/>
        <v>20.930232558139537</v>
      </c>
      <c r="N264" s="15">
        <f t="shared" si="50"/>
        <v>58.139534883720934</v>
      </c>
      <c r="O264" s="15">
        <f t="shared" si="51"/>
        <v>0</v>
      </c>
      <c r="P264" s="2">
        <v>100</v>
      </c>
      <c r="Q264" s="2">
        <v>20.930232558139537</v>
      </c>
      <c r="R264" s="2">
        <v>58.139534883720934</v>
      </c>
      <c r="S264" s="2">
        <v>0</v>
      </c>
      <c r="T264" s="2">
        <f t="shared" si="52"/>
        <v>6</v>
      </c>
      <c r="U264" s="2">
        <f t="shared" si="53"/>
        <v>1</v>
      </c>
      <c r="V264" s="2">
        <f t="shared" si="54"/>
        <v>2</v>
      </c>
      <c r="W264" s="2">
        <f t="shared" si="55"/>
        <v>0</v>
      </c>
      <c r="X264" s="16">
        <f t="shared" si="59"/>
        <v>9</v>
      </c>
      <c r="Y264" s="2">
        <f t="shared" si="56"/>
        <v>12</v>
      </c>
      <c r="Z264" s="18">
        <f t="shared" si="57"/>
        <v>11</v>
      </c>
    </row>
    <row r="265" spans="1:26" x14ac:dyDescent="0.35">
      <c r="A265" s="2">
        <v>264</v>
      </c>
      <c r="B265" s="2" t="s">
        <v>238</v>
      </c>
      <c r="C265" s="2" t="str">
        <f t="shared" si="58"/>
        <v>SPA21XXX</v>
      </c>
      <c r="D265" s="2" t="s">
        <v>660</v>
      </c>
      <c r="E265" s="2" t="s">
        <v>45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15" t="e">
        <f t="shared" si="48"/>
        <v>#DIV/0!</v>
      </c>
      <c r="M265" s="15" t="e">
        <f t="shared" si="49"/>
        <v>#DIV/0!</v>
      </c>
      <c r="N265" s="15" t="e">
        <f t="shared" si="50"/>
        <v>#DIV/0!</v>
      </c>
      <c r="O265" s="15" t="e">
        <f t="shared" si="51"/>
        <v>#DIV/0!</v>
      </c>
      <c r="T265" s="2">
        <f t="shared" si="52"/>
        <v>0</v>
      </c>
      <c r="U265" s="2">
        <f t="shared" si="53"/>
        <v>0</v>
      </c>
      <c r="V265" s="2">
        <f t="shared" si="54"/>
        <v>0</v>
      </c>
      <c r="W265" s="2">
        <f t="shared" si="55"/>
        <v>0</v>
      </c>
      <c r="X265" s="16">
        <f t="shared" si="59"/>
        <v>0</v>
      </c>
      <c r="Y265" s="2">
        <f t="shared" si="56"/>
        <v>0</v>
      </c>
      <c r="Z265" s="18">
        <f t="shared" si="57"/>
        <v>0</v>
      </c>
    </row>
    <row r="266" spans="1:26" x14ac:dyDescent="0.35">
      <c r="A266" s="2">
        <v>265</v>
      </c>
      <c r="B266" s="2" t="s">
        <v>241</v>
      </c>
      <c r="C266" s="2" t="str">
        <f t="shared" si="58"/>
        <v>SPA21XXX</v>
      </c>
      <c r="D266" s="2" t="s">
        <v>661</v>
      </c>
      <c r="E266" s="2" t="s">
        <v>45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15" t="e">
        <f t="shared" si="48"/>
        <v>#DIV/0!</v>
      </c>
      <c r="M266" s="15" t="e">
        <f t="shared" si="49"/>
        <v>#DIV/0!</v>
      </c>
      <c r="N266" s="15" t="e">
        <f t="shared" si="50"/>
        <v>#DIV/0!</v>
      </c>
      <c r="O266" s="15" t="e">
        <f t="shared" si="51"/>
        <v>#DIV/0!</v>
      </c>
      <c r="T266" s="2">
        <f t="shared" si="52"/>
        <v>0</v>
      </c>
      <c r="U266" s="2">
        <f t="shared" si="53"/>
        <v>0</v>
      </c>
      <c r="V266" s="2">
        <f t="shared" si="54"/>
        <v>0</v>
      </c>
      <c r="W266" s="2">
        <f t="shared" si="55"/>
        <v>0</v>
      </c>
      <c r="X266" s="16">
        <f t="shared" si="59"/>
        <v>0</v>
      </c>
      <c r="Y266" s="2">
        <f t="shared" si="56"/>
        <v>0</v>
      </c>
      <c r="Z266" s="18">
        <f t="shared" si="57"/>
        <v>0</v>
      </c>
    </row>
    <row r="267" spans="1:26" x14ac:dyDescent="0.35">
      <c r="A267" s="2">
        <v>266</v>
      </c>
      <c r="B267" s="2" t="s">
        <v>242</v>
      </c>
      <c r="C267" s="2" t="str">
        <f t="shared" si="58"/>
        <v>SPA21XXX</v>
      </c>
      <c r="D267" s="2" t="s">
        <v>662</v>
      </c>
      <c r="E267" s="2" t="s">
        <v>45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5" t="e">
        <f t="shared" si="48"/>
        <v>#DIV/0!</v>
      </c>
      <c r="M267" s="15" t="e">
        <f t="shared" si="49"/>
        <v>#DIV/0!</v>
      </c>
      <c r="N267" s="15" t="e">
        <f t="shared" si="50"/>
        <v>#DIV/0!</v>
      </c>
      <c r="O267" s="15" t="e">
        <f t="shared" si="51"/>
        <v>#DIV/0!</v>
      </c>
      <c r="T267" s="2">
        <f t="shared" si="52"/>
        <v>0</v>
      </c>
      <c r="U267" s="2">
        <f t="shared" si="53"/>
        <v>0</v>
      </c>
      <c r="V267" s="2">
        <f t="shared" si="54"/>
        <v>0</v>
      </c>
      <c r="W267" s="2">
        <f t="shared" si="55"/>
        <v>0</v>
      </c>
      <c r="X267" s="16">
        <f t="shared" si="59"/>
        <v>0</v>
      </c>
      <c r="Y267" s="2">
        <f t="shared" si="56"/>
        <v>0</v>
      </c>
      <c r="Z267" s="18">
        <f t="shared" si="57"/>
        <v>0</v>
      </c>
    </row>
    <row r="268" spans="1:26" x14ac:dyDescent="0.35">
      <c r="A268" s="2">
        <v>267</v>
      </c>
      <c r="B268" s="2" t="s">
        <v>243</v>
      </c>
      <c r="C268" s="2" t="str">
        <f t="shared" si="58"/>
        <v>SPA21XXX</v>
      </c>
      <c r="D268" s="2" t="s">
        <v>663</v>
      </c>
      <c r="E268" s="2" t="s">
        <v>45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15" t="e">
        <f t="shared" si="48"/>
        <v>#DIV/0!</v>
      </c>
      <c r="M268" s="15" t="e">
        <f t="shared" si="49"/>
        <v>#DIV/0!</v>
      </c>
      <c r="N268" s="15" t="e">
        <f t="shared" si="50"/>
        <v>#DIV/0!</v>
      </c>
      <c r="O268" s="15" t="e">
        <f t="shared" si="51"/>
        <v>#DIV/0!</v>
      </c>
      <c r="T268" s="2">
        <f t="shared" si="52"/>
        <v>0</v>
      </c>
      <c r="U268" s="2">
        <f t="shared" si="53"/>
        <v>0</v>
      </c>
      <c r="V268" s="2">
        <f t="shared" si="54"/>
        <v>0</v>
      </c>
      <c r="W268" s="2">
        <f t="shared" si="55"/>
        <v>0</v>
      </c>
      <c r="X268" s="16">
        <f t="shared" si="59"/>
        <v>0</v>
      </c>
      <c r="Y268" s="2">
        <f t="shared" si="56"/>
        <v>0</v>
      </c>
      <c r="Z268" s="18">
        <f t="shared" si="57"/>
        <v>0</v>
      </c>
    </row>
    <row r="269" spans="1:26" x14ac:dyDescent="0.35">
      <c r="A269" s="2">
        <v>268</v>
      </c>
      <c r="B269" s="2" t="s">
        <v>244</v>
      </c>
      <c r="C269" s="2" t="str">
        <f t="shared" si="58"/>
        <v>SPA21XXX</v>
      </c>
      <c r="D269" s="2" t="s">
        <v>664</v>
      </c>
      <c r="E269" s="2" t="s">
        <v>45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5" t="e">
        <f t="shared" si="48"/>
        <v>#DIV/0!</v>
      </c>
      <c r="M269" s="15" t="e">
        <f t="shared" si="49"/>
        <v>#DIV/0!</v>
      </c>
      <c r="N269" s="15" t="e">
        <f t="shared" si="50"/>
        <v>#DIV/0!</v>
      </c>
      <c r="O269" s="15" t="e">
        <f t="shared" si="51"/>
        <v>#DIV/0!</v>
      </c>
      <c r="T269" s="2">
        <f t="shared" si="52"/>
        <v>0</v>
      </c>
      <c r="U269" s="2">
        <f t="shared" si="53"/>
        <v>0</v>
      </c>
      <c r="V269" s="2">
        <f t="shared" si="54"/>
        <v>0</v>
      </c>
      <c r="W269" s="2">
        <f t="shared" si="55"/>
        <v>0</v>
      </c>
      <c r="X269" s="16">
        <f t="shared" si="59"/>
        <v>0</v>
      </c>
      <c r="Y269" s="2">
        <f t="shared" si="56"/>
        <v>0</v>
      </c>
      <c r="Z269" s="18">
        <f t="shared" si="57"/>
        <v>0</v>
      </c>
    </row>
    <row r="270" spans="1:26" x14ac:dyDescent="0.35">
      <c r="A270" s="2">
        <v>269</v>
      </c>
      <c r="B270" s="2" t="s">
        <v>245</v>
      </c>
      <c r="C270" s="2" t="str">
        <f t="shared" si="58"/>
        <v>SPA21XXX</v>
      </c>
      <c r="D270" s="2" t="s">
        <v>665</v>
      </c>
      <c r="E270" s="2" t="s">
        <v>45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15" t="e">
        <f t="shared" si="48"/>
        <v>#DIV/0!</v>
      </c>
      <c r="M270" s="15" t="e">
        <f t="shared" si="49"/>
        <v>#DIV/0!</v>
      </c>
      <c r="N270" s="15" t="e">
        <f t="shared" si="50"/>
        <v>#DIV/0!</v>
      </c>
      <c r="O270" s="15" t="e">
        <f t="shared" si="51"/>
        <v>#DIV/0!</v>
      </c>
      <c r="T270" s="2">
        <f t="shared" si="52"/>
        <v>0</v>
      </c>
      <c r="U270" s="2">
        <f t="shared" si="53"/>
        <v>0</v>
      </c>
      <c r="V270" s="2">
        <f t="shared" si="54"/>
        <v>0</v>
      </c>
      <c r="W270" s="2">
        <f t="shared" si="55"/>
        <v>0</v>
      </c>
      <c r="X270" s="16">
        <f t="shared" si="59"/>
        <v>0</v>
      </c>
      <c r="Y270" s="2">
        <f t="shared" si="56"/>
        <v>0</v>
      </c>
      <c r="Z270" s="18">
        <f t="shared" si="57"/>
        <v>0</v>
      </c>
    </row>
    <row r="271" spans="1:26" x14ac:dyDescent="0.35">
      <c r="A271" s="2">
        <v>270</v>
      </c>
      <c r="B271" s="2" t="s">
        <v>246</v>
      </c>
      <c r="C271" s="2" t="str">
        <f t="shared" si="58"/>
        <v>SPA21XXX</v>
      </c>
      <c r="D271" s="2" t="s">
        <v>666</v>
      </c>
      <c r="E271" s="2" t="s">
        <v>45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5" t="e">
        <f t="shared" si="48"/>
        <v>#DIV/0!</v>
      </c>
      <c r="M271" s="15" t="e">
        <f t="shared" si="49"/>
        <v>#DIV/0!</v>
      </c>
      <c r="N271" s="15" t="e">
        <f t="shared" si="50"/>
        <v>#DIV/0!</v>
      </c>
      <c r="O271" s="15" t="e">
        <f t="shared" si="51"/>
        <v>#DIV/0!</v>
      </c>
      <c r="T271" s="2">
        <f t="shared" si="52"/>
        <v>0</v>
      </c>
      <c r="U271" s="2">
        <f t="shared" si="53"/>
        <v>0</v>
      </c>
      <c r="V271" s="2">
        <f t="shared" si="54"/>
        <v>0</v>
      </c>
      <c r="W271" s="2">
        <f t="shared" si="55"/>
        <v>0</v>
      </c>
      <c r="X271" s="16">
        <f t="shared" si="59"/>
        <v>0</v>
      </c>
      <c r="Y271" s="2">
        <f t="shared" si="56"/>
        <v>0</v>
      </c>
      <c r="Z271" s="18">
        <f>ROUND(Y271/MAX($Y$2:$Y$347)*24,0)</f>
        <v>0</v>
      </c>
    </row>
    <row r="272" spans="1:26" x14ac:dyDescent="0.35">
      <c r="A272" s="2">
        <v>271</v>
      </c>
      <c r="B272" s="2" t="s">
        <v>371</v>
      </c>
      <c r="C272" s="2" t="str">
        <f t="shared" si="58"/>
        <v>SPA21XXX</v>
      </c>
      <c r="D272" s="2" t="s">
        <v>667</v>
      </c>
      <c r="E272" s="2" t="s">
        <v>45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15" t="e">
        <f t="shared" si="48"/>
        <v>#DIV/0!</v>
      </c>
      <c r="M272" s="15" t="e">
        <f t="shared" si="49"/>
        <v>#DIV/0!</v>
      </c>
      <c r="N272" s="15" t="e">
        <f t="shared" si="50"/>
        <v>#DIV/0!</v>
      </c>
      <c r="O272" s="15" t="e">
        <f t="shared" si="51"/>
        <v>#DIV/0!</v>
      </c>
      <c r="T272" s="2">
        <f t="shared" si="52"/>
        <v>0</v>
      </c>
      <c r="U272" s="2">
        <f t="shared" si="53"/>
        <v>0</v>
      </c>
      <c r="V272" s="2">
        <f t="shared" si="54"/>
        <v>0</v>
      </c>
      <c r="W272" s="2">
        <f t="shared" si="55"/>
        <v>0</v>
      </c>
      <c r="X272" s="16">
        <f t="shared" si="59"/>
        <v>0</v>
      </c>
      <c r="Y272" s="2">
        <f t="shared" si="56"/>
        <v>0</v>
      </c>
      <c r="Z272" s="18">
        <f t="shared" si="57"/>
        <v>0</v>
      </c>
    </row>
    <row r="273" spans="1:26" x14ac:dyDescent="0.35">
      <c r="A273" s="2">
        <v>272</v>
      </c>
      <c r="B273" s="2" t="s">
        <v>247</v>
      </c>
      <c r="C273" s="2" t="str">
        <f t="shared" si="58"/>
        <v>SPA21XXX</v>
      </c>
      <c r="D273" s="2" t="s">
        <v>668</v>
      </c>
      <c r="E273" s="2" t="s">
        <v>45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5" t="e">
        <f t="shared" si="48"/>
        <v>#DIV/0!</v>
      </c>
      <c r="M273" s="15" t="e">
        <f t="shared" si="49"/>
        <v>#DIV/0!</v>
      </c>
      <c r="N273" s="15" t="e">
        <f t="shared" si="50"/>
        <v>#DIV/0!</v>
      </c>
      <c r="O273" s="15" t="e">
        <f t="shared" si="51"/>
        <v>#DIV/0!</v>
      </c>
      <c r="T273" s="2">
        <f t="shared" si="52"/>
        <v>0</v>
      </c>
      <c r="U273" s="2">
        <f t="shared" si="53"/>
        <v>0</v>
      </c>
      <c r="V273" s="2">
        <f t="shared" si="54"/>
        <v>0</v>
      </c>
      <c r="W273" s="2">
        <f t="shared" si="55"/>
        <v>0</v>
      </c>
      <c r="X273" s="16">
        <f t="shared" si="59"/>
        <v>0</v>
      </c>
      <c r="Y273" s="2">
        <f t="shared" si="56"/>
        <v>0</v>
      </c>
      <c r="Z273" s="18">
        <f t="shared" si="57"/>
        <v>0</v>
      </c>
    </row>
    <row r="274" spans="1:26" x14ac:dyDescent="0.35">
      <c r="A274" s="2">
        <v>273</v>
      </c>
      <c r="B274" s="2" t="s">
        <v>248</v>
      </c>
      <c r="C274" s="2" t="str">
        <f t="shared" si="58"/>
        <v>SPA21XXX</v>
      </c>
      <c r="D274" s="2" t="s">
        <v>669</v>
      </c>
      <c r="E274" s="2" t="s">
        <v>45</v>
      </c>
      <c r="G274" s="2">
        <v>126927.27</v>
      </c>
      <c r="H274" s="2">
        <v>432470.90780000004</v>
      </c>
      <c r="I274" s="2">
        <v>61779.38</v>
      </c>
      <c r="J274" s="2">
        <v>61620.78</v>
      </c>
      <c r="K274" s="2">
        <v>0</v>
      </c>
      <c r="L274" s="15">
        <f t="shared" si="48"/>
        <v>340.72339836821516</v>
      </c>
      <c r="M274" s="15">
        <f t="shared" si="49"/>
        <v>48.673055049557121</v>
      </c>
      <c r="N274" s="15">
        <f t="shared" si="50"/>
        <v>48.548101601807083</v>
      </c>
      <c r="O274" s="15">
        <f t="shared" si="51"/>
        <v>0</v>
      </c>
      <c r="P274" s="2">
        <v>340.72339836821516</v>
      </c>
      <c r="Q274" s="2">
        <v>48.673055049557121</v>
      </c>
      <c r="R274" s="2">
        <v>48.548101601807083</v>
      </c>
      <c r="S274" s="2">
        <v>0</v>
      </c>
      <c r="T274" s="2">
        <f t="shared" si="52"/>
        <v>6</v>
      </c>
      <c r="U274" s="2">
        <f t="shared" si="53"/>
        <v>1</v>
      </c>
      <c r="V274" s="2">
        <f t="shared" si="54"/>
        <v>1</v>
      </c>
      <c r="W274" s="2">
        <f t="shared" si="55"/>
        <v>0</v>
      </c>
      <c r="X274" s="16">
        <f t="shared" si="59"/>
        <v>8</v>
      </c>
      <c r="Y274" s="2">
        <f t="shared" si="56"/>
        <v>10</v>
      </c>
      <c r="Z274" s="18">
        <f t="shared" si="57"/>
        <v>9</v>
      </c>
    </row>
    <row r="275" spans="1:26" x14ac:dyDescent="0.35">
      <c r="A275" s="2">
        <v>274</v>
      </c>
      <c r="B275" s="2" t="s">
        <v>372</v>
      </c>
      <c r="C275" s="2" t="str">
        <f t="shared" si="58"/>
        <v>SPA21XXX</v>
      </c>
      <c r="D275" s="2" t="s">
        <v>670</v>
      </c>
      <c r="E275" s="2" t="s">
        <v>45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15" t="e">
        <f t="shared" si="48"/>
        <v>#DIV/0!</v>
      </c>
      <c r="M275" s="15" t="e">
        <f t="shared" si="49"/>
        <v>#DIV/0!</v>
      </c>
      <c r="N275" s="15" t="e">
        <f t="shared" si="50"/>
        <v>#DIV/0!</v>
      </c>
      <c r="O275" s="15" t="e">
        <f t="shared" si="51"/>
        <v>#DIV/0!</v>
      </c>
      <c r="T275" s="2">
        <f t="shared" si="52"/>
        <v>0</v>
      </c>
      <c r="U275" s="2">
        <f t="shared" si="53"/>
        <v>0</v>
      </c>
      <c r="V275" s="2">
        <f t="shared" si="54"/>
        <v>0</v>
      </c>
      <c r="W275" s="2">
        <f t="shared" si="55"/>
        <v>0</v>
      </c>
      <c r="X275" s="16">
        <f t="shared" si="59"/>
        <v>0</v>
      </c>
      <c r="Y275" s="2">
        <f t="shared" si="56"/>
        <v>0</v>
      </c>
      <c r="Z275" s="18">
        <f t="shared" si="57"/>
        <v>0</v>
      </c>
    </row>
    <row r="276" spans="1:26" x14ac:dyDescent="0.35">
      <c r="A276" s="2">
        <v>275</v>
      </c>
      <c r="B276" s="2" t="s">
        <v>252</v>
      </c>
      <c r="C276" s="2" t="str">
        <f t="shared" si="58"/>
        <v>SPA21XXX</v>
      </c>
      <c r="D276" s="2" t="s">
        <v>671</v>
      </c>
      <c r="E276" s="2" t="s">
        <v>45</v>
      </c>
      <c r="G276" s="2">
        <v>326500</v>
      </c>
      <c r="H276" s="2">
        <v>216000</v>
      </c>
      <c r="I276" s="2">
        <v>209500</v>
      </c>
      <c r="J276" s="2">
        <v>0</v>
      </c>
      <c r="K276" s="2">
        <v>11000</v>
      </c>
      <c r="L276" s="15">
        <f t="shared" si="48"/>
        <v>66.156202143950992</v>
      </c>
      <c r="M276" s="15">
        <f t="shared" si="49"/>
        <v>64.165390505359881</v>
      </c>
      <c r="N276" s="15">
        <f t="shared" si="50"/>
        <v>0</v>
      </c>
      <c r="O276" s="15">
        <f t="shared" si="51"/>
        <v>3.3690658499234303</v>
      </c>
      <c r="P276" s="2">
        <v>66.156202143950992</v>
      </c>
      <c r="Q276" s="2">
        <v>64.165390505359881</v>
      </c>
      <c r="R276" s="2">
        <v>0</v>
      </c>
      <c r="S276" s="2">
        <v>3.3690658499234303</v>
      </c>
      <c r="T276" s="2">
        <f t="shared" si="52"/>
        <v>3</v>
      </c>
      <c r="U276" s="2">
        <f t="shared" si="53"/>
        <v>3</v>
      </c>
      <c r="V276" s="2">
        <f t="shared" si="54"/>
        <v>0</v>
      </c>
      <c r="W276" s="2">
        <f t="shared" si="55"/>
        <v>1</v>
      </c>
      <c r="X276" s="16">
        <f t="shared" si="59"/>
        <v>7</v>
      </c>
      <c r="Y276" s="2">
        <f t="shared" si="56"/>
        <v>11</v>
      </c>
      <c r="Z276" s="18">
        <f t="shared" si="57"/>
        <v>10</v>
      </c>
    </row>
    <row r="277" spans="1:26" x14ac:dyDescent="0.35">
      <c r="A277" s="2">
        <v>276</v>
      </c>
      <c r="B277" s="2" t="s">
        <v>254</v>
      </c>
      <c r="C277" s="2" t="str">
        <f t="shared" si="58"/>
        <v>SPA21XXX</v>
      </c>
      <c r="D277" s="2" t="s">
        <v>672</v>
      </c>
      <c r="E277" s="2" t="s">
        <v>45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15" t="e">
        <f t="shared" si="48"/>
        <v>#DIV/0!</v>
      </c>
      <c r="M277" s="15" t="e">
        <f t="shared" si="49"/>
        <v>#DIV/0!</v>
      </c>
      <c r="N277" s="15" t="e">
        <f t="shared" si="50"/>
        <v>#DIV/0!</v>
      </c>
      <c r="O277" s="15" t="e">
        <f t="shared" si="51"/>
        <v>#DIV/0!</v>
      </c>
      <c r="T277" s="2">
        <f t="shared" si="52"/>
        <v>0</v>
      </c>
      <c r="U277" s="2">
        <f t="shared" si="53"/>
        <v>0</v>
      </c>
      <c r="V277" s="2">
        <f t="shared" si="54"/>
        <v>0</v>
      </c>
      <c r="W277" s="2">
        <f t="shared" si="55"/>
        <v>0</v>
      </c>
      <c r="X277" s="16">
        <f t="shared" si="59"/>
        <v>0</v>
      </c>
      <c r="Y277" s="2">
        <f t="shared" si="56"/>
        <v>0</v>
      </c>
      <c r="Z277" s="18">
        <f t="shared" si="57"/>
        <v>0</v>
      </c>
    </row>
    <row r="278" spans="1:26" x14ac:dyDescent="0.35">
      <c r="A278" s="2">
        <v>277</v>
      </c>
      <c r="B278" s="2" t="s">
        <v>255</v>
      </c>
      <c r="C278" s="2" t="str">
        <f t="shared" si="58"/>
        <v>SPA21XXX</v>
      </c>
      <c r="D278" s="2" t="s">
        <v>673</v>
      </c>
      <c r="E278" s="2" t="s">
        <v>45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5" t="e">
        <f t="shared" si="48"/>
        <v>#DIV/0!</v>
      </c>
      <c r="M278" s="15" t="e">
        <f t="shared" si="49"/>
        <v>#DIV/0!</v>
      </c>
      <c r="N278" s="15" t="e">
        <f t="shared" si="50"/>
        <v>#DIV/0!</v>
      </c>
      <c r="O278" s="15" t="e">
        <f t="shared" si="51"/>
        <v>#DIV/0!</v>
      </c>
      <c r="T278" s="2">
        <f t="shared" si="52"/>
        <v>0</v>
      </c>
      <c r="U278" s="2">
        <f t="shared" si="53"/>
        <v>0</v>
      </c>
      <c r="V278" s="2">
        <f t="shared" si="54"/>
        <v>0</v>
      </c>
      <c r="W278" s="2">
        <f t="shared" si="55"/>
        <v>0</v>
      </c>
      <c r="X278" s="16">
        <f t="shared" si="59"/>
        <v>0</v>
      </c>
      <c r="Y278" s="2">
        <f t="shared" si="56"/>
        <v>0</v>
      </c>
      <c r="Z278" s="18">
        <f t="shared" si="57"/>
        <v>0</v>
      </c>
    </row>
    <row r="279" spans="1:26" x14ac:dyDescent="0.35">
      <c r="A279" s="2">
        <v>278</v>
      </c>
      <c r="B279" s="2" t="s">
        <v>256</v>
      </c>
      <c r="C279" s="2" t="str">
        <f t="shared" si="58"/>
        <v>SPA21XXX</v>
      </c>
      <c r="D279" s="2" t="s">
        <v>674</v>
      </c>
      <c r="E279" s="2" t="s">
        <v>45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15" t="e">
        <f t="shared" si="48"/>
        <v>#DIV/0!</v>
      </c>
      <c r="M279" s="15" t="e">
        <f t="shared" si="49"/>
        <v>#DIV/0!</v>
      </c>
      <c r="N279" s="15" t="e">
        <f t="shared" si="50"/>
        <v>#DIV/0!</v>
      </c>
      <c r="O279" s="15" t="e">
        <f t="shared" si="51"/>
        <v>#DIV/0!</v>
      </c>
      <c r="T279" s="2">
        <f t="shared" si="52"/>
        <v>0</v>
      </c>
      <c r="U279" s="2">
        <f t="shared" si="53"/>
        <v>0</v>
      </c>
      <c r="V279" s="2">
        <f t="shared" si="54"/>
        <v>0</v>
      </c>
      <c r="W279" s="2">
        <f t="shared" si="55"/>
        <v>0</v>
      </c>
      <c r="X279" s="16">
        <f t="shared" si="59"/>
        <v>0</v>
      </c>
      <c r="Y279" s="2">
        <f t="shared" si="56"/>
        <v>0</v>
      </c>
      <c r="Z279" s="18">
        <f t="shared" si="57"/>
        <v>0</v>
      </c>
    </row>
    <row r="280" spans="1:26" x14ac:dyDescent="0.35">
      <c r="A280" s="2">
        <v>279</v>
      </c>
      <c r="B280" s="2" t="s">
        <v>258</v>
      </c>
      <c r="C280" s="2" t="str">
        <f t="shared" si="58"/>
        <v>SPA21XXX</v>
      </c>
      <c r="D280" s="2" t="s">
        <v>675</v>
      </c>
      <c r="E280" s="2" t="s">
        <v>45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15" t="e">
        <f t="shared" si="48"/>
        <v>#DIV/0!</v>
      </c>
      <c r="M280" s="15" t="e">
        <f t="shared" si="49"/>
        <v>#DIV/0!</v>
      </c>
      <c r="N280" s="15" t="e">
        <f t="shared" si="50"/>
        <v>#DIV/0!</v>
      </c>
      <c r="O280" s="15" t="e">
        <f t="shared" si="51"/>
        <v>#DIV/0!</v>
      </c>
      <c r="T280" s="2">
        <f t="shared" si="52"/>
        <v>0</v>
      </c>
      <c r="U280" s="2">
        <f t="shared" si="53"/>
        <v>0</v>
      </c>
      <c r="V280" s="2">
        <f t="shared" si="54"/>
        <v>0</v>
      </c>
      <c r="W280" s="2">
        <f t="shared" si="55"/>
        <v>0</v>
      </c>
      <c r="X280" s="16">
        <f t="shared" si="59"/>
        <v>0</v>
      </c>
      <c r="Y280" s="2">
        <f t="shared" si="56"/>
        <v>0</v>
      </c>
      <c r="Z280" s="18">
        <f t="shared" si="57"/>
        <v>0</v>
      </c>
    </row>
    <row r="281" spans="1:26" x14ac:dyDescent="0.35">
      <c r="A281" s="2">
        <v>280</v>
      </c>
      <c r="B281" s="2" t="s">
        <v>262</v>
      </c>
      <c r="C281" s="2" t="str">
        <f t="shared" si="58"/>
        <v>SPA21XXX</v>
      </c>
      <c r="D281" s="2" t="s">
        <v>676</v>
      </c>
      <c r="E281" s="2" t="s">
        <v>45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5" t="e">
        <f t="shared" si="48"/>
        <v>#DIV/0!</v>
      </c>
      <c r="M281" s="15" t="e">
        <f t="shared" si="49"/>
        <v>#DIV/0!</v>
      </c>
      <c r="N281" s="15" t="e">
        <f t="shared" si="50"/>
        <v>#DIV/0!</v>
      </c>
      <c r="O281" s="15" t="e">
        <f t="shared" si="51"/>
        <v>#DIV/0!</v>
      </c>
      <c r="T281" s="2">
        <f t="shared" si="52"/>
        <v>0</v>
      </c>
      <c r="U281" s="2">
        <f t="shared" si="53"/>
        <v>0</v>
      </c>
      <c r="V281" s="2">
        <f t="shared" si="54"/>
        <v>0</v>
      </c>
      <c r="W281" s="2">
        <f t="shared" si="55"/>
        <v>0</v>
      </c>
      <c r="X281" s="16">
        <f t="shared" si="59"/>
        <v>0</v>
      </c>
      <c r="Y281" s="2">
        <f t="shared" si="56"/>
        <v>0</v>
      </c>
      <c r="Z281" s="18">
        <f t="shared" si="57"/>
        <v>0</v>
      </c>
    </row>
    <row r="282" spans="1:26" x14ac:dyDescent="0.35">
      <c r="A282" s="2">
        <v>281</v>
      </c>
      <c r="B282" s="2" t="s">
        <v>264</v>
      </c>
      <c r="C282" s="2" t="str">
        <f t="shared" si="58"/>
        <v>SPA21XXX</v>
      </c>
      <c r="D282" s="2" t="s">
        <v>677</v>
      </c>
      <c r="E282" s="2" t="s">
        <v>45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5" t="e">
        <f t="shared" si="48"/>
        <v>#DIV/0!</v>
      </c>
      <c r="M282" s="15" t="e">
        <f t="shared" si="49"/>
        <v>#DIV/0!</v>
      </c>
      <c r="N282" s="15" t="e">
        <f t="shared" si="50"/>
        <v>#DIV/0!</v>
      </c>
      <c r="O282" s="15" t="e">
        <f t="shared" si="51"/>
        <v>#DIV/0!</v>
      </c>
      <c r="T282" s="2">
        <f t="shared" si="52"/>
        <v>0</v>
      </c>
      <c r="U282" s="2">
        <f t="shared" si="53"/>
        <v>0</v>
      </c>
      <c r="V282" s="2">
        <f t="shared" si="54"/>
        <v>0</v>
      </c>
      <c r="W282" s="2">
        <f t="shared" si="55"/>
        <v>0</v>
      </c>
      <c r="X282" s="16">
        <f t="shared" si="59"/>
        <v>0</v>
      </c>
      <c r="Y282" s="2">
        <f t="shared" si="56"/>
        <v>0</v>
      </c>
      <c r="Z282" s="18">
        <f t="shared" si="57"/>
        <v>0</v>
      </c>
    </row>
    <row r="283" spans="1:26" x14ac:dyDescent="0.35">
      <c r="A283" s="2">
        <v>282</v>
      </c>
      <c r="B283" s="2" t="s">
        <v>265</v>
      </c>
      <c r="C283" s="2" t="str">
        <f t="shared" si="58"/>
        <v>SPA21XXX</v>
      </c>
      <c r="D283" s="2" t="s">
        <v>678</v>
      </c>
      <c r="E283" s="2" t="s">
        <v>45</v>
      </c>
      <c r="G283" s="2">
        <v>344748.04999999993</v>
      </c>
      <c r="H283" s="2">
        <v>244719.75999999998</v>
      </c>
      <c r="I283" s="2">
        <v>3584.53</v>
      </c>
      <c r="J283" s="2">
        <v>39881.69</v>
      </c>
      <c r="K283" s="2">
        <v>0</v>
      </c>
      <c r="L283" s="15">
        <f t="shared" si="48"/>
        <v>70.985103469040652</v>
      </c>
      <c r="M283" s="15">
        <f t="shared" si="49"/>
        <v>1.0397535243491591</v>
      </c>
      <c r="N283" s="15">
        <f t="shared" si="50"/>
        <v>11.568358399706687</v>
      </c>
      <c r="O283" s="15">
        <f t="shared" si="51"/>
        <v>0</v>
      </c>
      <c r="P283" s="2">
        <v>70.985103469040652</v>
      </c>
      <c r="Q283" s="2">
        <v>1.0397535243491591</v>
      </c>
      <c r="R283" s="2">
        <v>11.568358399706687</v>
      </c>
      <c r="S283" s="2">
        <v>0</v>
      </c>
      <c r="T283" s="2">
        <f t="shared" si="52"/>
        <v>4</v>
      </c>
      <c r="U283" s="2">
        <f t="shared" si="53"/>
        <v>1</v>
      </c>
      <c r="V283" s="2">
        <f t="shared" si="54"/>
        <v>1</v>
      </c>
      <c r="W283" s="2">
        <f t="shared" si="55"/>
        <v>0</v>
      </c>
      <c r="X283" s="16">
        <f t="shared" si="59"/>
        <v>6</v>
      </c>
      <c r="Y283" s="2">
        <f t="shared" si="56"/>
        <v>8</v>
      </c>
      <c r="Z283" s="18">
        <f t="shared" si="57"/>
        <v>7</v>
      </c>
    </row>
    <row r="284" spans="1:26" x14ac:dyDescent="0.35">
      <c r="A284" s="2">
        <v>283</v>
      </c>
      <c r="B284" s="2" t="s">
        <v>271</v>
      </c>
      <c r="C284" s="2" t="str">
        <f t="shared" si="58"/>
        <v>SPA21XXX</v>
      </c>
      <c r="D284" s="2" t="s">
        <v>679</v>
      </c>
      <c r="E284" s="2" t="s">
        <v>45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15" t="e">
        <f t="shared" si="48"/>
        <v>#DIV/0!</v>
      </c>
      <c r="M284" s="15" t="e">
        <f t="shared" si="49"/>
        <v>#DIV/0!</v>
      </c>
      <c r="N284" s="15" t="e">
        <f t="shared" si="50"/>
        <v>#DIV/0!</v>
      </c>
      <c r="O284" s="15" t="e">
        <f t="shared" si="51"/>
        <v>#DIV/0!</v>
      </c>
      <c r="T284" s="2">
        <f t="shared" si="52"/>
        <v>0</v>
      </c>
      <c r="U284" s="2">
        <f t="shared" si="53"/>
        <v>0</v>
      </c>
      <c r="V284" s="2">
        <f t="shared" si="54"/>
        <v>0</v>
      </c>
      <c r="W284" s="2">
        <f t="shared" si="55"/>
        <v>0</v>
      </c>
      <c r="X284" s="16">
        <f t="shared" si="59"/>
        <v>0</v>
      </c>
      <c r="Y284" s="2">
        <f t="shared" si="56"/>
        <v>0</v>
      </c>
      <c r="Z284" s="18">
        <f t="shared" si="57"/>
        <v>0</v>
      </c>
    </row>
    <row r="285" spans="1:26" x14ac:dyDescent="0.35">
      <c r="A285" s="2">
        <v>284</v>
      </c>
      <c r="B285" s="2" t="s">
        <v>272</v>
      </c>
      <c r="C285" s="2" t="str">
        <f t="shared" si="58"/>
        <v>SPA21XXX</v>
      </c>
      <c r="D285" s="2" t="s">
        <v>680</v>
      </c>
      <c r="E285" s="2" t="s">
        <v>45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5" t="e">
        <f t="shared" si="48"/>
        <v>#DIV/0!</v>
      </c>
      <c r="M285" s="15" t="e">
        <f t="shared" si="49"/>
        <v>#DIV/0!</v>
      </c>
      <c r="N285" s="15" t="e">
        <f t="shared" si="50"/>
        <v>#DIV/0!</v>
      </c>
      <c r="O285" s="15" t="e">
        <f t="shared" si="51"/>
        <v>#DIV/0!</v>
      </c>
      <c r="T285" s="2">
        <f t="shared" si="52"/>
        <v>0</v>
      </c>
      <c r="U285" s="2">
        <f t="shared" si="53"/>
        <v>0</v>
      </c>
      <c r="V285" s="2">
        <f t="shared" si="54"/>
        <v>0</v>
      </c>
      <c r="W285" s="2">
        <f t="shared" si="55"/>
        <v>0</v>
      </c>
      <c r="X285" s="16">
        <f t="shared" si="59"/>
        <v>0</v>
      </c>
      <c r="Y285" s="2">
        <f t="shared" si="56"/>
        <v>0</v>
      </c>
      <c r="Z285" s="18">
        <f t="shared" si="57"/>
        <v>0</v>
      </c>
    </row>
    <row r="286" spans="1:26" x14ac:dyDescent="0.35">
      <c r="A286" s="2">
        <v>285</v>
      </c>
      <c r="B286" s="2" t="s">
        <v>273</v>
      </c>
      <c r="C286" s="2" t="str">
        <f t="shared" si="58"/>
        <v>SPA21XXX</v>
      </c>
      <c r="D286" s="2" t="s">
        <v>681</v>
      </c>
      <c r="E286" s="2" t="s">
        <v>45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5" t="e">
        <f t="shared" si="48"/>
        <v>#DIV/0!</v>
      </c>
      <c r="M286" s="15" t="e">
        <f t="shared" si="49"/>
        <v>#DIV/0!</v>
      </c>
      <c r="N286" s="15" t="e">
        <f t="shared" si="50"/>
        <v>#DIV/0!</v>
      </c>
      <c r="O286" s="15" t="e">
        <f t="shared" si="51"/>
        <v>#DIV/0!</v>
      </c>
      <c r="T286" s="2">
        <f t="shared" si="52"/>
        <v>0</v>
      </c>
      <c r="U286" s="2">
        <f t="shared" si="53"/>
        <v>0</v>
      </c>
      <c r="V286" s="2">
        <f t="shared" si="54"/>
        <v>0</v>
      </c>
      <c r="W286" s="2">
        <f t="shared" si="55"/>
        <v>0</v>
      </c>
      <c r="X286" s="16">
        <f t="shared" si="59"/>
        <v>0</v>
      </c>
      <c r="Y286" s="2">
        <f t="shared" si="56"/>
        <v>0</v>
      </c>
      <c r="Z286" s="18">
        <f t="shared" si="57"/>
        <v>0</v>
      </c>
    </row>
    <row r="287" spans="1:26" x14ac:dyDescent="0.35">
      <c r="A287" s="2">
        <v>286</v>
      </c>
      <c r="B287" s="2" t="s">
        <v>274</v>
      </c>
      <c r="C287" s="2" t="str">
        <f t="shared" si="58"/>
        <v>SPA21XXX</v>
      </c>
      <c r="D287" s="2" t="s">
        <v>682</v>
      </c>
      <c r="E287" s="2" t="s">
        <v>45</v>
      </c>
      <c r="G287" s="2">
        <v>7500</v>
      </c>
      <c r="H287" s="2">
        <v>7500</v>
      </c>
      <c r="I287" s="2">
        <v>7500</v>
      </c>
      <c r="J287" s="2">
        <v>5000</v>
      </c>
      <c r="K287" s="2">
        <v>0</v>
      </c>
      <c r="L287" s="15">
        <f t="shared" si="48"/>
        <v>100</v>
      </c>
      <c r="M287" s="15">
        <f t="shared" si="49"/>
        <v>100</v>
      </c>
      <c r="N287" s="15">
        <f t="shared" si="50"/>
        <v>66.666666666666657</v>
      </c>
      <c r="O287" s="15">
        <f t="shared" si="51"/>
        <v>0</v>
      </c>
      <c r="P287" s="2">
        <v>100</v>
      </c>
      <c r="Q287" s="2">
        <v>100</v>
      </c>
      <c r="R287" s="2">
        <v>66.666666666666657</v>
      </c>
      <c r="S287" s="2">
        <v>0</v>
      </c>
      <c r="T287" s="2">
        <f t="shared" si="52"/>
        <v>6</v>
      </c>
      <c r="U287" s="2">
        <f t="shared" si="53"/>
        <v>6</v>
      </c>
      <c r="V287" s="2">
        <f t="shared" si="54"/>
        <v>3</v>
      </c>
      <c r="W287" s="2">
        <f t="shared" si="55"/>
        <v>0</v>
      </c>
      <c r="X287" s="16">
        <f t="shared" si="59"/>
        <v>15</v>
      </c>
      <c r="Y287" s="2">
        <f t="shared" si="56"/>
        <v>24</v>
      </c>
      <c r="Z287" s="18">
        <f t="shared" si="57"/>
        <v>22</v>
      </c>
    </row>
    <row r="288" spans="1:26" x14ac:dyDescent="0.35">
      <c r="A288" s="2">
        <v>287</v>
      </c>
      <c r="B288" s="2" t="s">
        <v>275</v>
      </c>
      <c r="C288" s="2" t="str">
        <f t="shared" si="58"/>
        <v>SPA21XXX</v>
      </c>
      <c r="D288" s="2" t="s">
        <v>683</v>
      </c>
      <c r="E288" s="2" t="s">
        <v>45</v>
      </c>
      <c r="G288" s="2">
        <v>10000</v>
      </c>
      <c r="H288" s="2">
        <v>10000</v>
      </c>
      <c r="I288" s="2">
        <v>0</v>
      </c>
      <c r="J288" s="2">
        <v>0</v>
      </c>
      <c r="K288" s="2">
        <v>0</v>
      </c>
      <c r="L288" s="15">
        <f t="shared" si="48"/>
        <v>100</v>
      </c>
      <c r="M288" s="15">
        <f t="shared" si="49"/>
        <v>0</v>
      </c>
      <c r="N288" s="15">
        <f t="shared" si="50"/>
        <v>0</v>
      </c>
      <c r="O288" s="15">
        <f t="shared" si="51"/>
        <v>0</v>
      </c>
      <c r="P288" s="2">
        <v>100</v>
      </c>
      <c r="Q288" s="2">
        <v>0</v>
      </c>
      <c r="R288" s="2">
        <v>0</v>
      </c>
      <c r="S288" s="2">
        <v>0</v>
      </c>
      <c r="T288" s="2">
        <f t="shared" si="52"/>
        <v>6</v>
      </c>
      <c r="U288" s="2">
        <f t="shared" si="53"/>
        <v>0</v>
      </c>
      <c r="V288" s="2">
        <f t="shared" si="54"/>
        <v>0</v>
      </c>
      <c r="W288" s="2">
        <f t="shared" si="55"/>
        <v>0</v>
      </c>
      <c r="X288" s="16">
        <f t="shared" si="59"/>
        <v>6</v>
      </c>
      <c r="Y288" s="2">
        <f t="shared" si="56"/>
        <v>6</v>
      </c>
      <c r="Z288" s="18">
        <f t="shared" si="57"/>
        <v>6</v>
      </c>
    </row>
    <row r="289" spans="1:26" x14ac:dyDescent="0.35">
      <c r="A289" s="2">
        <v>288</v>
      </c>
      <c r="B289" s="2" t="s">
        <v>276</v>
      </c>
      <c r="C289" s="2" t="str">
        <f t="shared" si="58"/>
        <v>SPA21XXX</v>
      </c>
      <c r="D289" s="2" t="s">
        <v>684</v>
      </c>
      <c r="E289" s="2" t="s">
        <v>45</v>
      </c>
      <c r="G289" s="2">
        <v>57000</v>
      </c>
      <c r="H289" s="2">
        <v>38000</v>
      </c>
      <c r="I289" s="2">
        <v>36500</v>
      </c>
      <c r="J289" s="2">
        <v>1500</v>
      </c>
      <c r="K289" s="2">
        <v>1500</v>
      </c>
      <c r="L289" s="15">
        <f t="shared" si="48"/>
        <v>66.666666666666657</v>
      </c>
      <c r="M289" s="15">
        <f t="shared" si="49"/>
        <v>64.035087719298247</v>
      </c>
      <c r="N289" s="15">
        <f t="shared" si="50"/>
        <v>2.6315789473684208</v>
      </c>
      <c r="O289" s="15">
        <f t="shared" si="51"/>
        <v>2.6315789473684208</v>
      </c>
      <c r="P289" s="2">
        <v>66.666666666666657</v>
      </c>
      <c r="Q289" s="2">
        <v>64.035087719298247</v>
      </c>
      <c r="R289" s="2">
        <v>2.6315789473684208</v>
      </c>
      <c r="S289" s="2">
        <v>2.6315789473684208</v>
      </c>
      <c r="T289" s="2">
        <f t="shared" si="52"/>
        <v>3</v>
      </c>
      <c r="U289" s="2">
        <f t="shared" si="53"/>
        <v>3</v>
      </c>
      <c r="V289" s="2">
        <f t="shared" si="54"/>
        <v>1</v>
      </c>
      <c r="W289" s="2">
        <f t="shared" si="55"/>
        <v>1</v>
      </c>
      <c r="X289" s="16">
        <f t="shared" si="59"/>
        <v>8</v>
      </c>
      <c r="Y289" s="2">
        <f t="shared" si="56"/>
        <v>13</v>
      </c>
      <c r="Z289" s="18">
        <f t="shared" si="57"/>
        <v>12</v>
      </c>
    </row>
    <row r="290" spans="1:26" x14ac:dyDescent="0.35">
      <c r="A290" s="2">
        <v>289</v>
      </c>
      <c r="B290" s="2" t="s">
        <v>277</v>
      </c>
      <c r="C290" s="2" t="str">
        <f t="shared" si="58"/>
        <v>SPA21XXX</v>
      </c>
      <c r="D290" s="2" t="s">
        <v>685</v>
      </c>
      <c r="E290" s="2" t="s">
        <v>45</v>
      </c>
      <c r="G290" s="2">
        <v>50</v>
      </c>
      <c r="H290" s="2">
        <v>1000</v>
      </c>
      <c r="I290" s="2">
        <v>40</v>
      </c>
      <c r="J290" s="2">
        <v>35</v>
      </c>
      <c r="K290" s="2">
        <v>5</v>
      </c>
      <c r="L290" s="15">
        <f t="shared" si="48"/>
        <v>2000</v>
      </c>
      <c r="M290" s="15">
        <f t="shared" si="49"/>
        <v>80</v>
      </c>
      <c r="N290" s="15">
        <f t="shared" si="50"/>
        <v>70</v>
      </c>
      <c r="O290" s="15">
        <f t="shared" si="51"/>
        <v>10</v>
      </c>
      <c r="P290" s="2">
        <v>2000</v>
      </c>
      <c r="Q290" s="2">
        <v>80</v>
      </c>
      <c r="R290" s="2">
        <v>70</v>
      </c>
      <c r="S290" s="2">
        <v>10</v>
      </c>
      <c r="T290" s="2">
        <f t="shared" si="52"/>
        <v>6</v>
      </c>
      <c r="U290" s="2">
        <f t="shared" si="53"/>
        <v>5</v>
      </c>
      <c r="V290" s="2">
        <f t="shared" si="54"/>
        <v>4</v>
      </c>
      <c r="W290" s="2">
        <f t="shared" si="55"/>
        <v>1</v>
      </c>
      <c r="X290" s="16">
        <f t="shared" si="59"/>
        <v>16</v>
      </c>
      <c r="Y290" s="2">
        <f t="shared" si="56"/>
        <v>26</v>
      </c>
      <c r="Z290" s="18">
        <f t="shared" si="57"/>
        <v>24</v>
      </c>
    </row>
    <row r="291" spans="1:26" x14ac:dyDescent="0.35">
      <c r="A291" s="2">
        <v>290</v>
      </c>
      <c r="B291" s="2" t="s">
        <v>278</v>
      </c>
      <c r="C291" s="2" t="str">
        <f t="shared" si="58"/>
        <v>SPA21XXX</v>
      </c>
      <c r="D291" s="2" t="s">
        <v>686</v>
      </c>
      <c r="E291" s="2" t="s">
        <v>45</v>
      </c>
      <c r="G291" s="2">
        <v>192123</v>
      </c>
      <c r="H291" s="2">
        <v>156060</v>
      </c>
      <c r="I291" s="2">
        <v>65991</v>
      </c>
      <c r="J291" s="2">
        <v>157671</v>
      </c>
      <c r="K291" s="2">
        <v>0</v>
      </c>
      <c r="L291" s="15">
        <f t="shared" si="48"/>
        <v>81.229212535719313</v>
      </c>
      <c r="M291" s="15">
        <f t="shared" si="49"/>
        <v>34.34830811511376</v>
      </c>
      <c r="N291" s="15">
        <f t="shared" si="50"/>
        <v>82.067737855436363</v>
      </c>
      <c r="O291" s="15">
        <f t="shared" si="51"/>
        <v>0</v>
      </c>
      <c r="P291" s="2">
        <v>81.229212535719313</v>
      </c>
      <c r="Q291" s="2">
        <v>34.34830811511376</v>
      </c>
      <c r="R291" s="2">
        <v>82.067737855436363</v>
      </c>
      <c r="S291" s="2">
        <v>0</v>
      </c>
      <c r="T291" s="2">
        <f t="shared" si="52"/>
        <v>5</v>
      </c>
      <c r="U291" s="2">
        <f t="shared" si="53"/>
        <v>1</v>
      </c>
      <c r="V291" s="2">
        <f t="shared" si="54"/>
        <v>5</v>
      </c>
      <c r="W291" s="2">
        <f t="shared" si="55"/>
        <v>0</v>
      </c>
      <c r="X291" s="16">
        <f t="shared" si="59"/>
        <v>11</v>
      </c>
      <c r="Y291" s="2">
        <f t="shared" si="56"/>
        <v>17</v>
      </c>
      <c r="Z291" s="18">
        <f t="shared" si="57"/>
        <v>16</v>
      </c>
    </row>
    <row r="292" spans="1:26" x14ac:dyDescent="0.35">
      <c r="A292" s="2">
        <v>291</v>
      </c>
      <c r="B292" s="2" t="s">
        <v>280</v>
      </c>
      <c r="C292" s="2" t="str">
        <f t="shared" si="58"/>
        <v>SPA21XXX</v>
      </c>
      <c r="D292" s="2" t="s">
        <v>687</v>
      </c>
      <c r="E292" s="2" t="s">
        <v>45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5" t="e">
        <f t="shared" si="48"/>
        <v>#DIV/0!</v>
      </c>
      <c r="M292" s="15" t="e">
        <f t="shared" si="49"/>
        <v>#DIV/0!</v>
      </c>
      <c r="N292" s="15" t="e">
        <f t="shared" si="50"/>
        <v>#DIV/0!</v>
      </c>
      <c r="O292" s="15" t="e">
        <f t="shared" si="51"/>
        <v>#DIV/0!</v>
      </c>
      <c r="T292" s="2">
        <f t="shared" si="52"/>
        <v>0</v>
      </c>
      <c r="U292" s="2">
        <f t="shared" si="53"/>
        <v>0</v>
      </c>
      <c r="V292" s="2">
        <f t="shared" si="54"/>
        <v>0</v>
      </c>
      <c r="W292" s="2">
        <f t="shared" si="55"/>
        <v>0</v>
      </c>
      <c r="X292" s="16">
        <f t="shared" si="59"/>
        <v>0</v>
      </c>
      <c r="Y292" s="2">
        <f t="shared" si="56"/>
        <v>0</v>
      </c>
      <c r="Z292" s="18">
        <f t="shared" si="57"/>
        <v>0</v>
      </c>
    </row>
    <row r="293" spans="1:26" x14ac:dyDescent="0.35">
      <c r="A293" s="2">
        <v>292</v>
      </c>
      <c r="B293" s="2" t="s">
        <v>282</v>
      </c>
      <c r="C293" s="2" t="str">
        <f t="shared" si="58"/>
        <v>SPA21XXX</v>
      </c>
      <c r="D293" s="2" t="s">
        <v>688</v>
      </c>
      <c r="E293" s="2" t="s">
        <v>45</v>
      </c>
      <c r="G293" s="2">
        <v>1399741</v>
      </c>
      <c r="H293" s="2">
        <v>1353325</v>
      </c>
      <c r="I293" s="2">
        <v>757969</v>
      </c>
      <c r="J293" s="2">
        <v>651086</v>
      </c>
      <c r="K293" s="2">
        <v>0</v>
      </c>
      <c r="L293" s="15">
        <f t="shared" si="48"/>
        <v>96.683957960794174</v>
      </c>
      <c r="M293" s="15">
        <f t="shared" si="49"/>
        <v>54.150660729377798</v>
      </c>
      <c r="N293" s="15">
        <f t="shared" si="50"/>
        <v>46.514748085538685</v>
      </c>
      <c r="O293" s="15">
        <f t="shared" si="51"/>
        <v>0</v>
      </c>
      <c r="P293" s="2">
        <v>96.683957960794174</v>
      </c>
      <c r="Q293" s="2">
        <v>54.150660729377798</v>
      </c>
      <c r="R293" s="2">
        <v>46.514748085538685</v>
      </c>
      <c r="S293" s="2">
        <v>0</v>
      </c>
      <c r="T293" s="2">
        <f t="shared" si="52"/>
        <v>6</v>
      </c>
      <c r="U293" s="2">
        <f t="shared" si="53"/>
        <v>2</v>
      </c>
      <c r="V293" s="2">
        <f t="shared" si="54"/>
        <v>1</v>
      </c>
      <c r="W293" s="2">
        <f t="shared" si="55"/>
        <v>0</v>
      </c>
      <c r="X293" s="16">
        <f t="shared" si="59"/>
        <v>9</v>
      </c>
      <c r="Y293" s="2">
        <f t="shared" si="56"/>
        <v>12</v>
      </c>
      <c r="Z293" s="18">
        <f t="shared" si="57"/>
        <v>11</v>
      </c>
    </row>
    <row r="294" spans="1:26" x14ac:dyDescent="0.35">
      <c r="A294" s="2">
        <v>293</v>
      </c>
      <c r="B294" s="2" t="s">
        <v>283</v>
      </c>
      <c r="C294" s="2" t="str">
        <f t="shared" si="58"/>
        <v>SPA21XXX</v>
      </c>
      <c r="D294" s="2" t="s">
        <v>689</v>
      </c>
      <c r="E294" s="2" t="s">
        <v>45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5" t="e">
        <f t="shared" si="48"/>
        <v>#DIV/0!</v>
      </c>
      <c r="M294" s="15" t="e">
        <f t="shared" si="49"/>
        <v>#DIV/0!</v>
      </c>
      <c r="N294" s="15" t="e">
        <f t="shared" si="50"/>
        <v>#DIV/0!</v>
      </c>
      <c r="O294" s="15" t="e">
        <f t="shared" si="51"/>
        <v>#DIV/0!</v>
      </c>
      <c r="T294" s="2">
        <f t="shared" si="52"/>
        <v>0</v>
      </c>
      <c r="U294" s="2">
        <f t="shared" si="53"/>
        <v>0</v>
      </c>
      <c r="V294" s="2">
        <f t="shared" si="54"/>
        <v>0</v>
      </c>
      <c r="W294" s="2">
        <f t="shared" si="55"/>
        <v>0</v>
      </c>
      <c r="X294" s="16">
        <f t="shared" si="59"/>
        <v>0</v>
      </c>
      <c r="Y294" s="2">
        <f t="shared" si="56"/>
        <v>0</v>
      </c>
      <c r="Z294" s="18">
        <f t="shared" si="57"/>
        <v>0</v>
      </c>
    </row>
    <row r="295" spans="1:26" x14ac:dyDescent="0.35">
      <c r="A295" s="2">
        <v>294</v>
      </c>
      <c r="B295" s="2" t="s">
        <v>374</v>
      </c>
      <c r="C295" s="2" t="str">
        <f t="shared" si="58"/>
        <v>SPA21XXX</v>
      </c>
      <c r="D295" s="2" t="s">
        <v>690</v>
      </c>
      <c r="E295" s="2" t="s">
        <v>45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15" t="e">
        <f t="shared" si="48"/>
        <v>#DIV/0!</v>
      </c>
      <c r="M295" s="15" t="e">
        <f t="shared" si="49"/>
        <v>#DIV/0!</v>
      </c>
      <c r="N295" s="15" t="e">
        <f t="shared" si="50"/>
        <v>#DIV/0!</v>
      </c>
      <c r="O295" s="15" t="e">
        <f t="shared" si="51"/>
        <v>#DIV/0!</v>
      </c>
      <c r="T295" s="2">
        <f t="shared" si="52"/>
        <v>0</v>
      </c>
      <c r="U295" s="2">
        <f t="shared" si="53"/>
        <v>0</v>
      </c>
      <c r="V295" s="2">
        <f t="shared" si="54"/>
        <v>0</v>
      </c>
      <c r="W295" s="2">
        <f t="shared" si="55"/>
        <v>0</v>
      </c>
      <c r="X295" s="16">
        <f t="shared" si="59"/>
        <v>0</v>
      </c>
      <c r="Y295" s="2">
        <f t="shared" si="56"/>
        <v>0</v>
      </c>
      <c r="Z295" s="18">
        <f t="shared" si="57"/>
        <v>0</v>
      </c>
    </row>
    <row r="296" spans="1:26" x14ac:dyDescent="0.35">
      <c r="A296" s="2">
        <v>295</v>
      </c>
      <c r="B296" s="2" t="s">
        <v>284</v>
      </c>
      <c r="C296" s="2" t="str">
        <f t="shared" si="58"/>
        <v>SPA21XXX</v>
      </c>
      <c r="D296" s="2" t="s">
        <v>691</v>
      </c>
      <c r="E296" s="2" t="s">
        <v>45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5" t="e">
        <f t="shared" si="48"/>
        <v>#DIV/0!</v>
      </c>
      <c r="M296" s="15" t="e">
        <f t="shared" si="49"/>
        <v>#DIV/0!</v>
      </c>
      <c r="N296" s="15" t="e">
        <f t="shared" si="50"/>
        <v>#DIV/0!</v>
      </c>
      <c r="O296" s="15" t="e">
        <f t="shared" si="51"/>
        <v>#DIV/0!</v>
      </c>
      <c r="T296" s="2">
        <f t="shared" si="52"/>
        <v>0</v>
      </c>
      <c r="U296" s="2">
        <f t="shared" si="53"/>
        <v>0</v>
      </c>
      <c r="V296" s="2">
        <f t="shared" si="54"/>
        <v>0</v>
      </c>
      <c r="W296" s="2">
        <f t="shared" si="55"/>
        <v>0</v>
      </c>
      <c r="X296" s="16">
        <f t="shared" si="59"/>
        <v>0</v>
      </c>
      <c r="Y296" s="2">
        <f t="shared" si="56"/>
        <v>0</v>
      </c>
      <c r="Z296" s="18">
        <f t="shared" si="57"/>
        <v>0</v>
      </c>
    </row>
    <row r="297" spans="1:26" x14ac:dyDescent="0.35">
      <c r="A297" s="2">
        <v>296</v>
      </c>
      <c r="B297" s="2" t="s">
        <v>286</v>
      </c>
      <c r="C297" s="2" t="str">
        <f t="shared" si="58"/>
        <v>SPA21XXX</v>
      </c>
      <c r="D297" s="2" t="s">
        <v>692</v>
      </c>
      <c r="E297" s="2" t="s">
        <v>45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15" t="e">
        <f t="shared" si="48"/>
        <v>#DIV/0!</v>
      </c>
      <c r="M297" s="15" t="e">
        <f t="shared" si="49"/>
        <v>#DIV/0!</v>
      </c>
      <c r="N297" s="15" t="e">
        <f t="shared" si="50"/>
        <v>#DIV/0!</v>
      </c>
      <c r="O297" s="15" t="e">
        <f t="shared" si="51"/>
        <v>#DIV/0!</v>
      </c>
      <c r="T297" s="2">
        <f t="shared" si="52"/>
        <v>0</v>
      </c>
      <c r="U297" s="2">
        <f t="shared" si="53"/>
        <v>0</v>
      </c>
      <c r="V297" s="2">
        <f t="shared" si="54"/>
        <v>0</v>
      </c>
      <c r="W297" s="2">
        <f t="shared" si="55"/>
        <v>0</v>
      </c>
      <c r="X297" s="16">
        <f t="shared" si="59"/>
        <v>0</v>
      </c>
      <c r="Y297" s="2">
        <f t="shared" si="56"/>
        <v>0</v>
      </c>
      <c r="Z297" s="18">
        <f t="shared" si="57"/>
        <v>0</v>
      </c>
    </row>
    <row r="298" spans="1:26" x14ac:dyDescent="0.35">
      <c r="A298" s="2">
        <v>297</v>
      </c>
      <c r="B298" s="2" t="s">
        <v>288</v>
      </c>
      <c r="C298" s="2" t="str">
        <f t="shared" si="58"/>
        <v>SPA21XXX</v>
      </c>
      <c r="D298" s="2" t="s">
        <v>693</v>
      </c>
      <c r="E298" s="2" t="s">
        <v>45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15" t="e">
        <f t="shared" si="48"/>
        <v>#DIV/0!</v>
      </c>
      <c r="M298" s="15" t="e">
        <f t="shared" si="49"/>
        <v>#DIV/0!</v>
      </c>
      <c r="N298" s="15" t="e">
        <f t="shared" si="50"/>
        <v>#DIV/0!</v>
      </c>
      <c r="O298" s="15" t="e">
        <f t="shared" si="51"/>
        <v>#DIV/0!</v>
      </c>
      <c r="T298" s="2">
        <f t="shared" si="52"/>
        <v>0</v>
      </c>
      <c r="U298" s="2">
        <f t="shared" si="53"/>
        <v>0</v>
      </c>
      <c r="V298" s="2">
        <f t="shared" si="54"/>
        <v>0</v>
      </c>
      <c r="W298" s="2">
        <f t="shared" si="55"/>
        <v>0</v>
      </c>
      <c r="X298" s="16">
        <f t="shared" si="59"/>
        <v>0</v>
      </c>
      <c r="Y298" s="2">
        <f t="shared" si="56"/>
        <v>0</v>
      </c>
      <c r="Z298" s="18">
        <f t="shared" si="57"/>
        <v>0</v>
      </c>
    </row>
    <row r="299" spans="1:26" x14ac:dyDescent="0.35">
      <c r="A299" s="2">
        <v>298</v>
      </c>
      <c r="B299" s="2" t="s">
        <v>289</v>
      </c>
      <c r="C299" s="2" t="str">
        <f t="shared" si="58"/>
        <v>SPA21XXX</v>
      </c>
      <c r="D299" s="2" t="s">
        <v>694</v>
      </c>
      <c r="E299" s="2" t="s">
        <v>45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15" t="e">
        <f t="shared" si="48"/>
        <v>#DIV/0!</v>
      </c>
      <c r="M299" s="15" t="e">
        <f t="shared" si="49"/>
        <v>#DIV/0!</v>
      </c>
      <c r="N299" s="15" t="e">
        <f t="shared" si="50"/>
        <v>#DIV/0!</v>
      </c>
      <c r="O299" s="15" t="e">
        <f t="shared" si="51"/>
        <v>#DIV/0!</v>
      </c>
      <c r="T299" s="2">
        <f t="shared" si="52"/>
        <v>0</v>
      </c>
      <c r="U299" s="2">
        <f t="shared" si="53"/>
        <v>0</v>
      </c>
      <c r="V299" s="2">
        <f t="shared" si="54"/>
        <v>0</v>
      </c>
      <c r="W299" s="2">
        <f t="shared" si="55"/>
        <v>0</v>
      </c>
      <c r="X299" s="16">
        <f t="shared" si="59"/>
        <v>0</v>
      </c>
      <c r="Y299" s="2">
        <f t="shared" si="56"/>
        <v>0</v>
      </c>
      <c r="Z299" s="18">
        <f t="shared" si="57"/>
        <v>0</v>
      </c>
    </row>
    <row r="300" spans="1:26" x14ac:dyDescent="0.35">
      <c r="A300" s="2">
        <v>299</v>
      </c>
      <c r="B300" s="2" t="s">
        <v>290</v>
      </c>
      <c r="C300" s="2" t="str">
        <f t="shared" si="58"/>
        <v>SPA21XXX</v>
      </c>
      <c r="D300" s="2" t="s">
        <v>695</v>
      </c>
      <c r="E300" s="2" t="s">
        <v>45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15" t="e">
        <f t="shared" si="48"/>
        <v>#DIV/0!</v>
      </c>
      <c r="M300" s="15" t="e">
        <f t="shared" si="49"/>
        <v>#DIV/0!</v>
      </c>
      <c r="N300" s="15" t="e">
        <f t="shared" si="50"/>
        <v>#DIV/0!</v>
      </c>
      <c r="O300" s="15" t="e">
        <f t="shared" si="51"/>
        <v>#DIV/0!</v>
      </c>
      <c r="T300" s="2">
        <f t="shared" si="52"/>
        <v>0</v>
      </c>
      <c r="U300" s="2">
        <f t="shared" si="53"/>
        <v>0</v>
      </c>
      <c r="V300" s="2">
        <f t="shared" si="54"/>
        <v>0</v>
      </c>
      <c r="W300" s="2">
        <f t="shared" si="55"/>
        <v>0</v>
      </c>
      <c r="X300" s="16">
        <f t="shared" si="59"/>
        <v>0</v>
      </c>
      <c r="Y300" s="2">
        <f t="shared" si="56"/>
        <v>0</v>
      </c>
      <c r="Z300" s="18">
        <f t="shared" si="57"/>
        <v>0</v>
      </c>
    </row>
    <row r="301" spans="1:26" x14ac:dyDescent="0.35">
      <c r="A301" s="2">
        <v>300</v>
      </c>
      <c r="B301" s="2" t="s">
        <v>291</v>
      </c>
      <c r="C301" s="2" t="str">
        <f t="shared" si="58"/>
        <v>SPA21XXX</v>
      </c>
      <c r="D301" s="2" t="s">
        <v>696</v>
      </c>
      <c r="E301" s="2" t="s">
        <v>45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15" t="e">
        <f t="shared" si="48"/>
        <v>#DIV/0!</v>
      </c>
      <c r="M301" s="15" t="e">
        <f t="shared" si="49"/>
        <v>#DIV/0!</v>
      </c>
      <c r="N301" s="15" t="e">
        <f t="shared" si="50"/>
        <v>#DIV/0!</v>
      </c>
      <c r="O301" s="15" t="e">
        <f t="shared" si="51"/>
        <v>#DIV/0!</v>
      </c>
      <c r="T301" s="2">
        <f t="shared" si="52"/>
        <v>0</v>
      </c>
      <c r="U301" s="2">
        <f t="shared" si="53"/>
        <v>0</v>
      </c>
      <c r="V301" s="2">
        <f t="shared" si="54"/>
        <v>0</v>
      </c>
      <c r="W301" s="2">
        <f t="shared" si="55"/>
        <v>0</v>
      </c>
      <c r="X301" s="16">
        <f t="shared" si="59"/>
        <v>0</v>
      </c>
      <c r="Y301" s="2">
        <f t="shared" si="56"/>
        <v>0</v>
      </c>
      <c r="Z301" s="18">
        <f t="shared" si="57"/>
        <v>0</v>
      </c>
    </row>
    <row r="302" spans="1:26" x14ac:dyDescent="0.35">
      <c r="A302" s="2">
        <v>301</v>
      </c>
      <c r="B302" s="2" t="s">
        <v>292</v>
      </c>
      <c r="C302" s="2" t="str">
        <f t="shared" si="58"/>
        <v>SPA21XXX</v>
      </c>
      <c r="D302" s="2" t="s">
        <v>697</v>
      </c>
      <c r="E302" s="2" t="s">
        <v>45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15" t="e">
        <f t="shared" si="48"/>
        <v>#DIV/0!</v>
      </c>
      <c r="M302" s="15" t="e">
        <f t="shared" si="49"/>
        <v>#DIV/0!</v>
      </c>
      <c r="N302" s="15" t="e">
        <f t="shared" si="50"/>
        <v>#DIV/0!</v>
      </c>
      <c r="O302" s="15" t="e">
        <f t="shared" si="51"/>
        <v>#DIV/0!</v>
      </c>
      <c r="T302" s="2">
        <f t="shared" si="52"/>
        <v>0</v>
      </c>
      <c r="U302" s="2">
        <f t="shared" si="53"/>
        <v>0</v>
      </c>
      <c r="V302" s="2">
        <f t="shared" si="54"/>
        <v>0</v>
      </c>
      <c r="W302" s="2">
        <f t="shared" si="55"/>
        <v>0</v>
      </c>
      <c r="X302" s="16">
        <f t="shared" si="59"/>
        <v>0</v>
      </c>
      <c r="Y302" s="2">
        <f t="shared" si="56"/>
        <v>0</v>
      </c>
      <c r="Z302" s="18">
        <f t="shared" si="57"/>
        <v>0</v>
      </c>
    </row>
    <row r="303" spans="1:26" x14ac:dyDescent="0.35">
      <c r="A303" s="2">
        <v>302</v>
      </c>
      <c r="B303" s="2" t="s">
        <v>293</v>
      </c>
      <c r="C303" s="2" t="str">
        <f t="shared" si="58"/>
        <v>SPA21XXX</v>
      </c>
      <c r="D303" s="2" t="s">
        <v>698</v>
      </c>
      <c r="E303" s="2" t="s">
        <v>45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5" t="e">
        <f t="shared" si="48"/>
        <v>#DIV/0!</v>
      </c>
      <c r="M303" s="15" t="e">
        <f t="shared" si="49"/>
        <v>#DIV/0!</v>
      </c>
      <c r="N303" s="15" t="e">
        <f t="shared" si="50"/>
        <v>#DIV/0!</v>
      </c>
      <c r="O303" s="15" t="e">
        <f t="shared" si="51"/>
        <v>#DIV/0!</v>
      </c>
      <c r="T303" s="2">
        <f t="shared" si="52"/>
        <v>0</v>
      </c>
      <c r="U303" s="2">
        <f t="shared" si="53"/>
        <v>0</v>
      </c>
      <c r="V303" s="2">
        <f t="shared" si="54"/>
        <v>0</v>
      </c>
      <c r="W303" s="2">
        <f t="shared" si="55"/>
        <v>0</v>
      </c>
      <c r="X303" s="16">
        <f t="shared" si="59"/>
        <v>0</v>
      </c>
      <c r="Y303" s="2">
        <f t="shared" si="56"/>
        <v>0</v>
      </c>
      <c r="Z303" s="18">
        <f t="shared" si="57"/>
        <v>0</v>
      </c>
    </row>
    <row r="304" spans="1:26" x14ac:dyDescent="0.35">
      <c r="A304" s="2">
        <v>303</v>
      </c>
      <c r="B304" s="2" t="s">
        <v>294</v>
      </c>
      <c r="C304" s="2" t="str">
        <f t="shared" si="58"/>
        <v>SPA21XXX</v>
      </c>
      <c r="D304" s="2" t="s">
        <v>699</v>
      </c>
      <c r="E304" s="2" t="s">
        <v>45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5" t="e">
        <f t="shared" si="48"/>
        <v>#DIV/0!</v>
      </c>
      <c r="M304" s="15" t="e">
        <f t="shared" si="49"/>
        <v>#DIV/0!</v>
      </c>
      <c r="N304" s="15" t="e">
        <f t="shared" si="50"/>
        <v>#DIV/0!</v>
      </c>
      <c r="O304" s="15" t="e">
        <f t="shared" si="51"/>
        <v>#DIV/0!</v>
      </c>
      <c r="T304" s="2">
        <f t="shared" si="52"/>
        <v>0</v>
      </c>
      <c r="U304" s="2">
        <f t="shared" si="53"/>
        <v>0</v>
      </c>
      <c r="V304" s="2">
        <f t="shared" si="54"/>
        <v>0</v>
      </c>
      <c r="W304" s="2">
        <f t="shared" si="55"/>
        <v>0</v>
      </c>
      <c r="X304" s="16">
        <f t="shared" si="59"/>
        <v>0</v>
      </c>
      <c r="Y304" s="2">
        <f t="shared" si="56"/>
        <v>0</v>
      </c>
      <c r="Z304" s="18">
        <f t="shared" si="57"/>
        <v>0</v>
      </c>
    </row>
    <row r="305" spans="1:26" x14ac:dyDescent="0.35">
      <c r="A305" s="2">
        <v>304</v>
      </c>
      <c r="B305" s="2" t="s">
        <v>295</v>
      </c>
      <c r="C305" s="2" t="str">
        <f t="shared" si="58"/>
        <v>SPA21XXX</v>
      </c>
      <c r="D305" s="2" t="s">
        <v>700</v>
      </c>
      <c r="E305" s="2" t="s">
        <v>45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15" t="e">
        <f t="shared" si="48"/>
        <v>#DIV/0!</v>
      </c>
      <c r="M305" s="15" t="e">
        <f t="shared" si="49"/>
        <v>#DIV/0!</v>
      </c>
      <c r="N305" s="15" t="e">
        <f t="shared" si="50"/>
        <v>#DIV/0!</v>
      </c>
      <c r="O305" s="15" t="e">
        <f t="shared" si="51"/>
        <v>#DIV/0!</v>
      </c>
      <c r="T305" s="2">
        <f t="shared" si="52"/>
        <v>0</v>
      </c>
      <c r="U305" s="2">
        <f t="shared" si="53"/>
        <v>0</v>
      </c>
      <c r="V305" s="2">
        <f t="shared" si="54"/>
        <v>0</v>
      </c>
      <c r="W305" s="2">
        <f t="shared" si="55"/>
        <v>0</v>
      </c>
      <c r="X305" s="16">
        <f t="shared" si="59"/>
        <v>0</v>
      </c>
      <c r="Y305" s="2">
        <f t="shared" si="56"/>
        <v>0</v>
      </c>
      <c r="Z305" s="18">
        <f t="shared" si="57"/>
        <v>0</v>
      </c>
    </row>
    <row r="306" spans="1:26" x14ac:dyDescent="0.35">
      <c r="A306" s="2">
        <v>305</v>
      </c>
      <c r="B306" s="2" t="s">
        <v>298</v>
      </c>
      <c r="C306" s="2" t="str">
        <f t="shared" si="58"/>
        <v>SPA21XXX</v>
      </c>
      <c r="D306" s="2" t="s">
        <v>701</v>
      </c>
      <c r="E306" s="2" t="s">
        <v>45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5" t="e">
        <f t="shared" si="48"/>
        <v>#DIV/0!</v>
      </c>
      <c r="M306" s="15" t="e">
        <f t="shared" si="49"/>
        <v>#DIV/0!</v>
      </c>
      <c r="N306" s="15" t="e">
        <f t="shared" si="50"/>
        <v>#DIV/0!</v>
      </c>
      <c r="O306" s="15" t="e">
        <f t="shared" si="51"/>
        <v>#DIV/0!</v>
      </c>
      <c r="T306" s="2">
        <f t="shared" si="52"/>
        <v>0</v>
      </c>
      <c r="U306" s="2">
        <f t="shared" si="53"/>
        <v>0</v>
      </c>
      <c r="V306" s="2">
        <f t="shared" si="54"/>
        <v>0</v>
      </c>
      <c r="W306" s="2">
        <f t="shared" si="55"/>
        <v>0</v>
      </c>
      <c r="X306" s="16">
        <f t="shared" si="59"/>
        <v>0</v>
      </c>
      <c r="Y306" s="2">
        <f t="shared" si="56"/>
        <v>0</v>
      </c>
      <c r="Z306" s="18">
        <f t="shared" si="57"/>
        <v>0</v>
      </c>
    </row>
    <row r="307" spans="1:26" x14ac:dyDescent="0.35">
      <c r="A307" s="2">
        <v>306</v>
      </c>
      <c r="B307" s="2" t="s">
        <v>299</v>
      </c>
      <c r="C307" s="2" t="str">
        <f t="shared" si="58"/>
        <v>SPA21XXX</v>
      </c>
      <c r="D307" s="2" t="s">
        <v>702</v>
      </c>
      <c r="E307" s="2" t="s">
        <v>45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5" t="e">
        <f t="shared" si="48"/>
        <v>#DIV/0!</v>
      </c>
      <c r="M307" s="15" t="e">
        <f t="shared" si="49"/>
        <v>#DIV/0!</v>
      </c>
      <c r="N307" s="15" t="e">
        <f t="shared" si="50"/>
        <v>#DIV/0!</v>
      </c>
      <c r="O307" s="15" t="e">
        <f t="shared" si="51"/>
        <v>#DIV/0!</v>
      </c>
      <c r="T307" s="2">
        <f t="shared" si="52"/>
        <v>0</v>
      </c>
      <c r="U307" s="2">
        <f t="shared" si="53"/>
        <v>0</v>
      </c>
      <c r="V307" s="2">
        <f t="shared" si="54"/>
        <v>0</v>
      </c>
      <c r="W307" s="2">
        <f t="shared" si="55"/>
        <v>0</v>
      </c>
      <c r="X307" s="16">
        <f t="shared" si="59"/>
        <v>0</v>
      </c>
      <c r="Y307" s="2">
        <f t="shared" si="56"/>
        <v>0</v>
      </c>
      <c r="Z307" s="18">
        <f t="shared" si="57"/>
        <v>0</v>
      </c>
    </row>
    <row r="308" spans="1:26" x14ac:dyDescent="0.35">
      <c r="A308" s="2">
        <v>307</v>
      </c>
      <c r="B308" s="2" t="s">
        <v>301</v>
      </c>
      <c r="C308" s="2" t="str">
        <f t="shared" si="58"/>
        <v>SPA21XXX</v>
      </c>
      <c r="D308" s="2" t="s">
        <v>703</v>
      </c>
      <c r="E308" s="2" t="s">
        <v>45</v>
      </c>
      <c r="F308" s="2"/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5" t="e">
        <f t="shared" si="48"/>
        <v>#DIV/0!</v>
      </c>
      <c r="M308" s="15" t="e">
        <f t="shared" si="49"/>
        <v>#DIV/0!</v>
      </c>
      <c r="N308" s="15" t="e">
        <f t="shared" si="50"/>
        <v>#DIV/0!</v>
      </c>
      <c r="O308" s="15" t="e">
        <f t="shared" si="51"/>
        <v>#DIV/0!</v>
      </c>
      <c r="T308" s="2">
        <f t="shared" si="52"/>
        <v>0</v>
      </c>
      <c r="U308" s="2">
        <f t="shared" si="53"/>
        <v>0</v>
      </c>
      <c r="V308" s="2">
        <f t="shared" si="54"/>
        <v>0</v>
      </c>
      <c r="W308" s="2">
        <f t="shared" si="55"/>
        <v>0</v>
      </c>
      <c r="X308" s="16">
        <f t="shared" si="59"/>
        <v>0</v>
      </c>
      <c r="Y308" s="2">
        <f t="shared" si="56"/>
        <v>0</v>
      </c>
      <c r="Z308" s="18">
        <f t="shared" si="57"/>
        <v>0</v>
      </c>
    </row>
    <row r="309" spans="1:26" x14ac:dyDescent="0.35">
      <c r="A309" s="2">
        <v>309</v>
      </c>
      <c r="B309" s="2" t="s">
        <v>302</v>
      </c>
      <c r="C309" s="2" t="str">
        <f t="shared" si="58"/>
        <v>SPA21XXX</v>
      </c>
      <c r="D309" s="2" t="s">
        <v>704</v>
      </c>
      <c r="E309" s="2" t="s">
        <v>45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5" t="e">
        <f t="shared" si="48"/>
        <v>#DIV/0!</v>
      </c>
      <c r="M309" s="15" t="e">
        <f t="shared" si="49"/>
        <v>#DIV/0!</v>
      </c>
      <c r="N309" s="15" t="e">
        <f t="shared" si="50"/>
        <v>#DIV/0!</v>
      </c>
      <c r="O309" s="15" t="e">
        <f t="shared" si="51"/>
        <v>#DIV/0!</v>
      </c>
      <c r="T309" s="2">
        <f t="shared" si="52"/>
        <v>0</v>
      </c>
      <c r="U309" s="2">
        <f t="shared" si="53"/>
        <v>0</v>
      </c>
      <c r="V309" s="2">
        <f t="shared" si="54"/>
        <v>0</v>
      </c>
      <c r="W309" s="2">
        <f t="shared" si="55"/>
        <v>0</v>
      </c>
      <c r="X309" s="16">
        <f t="shared" si="59"/>
        <v>0</v>
      </c>
      <c r="Y309" s="2">
        <f t="shared" si="56"/>
        <v>0</v>
      </c>
      <c r="Z309" s="18">
        <f t="shared" si="57"/>
        <v>0</v>
      </c>
    </row>
    <row r="310" spans="1:26" x14ac:dyDescent="0.35">
      <c r="A310" s="2">
        <v>310</v>
      </c>
      <c r="B310" s="2" t="s">
        <v>303</v>
      </c>
      <c r="C310" s="2" t="str">
        <f t="shared" si="58"/>
        <v>SPA21XXX</v>
      </c>
      <c r="D310" s="2" t="s">
        <v>705</v>
      </c>
      <c r="E310" s="2" t="s">
        <v>45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15" t="e">
        <f t="shared" si="48"/>
        <v>#DIV/0!</v>
      </c>
      <c r="M310" s="15" t="e">
        <f t="shared" si="49"/>
        <v>#DIV/0!</v>
      </c>
      <c r="N310" s="15" t="e">
        <f t="shared" si="50"/>
        <v>#DIV/0!</v>
      </c>
      <c r="O310" s="15" t="e">
        <f t="shared" si="51"/>
        <v>#DIV/0!</v>
      </c>
      <c r="T310" s="2">
        <f t="shared" si="52"/>
        <v>0</v>
      </c>
      <c r="U310" s="2">
        <f t="shared" si="53"/>
        <v>0</v>
      </c>
      <c r="V310" s="2">
        <f t="shared" si="54"/>
        <v>0</v>
      </c>
      <c r="W310" s="2">
        <f t="shared" si="55"/>
        <v>0</v>
      </c>
      <c r="X310" s="16">
        <f t="shared" si="59"/>
        <v>0</v>
      </c>
      <c r="Y310" s="2">
        <f t="shared" si="56"/>
        <v>0</v>
      </c>
      <c r="Z310" s="18">
        <f t="shared" si="57"/>
        <v>0</v>
      </c>
    </row>
    <row r="311" spans="1:26" x14ac:dyDescent="0.35">
      <c r="A311" s="2">
        <v>311</v>
      </c>
      <c r="B311" s="2" t="s">
        <v>377</v>
      </c>
      <c r="C311" s="2" t="str">
        <f t="shared" si="58"/>
        <v>SPA21XXX</v>
      </c>
      <c r="D311" s="2" t="s">
        <v>706</v>
      </c>
      <c r="E311" s="2" t="s">
        <v>45</v>
      </c>
      <c r="G311" s="2">
        <v>1</v>
      </c>
      <c r="H311" s="2">
        <v>0</v>
      </c>
      <c r="I311" s="2">
        <v>0</v>
      </c>
      <c r="J311" s="2">
        <v>0</v>
      </c>
      <c r="K311" s="2">
        <v>0</v>
      </c>
      <c r="L311" s="15">
        <f t="shared" si="48"/>
        <v>0</v>
      </c>
      <c r="M311" s="15">
        <f t="shared" si="49"/>
        <v>0</v>
      </c>
      <c r="N311" s="15">
        <f t="shared" si="50"/>
        <v>0</v>
      </c>
      <c r="O311" s="15">
        <f t="shared" si="51"/>
        <v>0</v>
      </c>
      <c r="P311" s="2">
        <v>0</v>
      </c>
      <c r="Q311" s="2">
        <v>0</v>
      </c>
      <c r="R311" s="2">
        <v>0</v>
      </c>
      <c r="S311" s="2">
        <v>0</v>
      </c>
      <c r="T311" s="2">
        <f t="shared" si="52"/>
        <v>0</v>
      </c>
      <c r="U311" s="2">
        <f t="shared" si="53"/>
        <v>0</v>
      </c>
      <c r="V311" s="2">
        <f t="shared" si="54"/>
        <v>0</v>
      </c>
      <c r="W311" s="2">
        <f t="shared" si="55"/>
        <v>0</v>
      </c>
      <c r="X311" s="16">
        <f t="shared" si="59"/>
        <v>0</v>
      </c>
      <c r="Y311" s="2">
        <f t="shared" si="56"/>
        <v>0</v>
      </c>
      <c r="Z311" s="18">
        <f t="shared" si="57"/>
        <v>0</v>
      </c>
    </row>
    <row r="312" spans="1:26" x14ac:dyDescent="0.35">
      <c r="A312" s="2">
        <v>312</v>
      </c>
      <c r="B312" s="2" t="s">
        <v>306</v>
      </c>
      <c r="C312" s="2" t="str">
        <f t="shared" si="58"/>
        <v>SPA21XXX</v>
      </c>
      <c r="D312" s="2" t="s">
        <v>707</v>
      </c>
      <c r="E312" s="2" t="s">
        <v>45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5" t="e">
        <f t="shared" si="48"/>
        <v>#DIV/0!</v>
      </c>
      <c r="M312" s="15" t="e">
        <f t="shared" si="49"/>
        <v>#DIV/0!</v>
      </c>
      <c r="N312" s="15" t="e">
        <f t="shared" si="50"/>
        <v>#DIV/0!</v>
      </c>
      <c r="O312" s="15" t="e">
        <f t="shared" si="51"/>
        <v>#DIV/0!</v>
      </c>
      <c r="T312" s="2">
        <f t="shared" si="52"/>
        <v>0</v>
      </c>
      <c r="U312" s="2">
        <f t="shared" si="53"/>
        <v>0</v>
      </c>
      <c r="V312" s="2">
        <f t="shared" si="54"/>
        <v>0</v>
      </c>
      <c r="W312" s="2">
        <f t="shared" si="55"/>
        <v>0</v>
      </c>
      <c r="X312" s="16">
        <f t="shared" si="59"/>
        <v>0</v>
      </c>
      <c r="Y312" s="2">
        <f t="shared" si="56"/>
        <v>0</v>
      </c>
      <c r="Z312" s="18">
        <f t="shared" si="57"/>
        <v>0</v>
      </c>
    </row>
    <row r="313" spans="1:26" x14ac:dyDescent="0.35">
      <c r="A313" s="2">
        <v>313</v>
      </c>
      <c r="B313" s="2" t="s">
        <v>309</v>
      </c>
      <c r="C313" s="2" t="str">
        <f t="shared" si="58"/>
        <v>SPA21XXX</v>
      </c>
      <c r="D313" s="2" t="s">
        <v>708</v>
      </c>
      <c r="E313" s="2" t="s">
        <v>45</v>
      </c>
      <c r="G313" s="2">
        <v>29000</v>
      </c>
      <c r="H313" s="2">
        <v>29000</v>
      </c>
      <c r="I313" s="2">
        <v>0</v>
      </c>
      <c r="J313" s="2">
        <v>0</v>
      </c>
      <c r="K313" s="2">
        <v>0</v>
      </c>
      <c r="L313" s="15">
        <f t="shared" si="48"/>
        <v>100</v>
      </c>
      <c r="M313" s="15">
        <f t="shared" si="49"/>
        <v>0</v>
      </c>
      <c r="N313" s="15">
        <f t="shared" si="50"/>
        <v>0</v>
      </c>
      <c r="O313" s="15">
        <f t="shared" si="51"/>
        <v>0</v>
      </c>
      <c r="P313" s="2">
        <v>100</v>
      </c>
      <c r="Q313" s="2">
        <v>0</v>
      </c>
      <c r="R313" s="2">
        <v>0</v>
      </c>
      <c r="S313" s="2">
        <v>0</v>
      </c>
      <c r="T313" s="2">
        <f t="shared" si="52"/>
        <v>6</v>
      </c>
      <c r="U313" s="2">
        <f t="shared" si="53"/>
        <v>0</v>
      </c>
      <c r="V313" s="2">
        <f t="shared" si="54"/>
        <v>0</v>
      </c>
      <c r="W313" s="2">
        <f t="shared" si="55"/>
        <v>0</v>
      </c>
      <c r="X313" s="16">
        <f t="shared" si="59"/>
        <v>6</v>
      </c>
      <c r="Y313" s="2">
        <f t="shared" si="56"/>
        <v>6</v>
      </c>
      <c r="Z313" s="18">
        <f t="shared" si="57"/>
        <v>6</v>
      </c>
    </row>
    <row r="314" spans="1:26" x14ac:dyDescent="0.35">
      <c r="A314" s="2">
        <v>314</v>
      </c>
      <c r="B314" s="2" t="s">
        <v>378</v>
      </c>
      <c r="C314" s="2" t="str">
        <f t="shared" si="58"/>
        <v>SPA21XXX</v>
      </c>
      <c r="D314" s="2" t="s">
        <v>709</v>
      </c>
      <c r="E314" s="2" t="s">
        <v>45</v>
      </c>
      <c r="G314" s="2">
        <v>150915.5</v>
      </c>
      <c r="H314" s="2">
        <v>117729.5</v>
      </c>
      <c r="I314" s="2">
        <v>8296.5</v>
      </c>
      <c r="J314" s="2">
        <v>0</v>
      </c>
      <c r="K314" s="2">
        <v>30000</v>
      </c>
      <c r="L314" s="15">
        <f t="shared" si="48"/>
        <v>78.010211012122681</v>
      </c>
      <c r="M314" s="15">
        <f t="shared" si="49"/>
        <v>5.4974472469693305</v>
      </c>
      <c r="N314" s="15">
        <f t="shared" si="50"/>
        <v>0</v>
      </c>
      <c r="O314" s="15">
        <f t="shared" si="51"/>
        <v>19.878673827406729</v>
      </c>
      <c r="P314" s="2">
        <v>78.010211012122681</v>
      </c>
      <c r="Q314" s="2">
        <v>5.4974472469693305</v>
      </c>
      <c r="R314" s="2">
        <v>0</v>
      </c>
      <c r="S314" s="2">
        <v>19.878673827406729</v>
      </c>
      <c r="T314" s="2">
        <f t="shared" si="52"/>
        <v>4</v>
      </c>
      <c r="U314" s="2">
        <f t="shared" si="53"/>
        <v>1</v>
      </c>
      <c r="V314" s="2">
        <f t="shared" si="54"/>
        <v>0</v>
      </c>
      <c r="W314" s="2">
        <f t="shared" si="55"/>
        <v>1</v>
      </c>
      <c r="X314" s="16">
        <f t="shared" si="59"/>
        <v>6</v>
      </c>
      <c r="Y314" s="2">
        <f t="shared" si="56"/>
        <v>8</v>
      </c>
      <c r="Z314" s="18">
        <f t="shared" si="57"/>
        <v>7</v>
      </c>
    </row>
    <row r="315" spans="1:26" x14ac:dyDescent="0.35">
      <c r="A315" s="2">
        <v>315</v>
      </c>
      <c r="B315" s="2" t="s">
        <v>379</v>
      </c>
      <c r="C315" s="2" t="str">
        <f t="shared" si="58"/>
        <v>SPA21XXX</v>
      </c>
      <c r="D315" s="2" t="s">
        <v>710</v>
      </c>
      <c r="E315" s="2" t="s">
        <v>45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15" t="e">
        <f t="shared" si="48"/>
        <v>#DIV/0!</v>
      </c>
      <c r="M315" s="15" t="e">
        <f t="shared" si="49"/>
        <v>#DIV/0!</v>
      </c>
      <c r="N315" s="15" t="e">
        <f t="shared" si="50"/>
        <v>#DIV/0!</v>
      </c>
      <c r="O315" s="15" t="e">
        <f t="shared" si="51"/>
        <v>#DIV/0!</v>
      </c>
      <c r="T315" s="2">
        <f t="shared" si="52"/>
        <v>0</v>
      </c>
      <c r="U315" s="2">
        <f t="shared" si="53"/>
        <v>0</v>
      </c>
      <c r="V315" s="2">
        <f t="shared" si="54"/>
        <v>0</v>
      </c>
      <c r="W315" s="2">
        <f t="shared" si="55"/>
        <v>0</v>
      </c>
      <c r="X315" s="16">
        <f t="shared" si="59"/>
        <v>0</v>
      </c>
      <c r="Y315" s="2">
        <f t="shared" si="56"/>
        <v>0</v>
      </c>
      <c r="Z315" s="18">
        <f t="shared" si="57"/>
        <v>0</v>
      </c>
    </row>
    <row r="316" spans="1:26" x14ac:dyDescent="0.35">
      <c r="A316" s="2">
        <v>316</v>
      </c>
      <c r="B316" s="2" t="s">
        <v>380</v>
      </c>
      <c r="C316" s="2" t="str">
        <f t="shared" si="58"/>
        <v>SPA21XXX</v>
      </c>
      <c r="D316" s="2" t="s">
        <v>711</v>
      </c>
      <c r="E316" s="2" t="s">
        <v>45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5" t="e">
        <f t="shared" si="48"/>
        <v>#DIV/0!</v>
      </c>
      <c r="M316" s="15" t="e">
        <f t="shared" si="49"/>
        <v>#DIV/0!</v>
      </c>
      <c r="N316" s="15" t="e">
        <f t="shared" si="50"/>
        <v>#DIV/0!</v>
      </c>
      <c r="O316" s="15" t="e">
        <f t="shared" si="51"/>
        <v>#DIV/0!</v>
      </c>
      <c r="T316" s="2">
        <f t="shared" si="52"/>
        <v>0</v>
      </c>
      <c r="U316" s="2">
        <f t="shared" si="53"/>
        <v>0</v>
      </c>
      <c r="V316" s="2">
        <f t="shared" si="54"/>
        <v>0</v>
      </c>
      <c r="W316" s="2">
        <f t="shared" si="55"/>
        <v>0</v>
      </c>
      <c r="X316" s="16">
        <f t="shared" si="59"/>
        <v>0</v>
      </c>
      <c r="Y316" s="2">
        <f t="shared" si="56"/>
        <v>0</v>
      </c>
      <c r="Z316" s="18">
        <f t="shared" si="57"/>
        <v>0</v>
      </c>
    </row>
    <row r="317" spans="1:26" x14ac:dyDescent="0.35">
      <c r="A317" s="2">
        <v>317</v>
      </c>
      <c r="B317" s="2" t="s">
        <v>314</v>
      </c>
      <c r="C317" s="2" t="str">
        <f t="shared" si="58"/>
        <v>SPA21XXX</v>
      </c>
      <c r="D317" s="2" t="s">
        <v>712</v>
      </c>
      <c r="E317" s="2" t="s">
        <v>45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15" t="e">
        <f t="shared" si="48"/>
        <v>#DIV/0!</v>
      </c>
      <c r="M317" s="15" t="e">
        <f t="shared" si="49"/>
        <v>#DIV/0!</v>
      </c>
      <c r="N317" s="15" t="e">
        <f t="shared" si="50"/>
        <v>#DIV/0!</v>
      </c>
      <c r="O317" s="15" t="e">
        <f t="shared" si="51"/>
        <v>#DIV/0!</v>
      </c>
      <c r="T317" s="2">
        <f t="shared" si="52"/>
        <v>0</v>
      </c>
      <c r="U317" s="2">
        <f t="shared" si="53"/>
        <v>0</v>
      </c>
      <c r="V317" s="2">
        <f t="shared" si="54"/>
        <v>0</v>
      </c>
      <c r="W317" s="2">
        <f t="shared" si="55"/>
        <v>0</v>
      </c>
      <c r="X317" s="16">
        <f t="shared" si="59"/>
        <v>0</v>
      </c>
      <c r="Y317" s="2">
        <f t="shared" si="56"/>
        <v>0</v>
      </c>
      <c r="Z317" s="18">
        <f t="shared" si="57"/>
        <v>0</v>
      </c>
    </row>
    <row r="318" spans="1:26" x14ac:dyDescent="0.35">
      <c r="A318" s="2">
        <v>318</v>
      </c>
      <c r="B318" s="2" t="s">
        <v>316</v>
      </c>
      <c r="C318" s="2" t="str">
        <f t="shared" si="58"/>
        <v>SPA21XXX</v>
      </c>
      <c r="D318" s="2" t="s">
        <v>713</v>
      </c>
      <c r="E318" s="2" t="s">
        <v>45</v>
      </c>
      <c r="G318" s="2">
        <v>1</v>
      </c>
      <c r="H318" s="2">
        <v>1</v>
      </c>
      <c r="I318" s="2">
        <v>0</v>
      </c>
      <c r="J318" s="2">
        <v>0</v>
      </c>
      <c r="K318" s="2">
        <v>0</v>
      </c>
      <c r="L318" s="15">
        <f t="shared" si="48"/>
        <v>100</v>
      </c>
      <c r="M318" s="15">
        <f t="shared" si="49"/>
        <v>0</v>
      </c>
      <c r="N318" s="15">
        <f t="shared" si="50"/>
        <v>0</v>
      </c>
      <c r="O318" s="15">
        <f t="shared" si="51"/>
        <v>0</v>
      </c>
      <c r="P318" s="2">
        <v>100</v>
      </c>
      <c r="Q318" s="2">
        <v>0</v>
      </c>
      <c r="R318" s="2">
        <v>0</v>
      </c>
      <c r="S318" s="2">
        <v>0</v>
      </c>
      <c r="T318" s="2">
        <f t="shared" si="52"/>
        <v>6</v>
      </c>
      <c r="U318" s="2">
        <f t="shared" si="53"/>
        <v>0</v>
      </c>
      <c r="V318" s="2">
        <f t="shared" si="54"/>
        <v>0</v>
      </c>
      <c r="W318" s="2">
        <f t="shared" si="55"/>
        <v>0</v>
      </c>
      <c r="X318" s="16">
        <f t="shared" si="59"/>
        <v>6</v>
      </c>
      <c r="Y318" s="2">
        <f t="shared" si="56"/>
        <v>6</v>
      </c>
      <c r="Z318" s="18">
        <f t="shared" si="57"/>
        <v>6</v>
      </c>
    </row>
    <row r="319" spans="1:26" x14ac:dyDescent="0.35">
      <c r="A319" s="2">
        <v>319</v>
      </c>
      <c r="B319" s="2" t="s">
        <v>381</v>
      </c>
      <c r="C319" s="2" t="str">
        <f t="shared" si="58"/>
        <v>SPA21XXX</v>
      </c>
      <c r="D319" s="2" t="s">
        <v>714</v>
      </c>
      <c r="E319" s="2" t="s">
        <v>45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5" t="e">
        <f t="shared" si="48"/>
        <v>#DIV/0!</v>
      </c>
      <c r="M319" s="15" t="e">
        <f t="shared" si="49"/>
        <v>#DIV/0!</v>
      </c>
      <c r="N319" s="15" t="e">
        <f t="shared" si="50"/>
        <v>#DIV/0!</v>
      </c>
      <c r="O319" s="15" t="e">
        <f t="shared" si="51"/>
        <v>#DIV/0!</v>
      </c>
      <c r="T319" s="2">
        <f t="shared" si="52"/>
        <v>0</v>
      </c>
      <c r="U319" s="2">
        <f t="shared" si="53"/>
        <v>0</v>
      </c>
      <c r="V319" s="2">
        <f t="shared" si="54"/>
        <v>0</v>
      </c>
      <c r="W319" s="2">
        <f t="shared" si="55"/>
        <v>0</v>
      </c>
      <c r="X319" s="16">
        <f t="shared" si="59"/>
        <v>0</v>
      </c>
      <c r="Y319" s="2">
        <f t="shared" si="56"/>
        <v>0</v>
      </c>
      <c r="Z319" s="18">
        <f t="shared" si="57"/>
        <v>0</v>
      </c>
    </row>
    <row r="320" spans="1:26" x14ac:dyDescent="0.35">
      <c r="A320" s="2">
        <v>320</v>
      </c>
      <c r="B320" s="2" t="s">
        <v>318</v>
      </c>
      <c r="C320" s="2" t="str">
        <f t="shared" si="58"/>
        <v>SPA21XXX</v>
      </c>
      <c r="D320" s="2" t="s">
        <v>715</v>
      </c>
      <c r="E320" s="2" t="s">
        <v>45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15" t="e">
        <f t="shared" si="48"/>
        <v>#DIV/0!</v>
      </c>
      <c r="M320" s="15" t="e">
        <f t="shared" si="49"/>
        <v>#DIV/0!</v>
      </c>
      <c r="N320" s="15" t="e">
        <f t="shared" si="50"/>
        <v>#DIV/0!</v>
      </c>
      <c r="O320" s="15" t="e">
        <f t="shared" si="51"/>
        <v>#DIV/0!</v>
      </c>
      <c r="T320" s="2">
        <f t="shared" si="52"/>
        <v>0</v>
      </c>
      <c r="U320" s="2">
        <f t="shared" si="53"/>
        <v>0</v>
      </c>
      <c r="V320" s="2">
        <f t="shared" si="54"/>
        <v>0</v>
      </c>
      <c r="W320" s="2">
        <f t="shared" si="55"/>
        <v>0</v>
      </c>
      <c r="X320" s="16">
        <f t="shared" si="59"/>
        <v>0</v>
      </c>
      <c r="Y320" s="2">
        <f t="shared" si="56"/>
        <v>0</v>
      </c>
      <c r="Z320" s="18">
        <f t="shared" si="57"/>
        <v>0</v>
      </c>
    </row>
    <row r="321" spans="1:26" x14ac:dyDescent="0.35">
      <c r="A321" s="2">
        <v>321</v>
      </c>
      <c r="B321" s="2" t="s">
        <v>319</v>
      </c>
      <c r="C321" s="2" t="str">
        <f t="shared" si="58"/>
        <v>SPA21XXX</v>
      </c>
      <c r="D321" s="2" t="s">
        <v>716</v>
      </c>
      <c r="E321" s="2" t="s">
        <v>45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5" t="e">
        <f t="shared" ref="L321:L347" si="60">H321/$G321*100</f>
        <v>#DIV/0!</v>
      </c>
      <c r="M321" s="15" t="e">
        <f t="shared" ref="M321:M347" si="61">I321/$G321*100</f>
        <v>#DIV/0!</v>
      </c>
      <c r="N321" s="15" t="e">
        <f t="shared" ref="N321:N347" si="62">J321/$G321*100</f>
        <v>#DIV/0!</v>
      </c>
      <c r="O321" s="15" t="e">
        <f t="shared" ref="O321:O347" si="63">K321/$G321*100</f>
        <v>#DIV/0!</v>
      </c>
      <c r="T321" s="2">
        <f t="shared" ref="T321:T347" si="64">IF(P321=0,0,IF(P321&lt;50, 1, IF(P321&lt;60,2, IF(P321&lt;70,3, IF(P321&lt;80,4, IF(P321&lt;90,5,6))))))</f>
        <v>0</v>
      </c>
      <c r="U321" s="2">
        <f t="shared" ref="U321:U347" si="65">IF(Q321=0,0,IF(Q321&lt;50, 1, IF(Q321&lt;60,2, IF(Q321&lt;70,3, IF(Q321&lt;80,4, IF(Q321&lt;90,5,6))))))</f>
        <v>0</v>
      </c>
      <c r="V321" s="2">
        <f t="shared" ref="V321:V347" si="66">IF(R321=0,0,IF(R321&lt;50, 1, IF(R321&lt;60,2, IF(R321&lt;70,3, IF(R321&lt;80,4, IF(R321&lt;90,5,6))))))</f>
        <v>0</v>
      </c>
      <c r="W321" s="2">
        <f t="shared" ref="W321:W347" si="67">IF(S321=0,0,IF(S321&lt;50, 1, IF(S321&lt;60,2, IF(S321&lt;70,3, IF(S321&lt;80,4, IF(S321&lt;90,5,6))))))</f>
        <v>0</v>
      </c>
      <c r="X321" s="16">
        <f t="shared" si="59"/>
        <v>0</v>
      </c>
      <c r="Y321" s="2">
        <f t="shared" ref="Y321:Y347" si="68">ROUND(T321+2*SUM(U321:W321),0)</f>
        <v>0</v>
      </c>
      <c r="Z321" s="18">
        <f t="shared" si="57"/>
        <v>0</v>
      </c>
    </row>
    <row r="322" spans="1:26" x14ac:dyDescent="0.35">
      <c r="A322" s="2">
        <v>322</v>
      </c>
      <c r="B322" s="2" t="s">
        <v>321</v>
      </c>
      <c r="C322" s="2" t="str">
        <f t="shared" si="58"/>
        <v>SPA21XXX</v>
      </c>
      <c r="D322" s="2" t="s">
        <v>717</v>
      </c>
      <c r="E322" s="2" t="s">
        <v>45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5" t="e">
        <f t="shared" si="60"/>
        <v>#DIV/0!</v>
      </c>
      <c r="M322" s="15" t="e">
        <f t="shared" si="61"/>
        <v>#DIV/0!</v>
      </c>
      <c r="N322" s="15" t="e">
        <f t="shared" si="62"/>
        <v>#DIV/0!</v>
      </c>
      <c r="O322" s="15" t="e">
        <f t="shared" si="63"/>
        <v>#DIV/0!</v>
      </c>
      <c r="T322" s="2">
        <f t="shared" si="64"/>
        <v>0</v>
      </c>
      <c r="U322" s="2">
        <f t="shared" si="65"/>
        <v>0</v>
      </c>
      <c r="V322" s="2">
        <f t="shared" si="66"/>
        <v>0</v>
      </c>
      <c r="W322" s="2">
        <f t="shared" si="67"/>
        <v>0</v>
      </c>
      <c r="X322" s="16">
        <f t="shared" ref="X322:X347" si="69">ROUND(SUM(T322:W322),0)</f>
        <v>0</v>
      </c>
      <c r="Y322" s="2">
        <f t="shared" si="68"/>
        <v>0</v>
      </c>
      <c r="Z322" s="18">
        <f t="shared" ref="Z322:Z347" si="70">ROUND(Y322/MAX($Y$2:$Y$347)*24,0)</f>
        <v>0</v>
      </c>
    </row>
    <row r="323" spans="1:26" x14ac:dyDescent="0.35">
      <c r="A323" s="2">
        <v>323</v>
      </c>
      <c r="B323" s="2" t="s">
        <v>322</v>
      </c>
      <c r="C323" s="2" t="str">
        <f t="shared" ref="C323:C347" si="71">REPLACE(B323,6,3,"XXX")</f>
        <v>SPA21XXX</v>
      </c>
      <c r="D323" s="2" t="s">
        <v>718</v>
      </c>
      <c r="E323" s="2" t="s">
        <v>45</v>
      </c>
      <c r="G323" s="2">
        <v>1028519</v>
      </c>
      <c r="H323" s="2">
        <v>648623</v>
      </c>
      <c r="I323" s="2">
        <v>124864</v>
      </c>
      <c r="J323" s="2">
        <v>0</v>
      </c>
      <c r="K323" s="2">
        <v>0</v>
      </c>
      <c r="L323" s="15">
        <f t="shared" si="60"/>
        <v>63.063783945653896</v>
      </c>
      <c r="M323" s="15">
        <f t="shared" si="61"/>
        <v>12.140174367221219</v>
      </c>
      <c r="N323" s="15">
        <f t="shared" si="62"/>
        <v>0</v>
      </c>
      <c r="O323" s="15">
        <f t="shared" si="63"/>
        <v>0</v>
      </c>
      <c r="P323" s="2">
        <v>63.063783945653896</v>
      </c>
      <c r="Q323" s="2">
        <v>12.140174367221219</v>
      </c>
      <c r="R323" s="2">
        <v>0</v>
      </c>
      <c r="S323" s="2">
        <v>0</v>
      </c>
      <c r="T323" s="2">
        <f t="shared" si="64"/>
        <v>3</v>
      </c>
      <c r="U323" s="2">
        <f t="shared" si="65"/>
        <v>1</v>
      </c>
      <c r="V323" s="2">
        <f t="shared" si="66"/>
        <v>0</v>
      </c>
      <c r="W323" s="2">
        <f t="shared" si="67"/>
        <v>0</v>
      </c>
      <c r="X323" s="16">
        <f t="shared" si="69"/>
        <v>4</v>
      </c>
      <c r="Y323" s="2">
        <f t="shared" si="68"/>
        <v>5</v>
      </c>
      <c r="Z323" s="18">
        <f t="shared" si="70"/>
        <v>5</v>
      </c>
    </row>
    <row r="324" spans="1:26" x14ac:dyDescent="0.35">
      <c r="A324" s="2">
        <v>324</v>
      </c>
      <c r="B324" s="2" t="s">
        <v>323</v>
      </c>
      <c r="C324" s="2" t="str">
        <f t="shared" si="71"/>
        <v>SPA21XXX</v>
      </c>
      <c r="D324" s="2" t="s">
        <v>719</v>
      </c>
      <c r="E324" s="2" t="s">
        <v>45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5" t="e">
        <f t="shared" si="60"/>
        <v>#DIV/0!</v>
      </c>
      <c r="M324" s="15" t="e">
        <f t="shared" si="61"/>
        <v>#DIV/0!</v>
      </c>
      <c r="N324" s="15" t="e">
        <f t="shared" si="62"/>
        <v>#DIV/0!</v>
      </c>
      <c r="O324" s="15" t="e">
        <f t="shared" si="63"/>
        <v>#DIV/0!</v>
      </c>
      <c r="T324" s="2">
        <f t="shared" si="64"/>
        <v>0</v>
      </c>
      <c r="U324" s="2">
        <f t="shared" si="65"/>
        <v>0</v>
      </c>
      <c r="V324" s="2">
        <f t="shared" si="66"/>
        <v>0</v>
      </c>
      <c r="W324" s="2">
        <f t="shared" si="67"/>
        <v>0</v>
      </c>
      <c r="X324" s="16">
        <f t="shared" si="69"/>
        <v>0</v>
      </c>
      <c r="Y324" s="2">
        <f t="shared" si="68"/>
        <v>0</v>
      </c>
      <c r="Z324" s="18">
        <f t="shared" si="70"/>
        <v>0</v>
      </c>
    </row>
    <row r="325" spans="1:26" x14ac:dyDescent="0.35">
      <c r="A325" s="2">
        <v>325</v>
      </c>
      <c r="B325" s="2" t="s">
        <v>325</v>
      </c>
      <c r="C325" s="2" t="str">
        <f t="shared" si="71"/>
        <v>SPA21XXX</v>
      </c>
      <c r="D325" s="2" t="s">
        <v>720</v>
      </c>
      <c r="E325" s="2" t="s">
        <v>45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15" t="e">
        <f t="shared" si="60"/>
        <v>#DIV/0!</v>
      </c>
      <c r="M325" s="15" t="e">
        <f t="shared" si="61"/>
        <v>#DIV/0!</v>
      </c>
      <c r="N325" s="15" t="e">
        <f t="shared" si="62"/>
        <v>#DIV/0!</v>
      </c>
      <c r="O325" s="15" t="e">
        <f t="shared" si="63"/>
        <v>#DIV/0!</v>
      </c>
      <c r="T325" s="2">
        <f t="shared" si="64"/>
        <v>0</v>
      </c>
      <c r="U325" s="2">
        <f t="shared" si="65"/>
        <v>0</v>
      </c>
      <c r="V325" s="2">
        <f t="shared" si="66"/>
        <v>0</v>
      </c>
      <c r="W325" s="2">
        <f t="shared" si="67"/>
        <v>0</v>
      </c>
      <c r="X325" s="16">
        <f t="shared" si="69"/>
        <v>0</v>
      </c>
      <c r="Y325" s="2">
        <f t="shared" si="68"/>
        <v>0</v>
      </c>
      <c r="Z325" s="18">
        <f t="shared" si="70"/>
        <v>0</v>
      </c>
    </row>
    <row r="326" spans="1:26" x14ac:dyDescent="0.35">
      <c r="A326" s="2">
        <v>326</v>
      </c>
      <c r="B326" s="2" t="s">
        <v>382</v>
      </c>
      <c r="C326" s="2" t="str">
        <f t="shared" si="71"/>
        <v>SPA21XXX</v>
      </c>
      <c r="D326" s="2" t="s">
        <v>721</v>
      </c>
      <c r="E326" s="2" t="s">
        <v>45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5" t="e">
        <f t="shared" si="60"/>
        <v>#DIV/0!</v>
      </c>
      <c r="M326" s="15" t="e">
        <f t="shared" si="61"/>
        <v>#DIV/0!</v>
      </c>
      <c r="N326" s="15" t="e">
        <f t="shared" si="62"/>
        <v>#DIV/0!</v>
      </c>
      <c r="O326" s="15" t="e">
        <f t="shared" si="63"/>
        <v>#DIV/0!</v>
      </c>
      <c r="T326" s="2">
        <f t="shared" si="64"/>
        <v>0</v>
      </c>
      <c r="U326" s="2">
        <f t="shared" si="65"/>
        <v>0</v>
      </c>
      <c r="V326" s="2">
        <f t="shared" si="66"/>
        <v>0</v>
      </c>
      <c r="W326" s="2">
        <f t="shared" si="67"/>
        <v>0</v>
      </c>
      <c r="X326" s="16">
        <f t="shared" si="69"/>
        <v>0</v>
      </c>
      <c r="Y326" s="2">
        <f t="shared" si="68"/>
        <v>0</v>
      </c>
      <c r="Z326" s="18">
        <f t="shared" si="70"/>
        <v>0</v>
      </c>
    </row>
    <row r="327" spans="1:26" x14ac:dyDescent="0.35">
      <c r="A327" s="2">
        <v>327</v>
      </c>
      <c r="B327" s="2" t="s">
        <v>326</v>
      </c>
      <c r="C327" s="2" t="str">
        <f t="shared" si="71"/>
        <v>SPA21XXX</v>
      </c>
      <c r="D327" s="2" t="s">
        <v>722</v>
      </c>
      <c r="E327" s="2" t="s">
        <v>45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5" t="e">
        <f t="shared" si="60"/>
        <v>#DIV/0!</v>
      </c>
      <c r="M327" s="15" t="e">
        <f t="shared" si="61"/>
        <v>#DIV/0!</v>
      </c>
      <c r="N327" s="15" t="e">
        <f t="shared" si="62"/>
        <v>#DIV/0!</v>
      </c>
      <c r="O327" s="15" t="e">
        <f t="shared" si="63"/>
        <v>#DIV/0!</v>
      </c>
      <c r="T327" s="2">
        <f t="shared" si="64"/>
        <v>0</v>
      </c>
      <c r="U327" s="2">
        <f t="shared" si="65"/>
        <v>0</v>
      </c>
      <c r="V327" s="2">
        <f t="shared" si="66"/>
        <v>0</v>
      </c>
      <c r="W327" s="2">
        <f t="shared" si="67"/>
        <v>0</v>
      </c>
      <c r="X327" s="16">
        <f t="shared" si="69"/>
        <v>0</v>
      </c>
      <c r="Y327" s="2">
        <f t="shared" si="68"/>
        <v>0</v>
      </c>
      <c r="Z327" s="18">
        <f t="shared" si="70"/>
        <v>0</v>
      </c>
    </row>
    <row r="328" spans="1:26" x14ac:dyDescent="0.35">
      <c r="A328" s="2">
        <v>328</v>
      </c>
      <c r="B328" s="2" t="s">
        <v>328</v>
      </c>
      <c r="C328" s="2" t="str">
        <f t="shared" si="71"/>
        <v>SPA21XXX</v>
      </c>
      <c r="D328" s="2" t="s">
        <v>723</v>
      </c>
      <c r="E328" s="2" t="s">
        <v>45</v>
      </c>
      <c r="G328" s="2">
        <v>97672</v>
      </c>
      <c r="H328" s="2">
        <v>5298</v>
      </c>
      <c r="I328" s="2">
        <v>11889</v>
      </c>
      <c r="J328" s="2">
        <v>0</v>
      </c>
      <c r="K328" s="2">
        <v>0</v>
      </c>
      <c r="L328" s="15">
        <f t="shared" si="60"/>
        <v>5.4242771725776064</v>
      </c>
      <c r="M328" s="15">
        <f t="shared" si="61"/>
        <v>12.172372839708412</v>
      </c>
      <c r="N328" s="15">
        <f t="shared" si="62"/>
        <v>0</v>
      </c>
      <c r="O328" s="15">
        <f t="shared" si="63"/>
        <v>0</v>
      </c>
      <c r="P328" s="2">
        <v>5.4242771725776064</v>
      </c>
      <c r="Q328" s="2">
        <v>12.172372839708412</v>
      </c>
      <c r="R328" s="2">
        <v>0</v>
      </c>
      <c r="S328" s="2">
        <v>0</v>
      </c>
      <c r="T328" s="2">
        <f t="shared" si="64"/>
        <v>1</v>
      </c>
      <c r="U328" s="2">
        <f t="shared" si="65"/>
        <v>1</v>
      </c>
      <c r="V328" s="2">
        <f t="shared" si="66"/>
        <v>0</v>
      </c>
      <c r="W328" s="2">
        <f t="shared" si="67"/>
        <v>0</v>
      </c>
      <c r="X328" s="16">
        <f t="shared" si="69"/>
        <v>2</v>
      </c>
      <c r="Y328" s="2">
        <f t="shared" si="68"/>
        <v>3</v>
      </c>
      <c r="Z328" s="18">
        <f t="shared" si="70"/>
        <v>3</v>
      </c>
    </row>
    <row r="329" spans="1:26" x14ac:dyDescent="0.35">
      <c r="A329" s="2">
        <v>329</v>
      </c>
      <c r="B329" s="2" t="s">
        <v>383</v>
      </c>
      <c r="C329" s="2" t="str">
        <f t="shared" si="71"/>
        <v>SPA21XXX</v>
      </c>
      <c r="D329" s="2" t="s">
        <v>724</v>
      </c>
      <c r="E329" s="2" t="s">
        <v>45</v>
      </c>
      <c r="G329" s="2">
        <v>83000</v>
      </c>
      <c r="H329" s="2">
        <v>83000</v>
      </c>
      <c r="I329" s="2">
        <v>16600</v>
      </c>
      <c r="J329" s="2">
        <v>49800</v>
      </c>
      <c r="K329" s="2">
        <v>0</v>
      </c>
      <c r="L329" s="15">
        <f t="shared" si="60"/>
        <v>100</v>
      </c>
      <c r="M329" s="15">
        <f t="shared" si="61"/>
        <v>20</v>
      </c>
      <c r="N329" s="15">
        <f t="shared" si="62"/>
        <v>60</v>
      </c>
      <c r="O329" s="15">
        <f t="shared" si="63"/>
        <v>0</v>
      </c>
      <c r="P329" s="2">
        <v>100</v>
      </c>
      <c r="Q329" s="2">
        <v>20</v>
      </c>
      <c r="R329" s="2">
        <v>60</v>
      </c>
      <c r="S329" s="2">
        <v>0</v>
      </c>
      <c r="T329" s="2">
        <f t="shared" si="64"/>
        <v>6</v>
      </c>
      <c r="U329" s="2">
        <f t="shared" si="65"/>
        <v>1</v>
      </c>
      <c r="V329" s="2">
        <f t="shared" si="66"/>
        <v>3</v>
      </c>
      <c r="W329" s="2">
        <f t="shared" si="67"/>
        <v>0</v>
      </c>
      <c r="X329" s="16">
        <f t="shared" si="69"/>
        <v>10</v>
      </c>
      <c r="Y329" s="2">
        <f t="shared" si="68"/>
        <v>14</v>
      </c>
      <c r="Z329" s="18">
        <f t="shared" si="70"/>
        <v>13</v>
      </c>
    </row>
    <row r="330" spans="1:26" x14ac:dyDescent="0.35">
      <c r="A330" s="2">
        <v>330</v>
      </c>
      <c r="B330" s="2" t="s">
        <v>331</v>
      </c>
      <c r="C330" s="2" t="str">
        <f t="shared" si="71"/>
        <v>SPA21XXX</v>
      </c>
      <c r="D330" s="19" t="s">
        <v>725</v>
      </c>
      <c r="E330" s="2" t="s">
        <v>45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15" t="e">
        <f t="shared" si="60"/>
        <v>#DIV/0!</v>
      </c>
      <c r="M330" s="15" t="e">
        <f t="shared" si="61"/>
        <v>#DIV/0!</v>
      </c>
      <c r="N330" s="15" t="e">
        <f t="shared" si="62"/>
        <v>#DIV/0!</v>
      </c>
      <c r="O330" s="15" t="e">
        <f t="shared" si="63"/>
        <v>#DIV/0!</v>
      </c>
      <c r="T330" s="2">
        <f t="shared" si="64"/>
        <v>0</v>
      </c>
      <c r="U330" s="2">
        <f t="shared" si="65"/>
        <v>0</v>
      </c>
      <c r="V330" s="2">
        <f t="shared" si="66"/>
        <v>0</v>
      </c>
      <c r="W330" s="2">
        <f t="shared" si="67"/>
        <v>0</v>
      </c>
      <c r="X330" s="16">
        <f t="shared" si="69"/>
        <v>0</v>
      </c>
      <c r="Y330" s="2">
        <f t="shared" si="68"/>
        <v>0</v>
      </c>
      <c r="Z330" s="18">
        <f t="shared" si="70"/>
        <v>0</v>
      </c>
    </row>
    <row r="331" spans="1:26" x14ac:dyDescent="0.35">
      <c r="A331" s="2">
        <v>331</v>
      </c>
      <c r="B331" s="2" t="s">
        <v>384</v>
      </c>
      <c r="C331" s="2" t="str">
        <f t="shared" si="71"/>
        <v>SPA21XXX</v>
      </c>
      <c r="D331" s="2" t="s">
        <v>726</v>
      </c>
      <c r="E331" s="2" t="s">
        <v>45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5" t="e">
        <f t="shared" si="60"/>
        <v>#DIV/0!</v>
      </c>
      <c r="M331" s="15" t="e">
        <f t="shared" si="61"/>
        <v>#DIV/0!</v>
      </c>
      <c r="N331" s="15" t="e">
        <f t="shared" si="62"/>
        <v>#DIV/0!</v>
      </c>
      <c r="O331" s="15" t="e">
        <f t="shared" si="63"/>
        <v>#DIV/0!</v>
      </c>
      <c r="T331" s="2">
        <f t="shared" si="64"/>
        <v>0</v>
      </c>
      <c r="U331" s="2">
        <f t="shared" si="65"/>
        <v>0</v>
      </c>
      <c r="V331" s="2">
        <f t="shared" si="66"/>
        <v>0</v>
      </c>
      <c r="W331" s="2">
        <f t="shared" si="67"/>
        <v>0</v>
      </c>
      <c r="X331" s="16">
        <f t="shared" si="69"/>
        <v>0</v>
      </c>
      <c r="Y331" s="2">
        <f t="shared" si="68"/>
        <v>0</v>
      </c>
      <c r="Z331" s="18">
        <f t="shared" si="70"/>
        <v>0</v>
      </c>
    </row>
    <row r="332" spans="1:26" x14ac:dyDescent="0.35">
      <c r="A332" s="2">
        <v>332</v>
      </c>
      <c r="B332" s="2" t="s">
        <v>333</v>
      </c>
      <c r="C332" s="2" t="str">
        <f t="shared" si="71"/>
        <v>SPA21XXX</v>
      </c>
      <c r="D332" s="2" t="s">
        <v>727</v>
      </c>
      <c r="E332" s="2" t="s">
        <v>45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5" t="e">
        <f t="shared" si="60"/>
        <v>#DIV/0!</v>
      </c>
      <c r="M332" s="15" t="e">
        <f t="shared" si="61"/>
        <v>#DIV/0!</v>
      </c>
      <c r="N332" s="15" t="e">
        <f t="shared" si="62"/>
        <v>#DIV/0!</v>
      </c>
      <c r="O332" s="15" t="e">
        <f t="shared" si="63"/>
        <v>#DIV/0!</v>
      </c>
      <c r="T332" s="2">
        <f t="shared" si="64"/>
        <v>0</v>
      </c>
      <c r="U332" s="2">
        <f t="shared" si="65"/>
        <v>0</v>
      </c>
      <c r="V332" s="2">
        <f t="shared" si="66"/>
        <v>0</v>
      </c>
      <c r="W332" s="2">
        <f t="shared" si="67"/>
        <v>0</v>
      </c>
      <c r="X332" s="16">
        <f t="shared" si="69"/>
        <v>0</v>
      </c>
      <c r="Y332" s="2">
        <f t="shared" si="68"/>
        <v>0</v>
      </c>
      <c r="Z332" s="18">
        <f t="shared" si="70"/>
        <v>0</v>
      </c>
    </row>
    <row r="333" spans="1:26" x14ac:dyDescent="0.35">
      <c r="A333" s="2">
        <v>333</v>
      </c>
      <c r="B333" s="2" t="s">
        <v>334</v>
      </c>
      <c r="C333" s="2" t="str">
        <f t="shared" si="71"/>
        <v>SPA21XXX</v>
      </c>
      <c r="D333" s="2" t="s">
        <v>728</v>
      </c>
      <c r="E333" s="2" t="s">
        <v>45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5" t="e">
        <f t="shared" si="60"/>
        <v>#DIV/0!</v>
      </c>
      <c r="M333" s="15" t="e">
        <f t="shared" si="61"/>
        <v>#DIV/0!</v>
      </c>
      <c r="N333" s="15" t="e">
        <f t="shared" si="62"/>
        <v>#DIV/0!</v>
      </c>
      <c r="O333" s="15" t="e">
        <f t="shared" si="63"/>
        <v>#DIV/0!</v>
      </c>
      <c r="T333" s="2">
        <f t="shared" si="64"/>
        <v>0</v>
      </c>
      <c r="U333" s="2">
        <f t="shared" si="65"/>
        <v>0</v>
      </c>
      <c r="V333" s="2">
        <f t="shared" si="66"/>
        <v>0</v>
      </c>
      <c r="W333" s="2">
        <f t="shared" si="67"/>
        <v>0</v>
      </c>
      <c r="X333" s="16">
        <f t="shared" si="69"/>
        <v>0</v>
      </c>
      <c r="Y333" s="2">
        <f t="shared" si="68"/>
        <v>0</v>
      </c>
      <c r="Z333" s="18">
        <f t="shared" si="70"/>
        <v>0</v>
      </c>
    </row>
    <row r="334" spans="1:26" x14ac:dyDescent="0.35">
      <c r="A334" s="2">
        <v>334</v>
      </c>
      <c r="B334" s="2" t="s">
        <v>335</v>
      </c>
      <c r="C334" s="2" t="str">
        <f t="shared" si="71"/>
        <v>SPA21XXX</v>
      </c>
      <c r="D334" s="2" t="s">
        <v>729</v>
      </c>
      <c r="E334" s="2" t="s">
        <v>45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5" t="e">
        <f t="shared" si="60"/>
        <v>#DIV/0!</v>
      </c>
      <c r="M334" s="15" t="e">
        <f t="shared" si="61"/>
        <v>#DIV/0!</v>
      </c>
      <c r="N334" s="15" t="e">
        <f t="shared" si="62"/>
        <v>#DIV/0!</v>
      </c>
      <c r="O334" s="15" t="e">
        <f t="shared" si="63"/>
        <v>#DIV/0!</v>
      </c>
      <c r="T334" s="2">
        <f t="shared" si="64"/>
        <v>0</v>
      </c>
      <c r="U334" s="2">
        <f t="shared" si="65"/>
        <v>0</v>
      </c>
      <c r="V334" s="2">
        <f t="shared" si="66"/>
        <v>0</v>
      </c>
      <c r="W334" s="2">
        <f t="shared" si="67"/>
        <v>0</v>
      </c>
      <c r="X334" s="16">
        <f t="shared" si="69"/>
        <v>0</v>
      </c>
      <c r="Y334" s="2">
        <f t="shared" si="68"/>
        <v>0</v>
      </c>
      <c r="Z334" s="18">
        <f t="shared" si="70"/>
        <v>0</v>
      </c>
    </row>
    <row r="335" spans="1:26" x14ac:dyDescent="0.35">
      <c r="A335" s="2">
        <v>335</v>
      </c>
      <c r="B335" s="2" t="s">
        <v>336</v>
      </c>
      <c r="C335" s="2" t="str">
        <f t="shared" si="71"/>
        <v>SPA21XXX</v>
      </c>
      <c r="D335" s="2" t="s">
        <v>730</v>
      </c>
      <c r="E335" s="2" t="s">
        <v>45</v>
      </c>
      <c r="G335" s="2">
        <v>27000</v>
      </c>
      <c r="H335" s="2">
        <v>27000</v>
      </c>
      <c r="I335" s="2">
        <v>24000</v>
      </c>
      <c r="J335" s="2">
        <v>12000</v>
      </c>
      <c r="K335" s="2">
        <v>0</v>
      </c>
      <c r="L335" s="15">
        <f t="shared" si="60"/>
        <v>100</v>
      </c>
      <c r="M335" s="15">
        <f t="shared" si="61"/>
        <v>88.888888888888886</v>
      </c>
      <c r="N335" s="15">
        <f t="shared" si="62"/>
        <v>44.444444444444443</v>
      </c>
      <c r="O335" s="15">
        <f t="shared" si="63"/>
        <v>0</v>
      </c>
      <c r="P335" s="2">
        <v>100</v>
      </c>
      <c r="Q335" s="2">
        <v>88.888888888888886</v>
      </c>
      <c r="R335" s="2">
        <v>44.444444444444443</v>
      </c>
      <c r="S335" s="2">
        <v>0</v>
      </c>
      <c r="T335" s="2">
        <f t="shared" si="64"/>
        <v>6</v>
      </c>
      <c r="U335" s="2">
        <f t="shared" si="65"/>
        <v>5</v>
      </c>
      <c r="V335" s="2">
        <f t="shared" si="66"/>
        <v>1</v>
      </c>
      <c r="W335" s="2">
        <f t="shared" si="67"/>
        <v>0</v>
      </c>
      <c r="X335" s="16">
        <f t="shared" si="69"/>
        <v>12</v>
      </c>
      <c r="Y335" s="2">
        <f t="shared" si="68"/>
        <v>18</v>
      </c>
      <c r="Z335" s="18">
        <f t="shared" si="70"/>
        <v>17</v>
      </c>
    </row>
    <row r="336" spans="1:26" x14ac:dyDescent="0.35">
      <c r="A336" s="2">
        <v>336</v>
      </c>
      <c r="B336" s="2" t="s">
        <v>385</v>
      </c>
      <c r="C336" s="2" t="str">
        <f t="shared" si="71"/>
        <v>SPA21XXX</v>
      </c>
      <c r="D336" s="2" t="s">
        <v>731</v>
      </c>
      <c r="E336" s="2" t="s">
        <v>45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5" t="e">
        <f t="shared" si="60"/>
        <v>#DIV/0!</v>
      </c>
      <c r="M336" s="15" t="e">
        <f t="shared" si="61"/>
        <v>#DIV/0!</v>
      </c>
      <c r="N336" s="15" t="e">
        <f t="shared" si="62"/>
        <v>#DIV/0!</v>
      </c>
      <c r="O336" s="15" t="e">
        <f t="shared" si="63"/>
        <v>#DIV/0!</v>
      </c>
      <c r="T336" s="2">
        <f t="shared" si="64"/>
        <v>0</v>
      </c>
      <c r="U336" s="2">
        <f t="shared" si="65"/>
        <v>0</v>
      </c>
      <c r="V336" s="2">
        <f t="shared" si="66"/>
        <v>0</v>
      </c>
      <c r="W336" s="2">
        <f t="shared" si="67"/>
        <v>0</v>
      </c>
      <c r="X336" s="16">
        <f t="shared" si="69"/>
        <v>0</v>
      </c>
      <c r="Y336" s="2">
        <f t="shared" si="68"/>
        <v>0</v>
      </c>
      <c r="Z336" s="18">
        <f t="shared" si="70"/>
        <v>0</v>
      </c>
    </row>
    <row r="337" spans="1:26" x14ac:dyDescent="0.35">
      <c r="A337" s="2">
        <v>337</v>
      </c>
      <c r="B337" s="2" t="s">
        <v>386</v>
      </c>
      <c r="C337" s="2" t="str">
        <f t="shared" si="71"/>
        <v>SPA21XXX</v>
      </c>
      <c r="D337" s="2" t="s">
        <v>732</v>
      </c>
      <c r="E337" s="2" t="s">
        <v>45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5" t="e">
        <f t="shared" si="60"/>
        <v>#DIV/0!</v>
      </c>
      <c r="M337" s="15" t="e">
        <f t="shared" si="61"/>
        <v>#DIV/0!</v>
      </c>
      <c r="N337" s="15" t="e">
        <f t="shared" si="62"/>
        <v>#DIV/0!</v>
      </c>
      <c r="O337" s="15" t="e">
        <f t="shared" si="63"/>
        <v>#DIV/0!</v>
      </c>
      <c r="T337" s="2">
        <f t="shared" si="64"/>
        <v>0</v>
      </c>
      <c r="U337" s="2">
        <f t="shared" si="65"/>
        <v>0</v>
      </c>
      <c r="V337" s="2">
        <f t="shared" si="66"/>
        <v>0</v>
      </c>
      <c r="W337" s="2">
        <f t="shared" si="67"/>
        <v>0</v>
      </c>
      <c r="X337" s="16">
        <f t="shared" si="69"/>
        <v>0</v>
      </c>
      <c r="Y337" s="2">
        <f t="shared" si="68"/>
        <v>0</v>
      </c>
      <c r="Z337" s="18">
        <f t="shared" si="70"/>
        <v>0</v>
      </c>
    </row>
    <row r="338" spans="1:26" x14ac:dyDescent="0.35">
      <c r="A338" s="2">
        <v>338</v>
      </c>
      <c r="B338" s="2" t="s">
        <v>337</v>
      </c>
      <c r="C338" s="2" t="str">
        <f t="shared" si="71"/>
        <v>SPA21XXX</v>
      </c>
      <c r="D338" s="2" t="s">
        <v>733</v>
      </c>
      <c r="E338" s="2" t="s">
        <v>45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5" t="e">
        <f t="shared" si="60"/>
        <v>#DIV/0!</v>
      </c>
      <c r="M338" s="15" t="e">
        <f t="shared" si="61"/>
        <v>#DIV/0!</v>
      </c>
      <c r="N338" s="15" t="e">
        <f t="shared" si="62"/>
        <v>#DIV/0!</v>
      </c>
      <c r="O338" s="15" t="e">
        <f t="shared" si="63"/>
        <v>#DIV/0!</v>
      </c>
      <c r="T338" s="2">
        <f t="shared" si="64"/>
        <v>0</v>
      </c>
      <c r="U338" s="2">
        <f t="shared" si="65"/>
        <v>0</v>
      </c>
      <c r="V338" s="2">
        <f t="shared" si="66"/>
        <v>0</v>
      </c>
      <c r="W338" s="2">
        <f t="shared" si="67"/>
        <v>0</v>
      </c>
      <c r="X338" s="16">
        <f t="shared" si="69"/>
        <v>0</v>
      </c>
      <c r="Y338" s="2">
        <f t="shared" si="68"/>
        <v>0</v>
      </c>
      <c r="Z338" s="18">
        <f t="shared" si="70"/>
        <v>0</v>
      </c>
    </row>
    <row r="339" spans="1:26" x14ac:dyDescent="0.35">
      <c r="A339" s="2">
        <v>339</v>
      </c>
      <c r="B339" s="2" t="s">
        <v>387</v>
      </c>
      <c r="C339" s="2" t="str">
        <f t="shared" si="71"/>
        <v>SPA21XXX</v>
      </c>
      <c r="D339" s="2" t="s">
        <v>734</v>
      </c>
      <c r="E339" s="2" t="s">
        <v>45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5" t="e">
        <f t="shared" si="60"/>
        <v>#DIV/0!</v>
      </c>
      <c r="M339" s="15" t="e">
        <f t="shared" si="61"/>
        <v>#DIV/0!</v>
      </c>
      <c r="N339" s="15" t="e">
        <f t="shared" si="62"/>
        <v>#DIV/0!</v>
      </c>
      <c r="O339" s="15" t="e">
        <f t="shared" si="63"/>
        <v>#DIV/0!</v>
      </c>
      <c r="T339" s="2">
        <f t="shared" si="64"/>
        <v>0</v>
      </c>
      <c r="U339" s="2">
        <f t="shared" si="65"/>
        <v>0</v>
      </c>
      <c r="V339" s="2">
        <f t="shared" si="66"/>
        <v>0</v>
      </c>
      <c r="W339" s="2">
        <f t="shared" si="67"/>
        <v>0</v>
      </c>
      <c r="X339" s="16">
        <f t="shared" si="69"/>
        <v>0</v>
      </c>
      <c r="Y339" s="2">
        <f t="shared" si="68"/>
        <v>0</v>
      </c>
      <c r="Z339" s="18">
        <f t="shared" si="70"/>
        <v>0</v>
      </c>
    </row>
    <row r="340" spans="1:26" x14ac:dyDescent="0.35">
      <c r="A340" s="2">
        <v>340</v>
      </c>
      <c r="B340" s="2" t="s">
        <v>388</v>
      </c>
      <c r="C340" s="2" t="str">
        <f t="shared" si="71"/>
        <v>SPA21XXX</v>
      </c>
      <c r="D340" s="2" t="s">
        <v>735</v>
      </c>
      <c r="E340" s="2" t="s">
        <v>45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15" t="e">
        <f t="shared" si="60"/>
        <v>#DIV/0!</v>
      </c>
      <c r="M340" s="15" t="e">
        <f t="shared" si="61"/>
        <v>#DIV/0!</v>
      </c>
      <c r="N340" s="15" t="e">
        <f t="shared" si="62"/>
        <v>#DIV/0!</v>
      </c>
      <c r="O340" s="15" t="e">
        <f t="shared" si="63"/>
        <v>#DIV/0!</v>
      </c>
      <c r="T340" s="2">
        <f t="shared" si="64"/>
        <v>0</v>
      </c>
      <c r="U340" s="2">
        <f t="shared" si="65"/>
        <v>0</v>
      </c>
      <c r="V340" s="2">
        <f t="shared" si="66"/>
        <v>0</v>
      </c>
      <c r="W340" s="2">
        <f t="shared" si="67"/>
        <v>0</v>
      </c>
      <c r="X340" s="16">
        <f t="shared" si="69"/>
        <v>0</v>
      </c>
      <c r="Y340" s="2">
        <f t="shared" si="68"/>
        <v>0</v>
      </c>
      <c r="Z340" s="18">
        <f t="shared" si="70"/>
        <v>0</v>
      </c>
    </row>
    <row r="341" spans="1:26" x14ac:dyDescent="0.35">
      <c r="A341" s="2">
        <v>341</v>
      </c>
      <c r="B341" s="2" t="s">
        <v>338</v>
      </c>
      <c r="C341" s="2" t="str">
        <f t="shared" si="71"/>
        <v>SPA21XXX</v>
      </c>
      <c r="D341" s="2" t="s">
        <v>736</v>
      </c>
      <c r="E341" s="2" t="s">
        <v>45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15" t="e">
        <f t="shared" si="60"/>
        <v>#DIV/0!</v>
      </c>
      <c r="M341" s="15" t="e">
        <f t="shared" si="61"/>
        <v>#DIV/0!</v>
      </c>
      <c r="N341" s="15" t="e">
        <f t="shared" si="62"/>
        <v>#DIV/0!</v>
      </c>
      <c r="O341" s="15" t="e">
        <f t="shared" si="63"/>
        <v>#DIV/0!</v>
      </c>
      <c r="T341" s="2">
        <f t="shared" si="64"/>
        <v>0</v>
      </c>
      <c r="U341" s="2">
        <f t="shared" si="65"/>
        <v>0</v>
      </c>
      <c r="V341" s="2">
        <f t="shared" si="66"/>
        <v>0</v>
      </c>
      <c r="W341" s="2">
        <f t="shared" si="67"/>
        <v>0</v>
      </c>
      <c r="X341" s="16">
        <f t="shared" si="69"/>
        <v>0</v>
      </c>
      <c r="Y341" s="2">
        <f t="shared" si="68"/>
        <v>0</v>
      </c>
      <c r="Z341" s="18">
        <f t="shared" si="70"/>
        <v>0</v>
      </c>
    </row>
    <row r="342" spans="1:26" x14ac:dyDescent="0.35">
      <c r="A342" s="2">
        <v>342</v>
      </c>
      <c r="B342" s="2" t="s">
        <v>389</v>
      </c>
      <c r="C342" s="2" t="str">
        <f t="shared" si="71"/>
        <v>SPA21XXX</v>
      </c>
      <c r="D342" s="2" t="s">
        <v>737</v>
      </c>
      <c r="E342" s="2" t="s">
        <v>45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5" t="e">
        <f t="shared" si="60"/>
        <v>#DIV/0!</v>
      </c>
      <c r="M342" s="15" t="e">
        <f t="shared" si="61"/>
        <v>#DIV/0!</v>
      </c>
      <c r="N342" s="15" t="e">
        <f t="shared" si="62"/>
        <v>#DIV/0!</v>
      </c>
      <c r="O342" s="15" t="e">
        <f t="shared" si="63"/>
        <v>#DIV/0!</v>
      </c>
      <c r="T342" s="2">
        <f t="shared" si="64"/>
        <v>0</v>
      </c>
      <c r="U342" s="2">
        <f t="shared" si="65"/>
        <v>0</v>
      </c>
      <c r="V342" s="2">
        <f t="shared" si="66"/>
        <v>0</v>
      </c>
      <c r="W342" s="2">
        <f t="shared" si="67"/>
        <v>0</v>
      </c>
      <c r="X342" s="16">
        <f t="shared" si="69"/>
        <v>0</v>
      </c>
      <c r="Y342" s="2">
        <f t="shared" si="68"/>
        <v>0</v>
      </c>
      <c r="Z342" s="18">
        <f t="shared" si="70"/>
        <v>0</v>
      </c>
    </row>
    <row r="343" spans="1:26" x14ac:dyDescent="0.35">
      <c r="A343" s="2">
        <v>343</v>
      </c>
      <c r="B343" s="2" t="s">
        <v>339</v>
      </c>
      <c r="C343" s="2" t="str">
        <f t="shared" si="71"/>
        <v>SPA21XXX</v>
      </c>
      <c r="D343" s="2" t="s">
        <v>738</v>
      </c>
      <c r="E343" s="2" t="s">
        <v>45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5" t="e">
        <f t="shared" si="60"/>
        <v>#DIV/0!</v>
      </c>
      <c r="M343" s="15" t="e">
        <f t="shared" si="61"/>
        <v>#DIV/0!</v>
      </c>
      <c r="N343" s="15" t="e">
        <f t="shared" si="62"/>
        <v>#DIV/0!</v>
      </c>
      <c r="O343" s="15" t="e">
        <f t="shared" si="63"/>
        <v>#DIV/0!</v>
      </c>
      <c r="T343" s="2">
        <f t="shared" si="64"/>
        <v>0</v>
      </c>
      <c r="U343" s="2">
        <f t="shared" si="65"/>
        <v>0</v>
      </c>
      <c r="V343" s="2">
        <f t="shared" si="66"/>
        <v>0</v>
      </c>
      <c r="W343" s="2">
        <f t="shared" si="67"/>
        <v>0</v>
      </c>
      <c r="X343" s="16">
        <f t="shared" si="69"/>
        <v>0</v>
      </c>
      <c r="Y343" s="2">
        <f t="shared" si="68"/>
        <v>0</v>
      </c>
      <c r="Z343" s="18">
        <f t="shared" si="70"/>
        <v>0</v>
      </c>
    </row>
    <row r="344" spans="1:26" x14ac:dyDescent="0.35">
      <c r="A344" s="2">
        <v>344</v>
      </c>
      <c r="B344" s="2" t="s">
        <v>340</v>
      </c>
      <c r="C344" s="2" t="str">
        <f t="shared" si="71"/>
        <v>SPA21XXX</v>
      </c>
      <c r="D344" s="2" t="s">
        <v>739</v>
      </c>
      <c r="E344" s="2" t="s">
        <v>45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5" t="e">
        <f t="shared" si="60"/>
        <v>#DIV/0!</v>
      </c>
      <c r="M344" s="15" t="e">
        <f t="shared" si="61"/>
        <v>#DIV/0!</v>
      </c>
      <c r="N344" s="15" t="e">
        <f t="shared" si="62"/>
        <v>#DIV/0!</v>
      </c>
      <c r="O344" s="15" t="e">
        <f t="shared" si="63"/>
        <v>#DIV/0!</v>
      </c>
      <c r="T344" s="2">
        <f t="shared" si="64"/>
        <v>0</v>
      </c>
      <c r="U344" s="2">
        <f t="shared" si="65"/>
        <v>0</v>
      </c>
      <c r="V344" s="2">
        <f t="shared" si="66"/>
        <v>0</v>
      </c>
      <c r="W344" s="2">
        <f t="shared" si="67"/>
        <v>0</v>
      </c>
      <c r="X344" s="16">
        <f t="shared" si="69"/>
        <v>0</v>
      </c>
      <c r="Y344" s="2">
        <f t="shared" si="68"/>
        <v>0</v>
      </c>
      <c r="Z344" s="18">
        <f t="shared" si="70"/>
        <v>0</v>
      </c>
    </row>
    <row r="345" spans="1:26" x14ac:dyDescent="0.35">
      <c r="A345" s="2">
        <v>345</v>
      </c>
      <c r="B345" s="2" t="s">
        <v>341</v>
      </c>
      <c r="C345" s="2" t="str">
        <f t="shared" si="71"/>
        <v>SPA21XXX</v>
      </c>
      <c r="D345" s="2" t="s">
        <v>740</v>
      </c>
      <c r="E345" s="2" t="s">
        <v>45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5" t="e">
        <f t="shared" si="60"/>
        <v>#DIV/0!</v>
      </c>
      <c r="M345" s="15" t="e">
        <f t="shared" si="61"/>
        <v>#DIV/0!</v>
      </c>
      <c r="N345" s="15" t="e">
        <f t="shared" si="62"/>
        <v>#DIV/0!</v>
      </c>
      <c r="O345" s="15" t="e">
        <f t="shared" si="63"/>
        <v>#DIV/0!</v>
      </c>
      <c r="T345" s="2">
        <f t="shared" si="64"/>
        <v>0</v>
      </c>
      <c r="U345" s="2">
        <f t="shared" si="65"/>
        <v>0</v>
      </c>
      <c r="V345" s="2">
        <f t="shared" si="66"/>
        <v>0</v>
      </c>
      <c r="W345" s="2">
        <f t="shared" si="67"/>
        <v>0</v>
      </c>
      <c r="X345" s="16">
        <f t="shared" si="69"/>
        <v>0</v>
      </c>
      <c r="Y345" s="2">
        <f t="shared" si="68"/>
        <v>0</v>
      </c>
      <c r="Z345" s="18">
        <f t="shared" si="70"/>
        <v>0</v>
      </c>
    </row>
    <row r="346" spans="1:26" x14ac:dyDescent="0.35">
      <c r="A346" s="2">
        <v>346</v>
      </c>
      <c r="B346" s="2" t="s">
        <v>342</v>
      </c>
      <c r="C346" s="2" t="str">
        <f t="shared" si="71"/>
        <v>SPA21XXX</v>
      </c>
      <c r="D346" s="2" t="s">
        <v>741</v>
      </c>
      <c r="E346" s="2" t="s">
        <v>45</v>
      </c>
      <c r="G346" s="2">
        <v>15000</v>
      </c>
      <c r="H346" s="2">
        <v>15000</v>
      </c>
      <c r="I346" s="2">
        <v>0</v>
      </c>
      <c r="J346" s="2">
        <v>0</v>
      </c>
      <c r="K346" s="2">
        <v>0</v>
      </c>
      <c r="L346" s="15">
        <f t="shared" si="60"/>
        <v>100</v>
      </c>
      <c r="M346" s="15">
        <f t="shared" si="61"/>
        <v>0</v>
      </c>
      <c r="N346" s="15">
        <f t="shared" si="62"/>
        <v>0</v>
      </c>
      <c r="O346" s="15">
        <f t="shared" si="63"/>
        <v>0</v>
      </c>
      <c r="P346" s="2">
        <v>100</v>
      </c>
      <c r="Q346" s="2">
        <v>0</v>
      </c>
      <c r="R346" s="2">
        <v>0</v>
      </c>
      <c r="S346" s="2">
        <v>0</v>
      </c>
      <c r="T346" s="2">
        <f t="shared" si="64"/>
        <v>6</v>
      </c>
      <c r="U346" s="2">
        <f t="shared" si="65"/>
        <v>0</v>
      </c>
      <c r="V346" s="2">
        <f t="shared" si="66"/>
        <v>0</v>
      </c>
      <c r="W346" s="2">
        <f t="shared" si="67"/>
        <v>0</v>
      </c>
      <c r="X346" s="16">
        <f t="shared" si="69"/>
        <v>6</v>
      </c>
      <c r="Y346" s="2">
        <f t="shared" si="68"/>
        <v>6</v>
      </c>
      <c r="Z346" s="18">
        <f t="shared" si="70"/>
        <v>6</v>
      </c>
    </row>
    <row r="347" spans="1:26" x14ac:dyDescent="0.35">
      <c r="A347" s="2">
        <v>347</v>
      </c>
      <c r="B347" s="2" t="s">
        <v>343</v>
      </c>
      <c r="C347" s="2" t="str">
        <f t="shared" si="71"/>
        <v>SPA21XXX</v>
      </c>
      <c r="D347" s="11" t="s">
        <v>742</v>
      </c>
      <c r="E347" s="2" t="s">
        <v>45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5" t="e">
        <f t="shared" si="60"/>
        <v>#DIV/0!</v>
      </c>
      <c r="M347" s="15" t="e">
        <f t="shared" si="61"/>
        <v>#DIV/0!</v>
      </c>
      <c r="N347" s="15" t="e">
        <f t="shared" si="62"/>
        <v>#DIV/0!</v>
      </c>
      <c r="O347" s="15" t="e">
        <f t="shared" si="63"/>
        <v>#DIV/0!</v>
      </c>
      <c r="P347" s="2">
        <v>100</v>
      </c>
      <c r="Q347" s="2">
        <v>0</v>
      </c>
      <c r="R347" s="2">
        <v>0</v>
      </c>
      <c r="S347" s="2">
        <v>0</v>
      </c>
      <c r="T347" s="2">
        <f t="shared" si="64"/>
        <v>6</v>
      </c>
      <c r="U347" s="2">
        <f t="shared" si="65"/>
        <v>0</v>
      </c>
      <c r="V347" s="2">
        <f t="shared" si="66"/>
        <v>0</v>
      </c>
      <c r="W347" s="2">
        <f t="shared" si="67"/>
        <v>0</v>
      </c>
      <c r="X347" s="16">
        <f t="shared" si="69"/>
        <v>6</v>
      </c>
      <c r="Y347" s="2">
        <f t="shared" si="68"/>
        <v>6</v>
      </c>
      <c r="Z347" s="18">
        <f t="shared" si="70"/>
        <v>6</v>
      </c>
    </row>
  </sheetData>
  <sheetProtection algorithmName="SHA-512" hashValue="XCi1wfObLYATA58rgPH5MFXiB1EUIRZrsel/I99O2Xsxq+1iLKQb1RluSJLITyUffOJTk31vJ5v8NhcTVZrbGg==" saltValue="zt7u3hvkAyiSZnNyo9VdRw==" spinCount="100000" sheet="1" objects="1" scenarios="1" selectLockedCells="1"/>
  <sortState xmlns:xlrd2="http://schemas.microsoft.com/office/spreadsheetml/2017/richdata2" ref="A2:AA348">
    <sortCondition ref="E2:E348"/>
    <sortCondition ref="F2:F348"/>
    <sortCondition ref="B2:B34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pivot table</vt:lpstr>
      <vt:lpstr>6.1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2022-01-20T13:59:54Z</dcterms:created>
  <dcterms:modified xsi:type="dcterms:W3CDTF">2022-05-19T15:51:32Z</dcterms:modified>
</cp:coreProperties>
</file>