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13_ncr:1_{2210C762-635A-40E6-8155-38FB243A9B65}" xr6:coauthVersionLast="47" xr6:coauthVersionMax="47" xr10:uidLastSave="{00000000-0000-0000-0000-000000000000}"/>
  <bookViews>
    <workbookView xWindow="2800" yWindow="0" windowWidth="20600" windowHeight="20400" xr2:uid="{00000000-000D-0000-FFFF-FFFF00000000}"/>
  </bookViews>
  <sheets>
    <sheet name="8.4 Category A" sheetId="1" r:id="rId1"/>
    <sheet name="8.4 Category B" sheetId="2" r:id="rId2"/>
    <sheet name="8.4 Category C" sheetId="3" r:id="rId3"/>
    <sheet name="8.4 Data" sheetId="7" r:id="rId4"/>
    <sheet name="8.4 Original worksheet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6" l="1"/>
  <c r="D40" i="6"/>
  <c r="D39" i="6"/>
  <c r="D38" i="6"/>
  <c r="D37" i="6"/>
  <c r="D36" i="6"/>
  <c r="D35" i="6"/>
  <c r="D34" i="6"/>
  <c r="D33" i="6"/>
  <c r="I21" i="6"/>
  <c r="C32" i="6" s="1"/>
  <c r="H21" i="6"/>
  <c r="G21" i="6"/>
  <c r="F21" i="6"/>
  <c r="E21" i="6"/>
  <c r="D21" i="6"/>
  <c r="C21" i="6"/>
  <c r="B42" i="3"/>
  <c r="BW21" i="3"/>
  <c r="BV21" i="3"/>
  <c r="BU21" i="3"/>
  <c r="BT21" i="3"/>
  <c r="BP29" i="3" s="1"/>
  <c r="BS21" i="3"/>
  <c r="BR21" i="3"/>
  <c r="BQ21" i="3"/>
  <c r="BL21" i="3"/>
  <c r="BK21" i="3"/>
  <c r="BJ21" i="3"/>
  <c r="BI21" i="3"/>
  <c r="BH21" i="3"/>
  <c r="BG21" i="3"/>
  <c r="BF21" i="3"/>
  <c r="BA21" i="3"/>
  <c r="AZ21" i="3"/>
  <c r="AY21" i="3"/>
  <c r="AX21" i="3"/>
  <c r="AW21" i="3"/>
  <c r="AV21" i="3"/>
  <c r="AU21" i="3"/>
  <c r="AP21" i="3"/>
  <c r="AO21" i="3"/>
  <c r="AN21" i="3"/>
  <c r="AM21" i="3"/>
  <c r="AL21" i="3"/>
  <c r="AK21" i="3"/>
  <c r="AJ21" i="3"/>
  <c r="AE21" i="3"/>
  <c r="AD21" i="3"/>
  <c r="AC21" i="3"/>
  <c r="AB21" i="3"/>
  <c r="AA21" i="3"/>
  <c r="Z21" i="3"/>
  <c r="Y21" i="3"/>
  <c r="T21" i="3"/>
  <c r="S21" i="3"/>
  <c r="R21" i="3"/>
  <c r="Q21" i="3"/>
  <c r="P21" i="3"/>
  <c r="O21" i="3"/>
  <c r="N21" i="3"/>
  <c r="I21" i="3"/>
  <c r="H21" i="3"/>
  <c r="G21" i="3"/>
  <c r="F21" i="3"/>
  <c r="E21" i="3"/>
  <c r="D21" i="3"/>
  <c r="C21" i="3"/>
  <c r="BA21" i="2"/>
  <c r="AZ21" i="2"/>
  <c r="AY21" i="2"/>
  <c r="AX21" i="2"/>
  <c r="AW21" i="2"/>
  <c r="AV21" i="2"/>
  <c r="AU21" i="2"/>
  <c r="AP21" i="2"/>
  <c r="AO21" i="2"/>
  <c r="AN21" i="2"/>
  <c r="AM21" i="2"/>
  <c r="AL21" i="2"/>
  <c r="AK21" i="2"/>
  <c r="AJ21" i="2"/>
  <c r="AT29" i="2" l="1"/>
  <c r="B39" i="2" s="1"/>
  <c r="AI29" i="3"/>
  <c r="B39" i="3" s="1"/>
  <c r="BE29" i="3"/>
  <c r="B41" i="3" s="1"/>
  <c r="AT29" i="3"/>
  <c r="B40" i="3" s="1"/>
  <c r="B28" i="6"/>
  <c r="B32" i="6" s="1"/>
  <c r="D32" i="6" s="1"/>
  <c r="E35" i="6"/>
  <c r="F35" i="6" s="1"/>
  <c r="G35" i="6" s="1"/>
  <c r="E36" i="6"/>
  <c r="F36" i="6" s="1"/>
  <c r="G36" i="6" s="1"/>
  <c r="E34" i="6"/>
  <c r="F34" i="6" s="1"/>
  <c r="G34" i="6" s="1"/>
  <c r="E38" i="6"/>
  <c r="F38" i="6" s="1"/>
  <c r="G38" i="6" s="1"/>
  <c r="E41" i="6"/>
  <c r="F41" i="6" s="1"/>
  <c r="G41" i="6" s="1"/>
  <c r="E37" i="6"/>
  <c r="F37" i="6" s="1"/>
  <c r="G37" i="6" s="1"/>
  <c r="E33" i="6"/>
  <c r="F33" i="6" s="1"/>
  <c r="G33" i="6" s="1"/>
  <c r="E32" i="6"/>
  <c r="F32" i="6" s="1"/>
  <c r="G32" i="6" s="1"/>
  <c r="E39" i="6"/>
  <c r="F39" i="6" s="1"/>
  <c r="G39" i="6" s="1"/>
  <c r="E40" i="6"/>
  <c r="F40" i="6" s="1"/>
  <c r="G40" i="6" s="1"/>
  <c r="M29" i="3"/>
  <c r="B37" i="3" s="1"/>
  <c r="B29" i="3"/>
  <c r="X29" i="3"/>
  <c r="B38" i="3" s="1"/>
  <c r="AI29" i="2"/>
  <c r="C35" i="2" l="1"/>
  <c r="AE21" i="2"/>
  <c r="AD21" i="2"/>
  <c r="AC21" i="2"/>
  <c r="AB21" i="2"/>
  <c r="AA21" i="2"/>
  <c r="Z21" i="2"/>
  <c r="Y21" i="2"/>
  <c r="T21" i="2"/>
  <c r="S21" i="2"/>
  <c r="R21" i="2"/>
  <c r="Q21" i="2"/>
  <c r="P21" i="2"/>
  <c r="O21" i="2"/>
  <c r="N21" i="2"/>
  <c r="I21" i="2"/>
  <c r="H21" i="2"/>
  <c r="G21" i="2"/>
  <c r="F21" i="2"/>
  <c r="E21" i="2"/>
  <c r="D21" i="2"/>
  <c r="C21" i="2"/>
  <c r="AN21" i="1"/>
  <c r="C37" i="1" s="1"/>
  <c r="AM21" i="1"/>
  <c r="AL21" i="1"/>
  <c r="AK21" i="1"/>
  <c r="AJ21" i="1"/>
  <c r="AI21" i="1"/>
  <c r="AH21" i="1"/>
  <c r="AG29" i="1" s="1"/>
  <c r="B37" i="1" s="1"/>
  <c r="AC21" i="1"/>
  <c r="AB21" i="1"/>
  <c r="AA21" i="1"/>
  <c r="Z21" i="1"/>
  <c r="Y21" i="1"/>
  <c r="X21" i="1"/>
  <c r="S21" i="1"/>
  <c r="C35" i="1" s="1"/>
  <c r="R21" i="1"/>
  <c r="Q21" i="1"/>
  <c r="P21" i="1"/>
  <c r="O21" i="1"/>
  <c r="N21" i="1"/>
  <c r="M21" i="1"/>
  <c r="I21" i="1"/>
  <c r="C34" i="1" s="1"/>
  <c r="H21" i="1"/>
  <c r="G21" i="1"/>
  <c r="F21" i="1"/>
  <c r="E21" i="1"/>
  <c r="D21" i="1"/>
  <c r="C21" i="1"/>
  <c r="AD21" i="1"/>
  <c r="C36" i="1" s="1"/>
  <c r="L29" i="1" l="1"/>
  <c r="X29" i="2"/>
  <c r="B37" i="2" s="1"/>
  <c r="D37" i="2" s="1"/>
  <c r="B29" i="1"/>
  <c r="B34" i="1" s="1"/>
  <c r="D34" i="1" s="1"/>
  <c r="D39" i="2"/>
  <c r="B38" i="2"/>
  <c r="D38" i="2" s="1"/>
  <c r="B35" i="1"/>
  <c r="D35" i="1" s="1"/>
  <c r="M29" i="2"/>
  <c r="B36" i="2" s="1"/>
  <c r="D36" i="2" s="1"/>
  <c r="E36" i="2" s="1"/>
  <c r="B29" i="2"/>
  <c r="B35" i="2" s="1"/>
  <c r="D35" i="2" s="1"/>
  <c r="W29" i="1"/>
  <c r="B36" i="1" s="1"/>
  <c r="D36" i="1" s="1"/>
  <c r="E36" i="1" s="1"/>
  <c r="D38" i="3"/>
  <c r="D39" i="3"/>
  <c r="D42" i="3"/>
  <c r="B36" i="3"/>
  <c r="D36" i="3" s="1"/>
  <c r="E36" i="3" s="1"/>
  <c r="D40" i="3"/>
  <c r="D37" i="3"/>
  <c r="D41" i="3"/>
  <c r="E35" i="1" l="1"/>
  <c r="E37" i="1"/>
  <c r="E34" i="1"/>
  <c r="E38" i="2"/>
  <c r="E39" i="2"/>
  <c r="F39" i="2" s="1"/>
  <c r="G39" i="2" s="1"/>
  <c r="E35" i="2"/>
  <c r="F35" i="2" s="1"/>
  <c r="G35" i="2" s="1"/>
  <c r="E37" i="2"/>
  <c r="F37" i="2" s="1"/>
  <c r="G37" i="2" s="1"/>
  <c r="E41" i="3"/>
  <c r="E42" i="3"/>
  <c r="E40" i="3"/>
  <c r="E39" i="3"/>
  <c r="E37" i="3"/>
  <c r="E38" i="3"/>
  <c r="F38" i="3" s="1"/>
  <c r="G38" i="3" s="1"/>
  <c r="F37" i="1"/>
  <c r="G37" i="1" s="1"/>
  <c r="F37" i="3"/>
  <c r="G37" i="3" s="1"/>
  <c r="F42" i="3"/>
  <c r="G42" i="3" s="1"/>
  <c r="F40" i="3"/>
  <c r="G40" i="3" s="1"/>
  <c r="F36" i="2"/>
  <c r="G36" i="2" s="1"/>
  <c r="F36" i="3"/>
  <c r="G36" i="3" s="1"/>
  <c r="F39" i="3"/>
  <c r="G39" i="3" s="1"/>
  <c r="F34" i="1"/>
  <c r="G34" i="1" s="1"/>
  <c r="F36" i="1"/>
  <c r="G36" i="1" s="1"/>
  <c r="F41" i="3"/>
  <c r="G41" i="3" s="1"/>
  <c r="F35" i="1"/>
  <c r="G35" i="1" s="1"/>
  <c r="F38" i="2"/>
  <c r="G3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F2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  <comment ref="FP21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  <comment ref="FZ21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  <comment ref="GJ21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  <comment ref="GT21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  <comment ref="HD21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  <comment ref="HN21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  <comment ref="HX21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  <comment ref="IH21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  <comment ref="IR21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  <comment ref="JB21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  <comment ref="JL21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  <comment ref="JV21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  <comment ref="KF21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  <comment ref="KP21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  <comment ref="KZ21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  <comment ref="LJ21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  <comment ref="LT21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  <comment ref="MD21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  <comment ref="MN21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  <comment ref="MX21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  <comment ref="NH21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  <comment ref="EY29" authorId="0" shapeId="0" xr:uid="{00000000-0006-0000-0100-00003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0.55*C20+0.3*((G20*I20)+(E20-F20))+B24*F20
</t>
        </r>
      </text>
    </comment>
    <comment ref="FI29" authorId="0" shapeId="0" xr:uid="{00000000-0006-0000-0100-00003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0.55*C20+0.3*((G20*I20)+(E20-F20))+B24*F20
</t>
        </r>
      </text>
    </comment>
    <comment ref="FS29" authorId="0" shapeId="0" xr:uid="{00000000-0006-0000-0100-00003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0.55*C20+0.3*((G20*I20)+(E20-F20))+B24*F20
</t>
        </r>
      </text>
    </comment>
    <comment ref="GC29" authorId="0" shapeId="0" xr:uid="{00000000-0006-0000-0100-00003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0.55*C20+0.3*((G20*I20)+(E20-F20))+B24*F20
</t>
        </r>
      </text>
    </comment>
    <comment ref="GM29" authorId="0" shapeId="0" xr:uid="{00000000-0006-0000-0100-00003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0.55*C20+0.3*((G20*I20)+(E20-F20))+B24*F20
</t>
        </r>
      </text>
    </comment>
    <comment ref="GW29" authorId="0" shapeId="0" xr:uid="{00000000-0006-0000-0100-00003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0.55*C20+0.3*((G20*I20)+(E20-F20))+B24*F20
</t>
        </r>
      </text>
    </comment>
    <comment ref="HG29" authorId="0" shapeId="0" xr:uid="{00000000-0006-0000-0100-00003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0.55*C20+0.3*((G20*I20)+(E20-F20))+B24*F20
</t>
        </r>
      </text>
    </comment>
    <comment ref="HQ29" authorId="0" shapeId="0" xr:uid="{00000000-0006-0000-0100-00003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0.55*C20+0.3*((G20*I20)+(E20-F20))+B24*F20
</t>
        </r>
      </text>
    </comment>
    <comment ref="IA29" authorId="0" shapeId="0" xr:uid="{00000000-0006-0000-0100-00003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0.55*C20+0.3*((G20*I20)+(E20-F20))+B24*F20
</t>
        </r>
      </text>
    </comment>
    <comment ref="IK29" authorId="0" shapeId="0" xr:uid="{00000000-0006-0000-0100-00003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0.55*C20+0.3*((G20*I20)+(E20-F20))+B24*F20
</t>
        </r>
      </text>
    </comment>
    <comment ref="IU29" authorId="0" shapeId="0" xr:uid="{00000000-0006-0000-0100-00003F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0.55*C20+0.3*((G20*I20)+(E20-F20))+B24*F20
</t>
        </r>
      </text>
    </comment>
    <comment ref="JE29" authorId="0" shapeId="0" xr:uid="{00000000-0006-0000-0100-000040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0.55*C20+0.3*((G20*I20)+(E20-F20))+B24*F20
</t>
        </r>
      </text>
    </comment>
    <comment ref="JO29" authorId="0" shapeId="0" xr:uid="{00000000-0006-0000-0100-00004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0.55*C20+0.3*((G20*I20)+(E20-F20))+B24*F20
</t>
        </r>
      </text>
    </comment>
    <comment ref="JY29" authorId="0" shapeId="0" xr:uid="{00000000-0006-0000-0100-00004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0.55*C20+0.3*((G20*I20)+(E20-F20))+B24*F20
</t>
        </r>
      </text>
    </comment>
    <comment ref="KI29" authorId="0" shapeId="0" xr:uid="{00000000-0006-0000-0100-00004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0.55*C20+0.3*((G20*I20)+(E20-F20))+B24*F20
</t>
        </r>
      </text>
    </comment>
    <comment ref="KS29" authorId="0" shapeId="0" xr:uid="{00000000-0006-0000-0100-00004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0.55*C20+0.3*((G20*I20)+(E20-F20))+B24*F20
</t>
        </r>
      </text>
    </comment>
    <comment ref="LC29" authorId="0" shapeId="0" xr:uid="{00000000-0006-0000-0100-00004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0.55*C20+0.3*((G20*I20)+(E20-F20))+B24*F20
</t>
        </r>
      </text>
    </comment>
    <comment ref="LM29" authorId="0" shapeId="0" xr:uid="{00000000-0006-0000-0100-00004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0.55*C20+0.3*((G20*I20)+(E20-F20))+B24*F20
</t>
        </r>
      </text>
    </comment>
    <comment ref="LW29" authorId="0" shapeId="0" xr:uid="{00000000-0006-0000-0100-00004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0.55*C20+0.3*((G20*I20)+(E20-F20))+B24*F20
</t>
        </r>
      </text>
    </comment>
    <comment ref="MG29" authorId="0" shapeId="0" xr:uid="{00000000-0006-0000-0100-00004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0.55*C20+0.3*((G20*I20)+(E20-F20))+B24*F20
</t>
        </r>
      </text>
    </comment>
    <comment ref="MQ29" authorId="0" shapeId="0" xr:uid="{00000000-0006-0000-0100-00004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0.55*C20+0.3*((G20*I20)+(E20-F20))+B24*F20
</t>
        </r>
      </text>
    </comment>
    <comment ref="NA29" authorId="0" shapeId="0" xr:uid="{00000000-0006-0000-0100-00004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0.55*C20+0.3*((G20*I20)+(E20-F20))+B24*F20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W21" authorId="0" shapeId="0" xr:uid="{1B1A430C-189A-48CA-932B-5B3879AA4C6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provision for two values I do not remember what we decided on, either the sum of the proportional amount of the Right holder over the period or the sum of last column of table 5.3  </t>
        </r>
      </text>
    </comment>
  </commentList>
</comments>
</file>

<file path=xl/sharedStrings.xml><?xml version="1.0" encoding="utf-8"?>
<sst xmlns="http://schemas.openxmlformats.org/spreadsheetml/2006/main" count="3135" uniqueCount="385">
  <si>
    <t>APPLICATION_NO</t>
  </si>
  <si>
    <t>Year</t>
  </si>
  <si>
    <t>Income tax paid to revenue services</t>
  </si>
  <si>
    <t>ANNUAL_DIVIDEND</t>
  </si>
  <si>
    <t>ANNUAL_DIVIDEND BLACK_SHAREHOLDERS</t>
  </si>
  <si>
    <t>NO OF ISSUED_SHARES</t>
  </si>
  <si>
    <t>BLACK SHAREHOLDING_PERCENTAGE</t>
  </si>
  <si>
    <t>ANNUAL_AVERAGE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</si>
  <si>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</si>
  <si>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</si>
  <si>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</si>
  <si>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</si>
  <si>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</si>
  <si>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</si>
  <si>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</si>
  <si>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</si>
  <si>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</si>
  <si>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</si>
  <si>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</si>
  <si>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</si>
  <si>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</si>
  <si>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</si>
  <si>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</si>
  <si>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</si>
  <si>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Sum/Average</t>
  </si>
  <si>
    <t>Tax weight</t>
  </si>
  <si>
    <t>Constant values</t>
  </si>
  <si>
    <t>Value weight (Outstandingshares*average Shareprice)</t>
  </si>
  <si>
    <t>BEE weight (BEE dividends)</t>
  </si>
  <si>
    <t xml:space="preserve">This value is the combination of Cell C20 (Income tax paid) + (average </t>
  </si>
  <si>
    <t>Combining columns (Rands)</t>
  </si>
  <si>
    <t>RH</t>
  </si>
  <si>
    <t>Value</t>
  </si>
  <si>
    <t>scaled to max</t>
  </si>
  <si>
    <t>score (out of 100)</t>
  </si>
  <si>
    <t>final score</t>
  </si>
  <si>
    <t>j/t range</t>
  </si>
  <si>
    <t>score</t>
  </si>
  <si>
    <t>&lt;=1</t>
  </si>
  <si>
    <t xml:space="preserve"> &lt;1</t>
  </si>
  <si>
    <t>&gt;1-3</t>
  </si>
  <si>
    <t>1-3</t>
  </si>
  <si>
    <t>&gt;3 - 6</t>
  </si>
  <si>
    <t>4-6</t>
  </si>
  <si>
    <t>&gt;6 - 10</t>
  </si>
  <si>
    <t>7-10</t>
  </si>
  <si>
    <t>&gt;10 - 20</t>
  </si>
  <si>
    <t>11-20</t>
  </si>
  <si>
    <t>&gt;20 - 30</t>
  </si>
  <si>
    <t>21-30</t>
  </si>
  <si>
    <t>&gt;30 - 40</t>
  </si>
  <si>
    <t>31-40</t>
  </si>
  <si>
    <t>&gt;40 - 60</t>
  </si>
  <si>
    <t>41-60</t>
  </si>
  <si>
    <t>&gt;60 - 80</t>
  </si>
  <si>
    <t>61-80</t>
  </si>
  <si>
    <t>&gt;80 - 100</t>
  </si>
  <si>
    <t>81-100</t>
  </si>
  <si>
    <t>REVENUESERVICES</t>
  </si>
  <si>
    <t>BLACK_SHAREHOLDERS</t>
  </si>
  <si>
    <t>NOOFISSUED_SHARES</t>
  </si>
  <si>
    <t>SHAREHOLDING_PERCENTAGE</t>
  </si>
  <si>
    <t>AVERAGE CATCH 2014-2020</t>
  </si>
  <si>
    <t>AVERAGE CATCH OF CAT A 2014-2020</t>
  </si>
  <si>
    <t>Average catch Cat A 2014-2020</t>
  </si>
  <si>
    <t>Average catch 2014-2020</t>
  </si>
  <si>
    <t>Value/kg</t>
  </si>
  <si>
    <t>Taxes</t>
  </si>
  <si>
    <t>Dividends</t>
  </si>
  <si>
    <t>Dividends to blackshare holders</t>
  </si>
  <si>
    <t>Total number of issued shares</t>
  </si>
  <si>
    <t>Total black shareholding in percentages</t>
  </si>
  <si>
    <t>Average shareprice/Book value</t>
  </si>
  <si>
    <t>Tones allocated</t>
  </si>
  <si>
    <t xml:space="preserve">Refer 5.3 section Individual TAC (Right holder quantum) </t>
  </si>
  <si>
    <t>Allocation (t) - this should be summed over the 15 year period</t>
  </si>
  <si>
    <t>Value/ton</t>
  </si>
  <si>
    <t>Application number in that sector/category</t>
  </si>
  <si>
    <t>Worksheet 8.4 - Original worksheet</t>
  </si>
  <si>
    <t>SECTOR</t>
  </si>
  <si>
    <t>PROFIT_LOSS</t>
  </si>
  <si>
    <t>KZN Crustacean Trawl</t>
  </si>
  <si>
    <t>0</t>
  </si>
  <si>
    <t>00</t>
  </si>
  <si>
    <t>100</t>
  </si>
  <si>
    <t>4054</t>
  </si>
  <si>
    <t>-257402</t>
  </si>
  <si>
    <t>-168164</t>
  </si>
  <si>
    <t>1538000</t>
  </si>
  <si>
    <t>43318000</t>
  </si>
  <si>
    <t>25836000</t>
  </si>
  <si>
    <t>5554740</t>
  </si>
  <si>
    <t>106244105</t>
  </si>
  <si>
    <t>21.5</t>
  </si>
  <si>
    <t>5</t>
  </si>
  <si>
    <t>25717000</t>
  </si>
  <si>
    <t>111018000</t>
  </si>
  <si>
    <t>37678000</t>
  </si>
  <si>
    <t>8100770</t>
  </si>
  <si>
    <t>106080005</t>
  </si>
  <si>
    <t>6</t>
  </si>
  <si>
    <t>23360000</t>
  </si>
  <si>
    <t>106479000</t>
  </si>
  <si>
    <t>47367000</t>
  </si>
  <si>
    <t>10183905</t>
  </si>
  <si>
    <t>14252347</t>
  </si>
  <si>
    <t>245649000</t>
  </si>
  <si>
    <t>600046000</t>
  </si>
  <si>
    <t>467315825</t>
  </si>
  <si>
    <t>102033335</t>
  </si>
  <si>
    <t>77.88</t>
  </si>
  <si>
    <t>2</t>
  </si>
  <si>
    <t>2709732</t>
  </si>
  <si>
    <t>-1181000</t>
  </si>
  <si>
    <t>26546000</t>
  </si>
  <si>
    <t>20674025</t>
  </si>
  <si>
    <t>11805967</t>
  </si>
  <si>
    <t>12934000</t>
  </si>
  <si>
    <t>20929000</t>
  </si>
  <si>
    <t>17314562</t>
  </si>
  <si>
    <t>82.73</t>
  </si>
  <si>
    <t>10529792</t>
  </si>
  <si>
    <t>1770000</t>
  </si>
  <si>
    <t>31618000</t>
  </si>
  <si>
    <t>26157571</t>
  </si>
  <si>
    <t>99992268</t>
  </si>
  <si>
    <t>20179064</t>
  </si>
  <si>
    <t>29274000</t>
  </si>
  <si>
    <t>25613000</t>
  </si>
  <si>
    <t>21286964</t>
  </si>
  <si>
    <t>83.11</t>
  </si>
  <si>
    <t>16470679</t>
  </si>
  <si>
    <t>48721000</t>
  </si>
  <si>
    <t>31678000</t>
  </si>
  <si>
    <t>24848223</t>
  </si>
  <si>
    <t>99124329</t>
  </si>
  <si>
    <t>78.44</t>
  </si>
  <si>
    <t>12257542</t>
  </si>
  <si>
    <t>60883000</t>
  </si>
  <si>
    <t>25547000</t>
  </si>
  <si>
    <t>21416050</t>
  </si>
  <si>
    <t>976086453</t>
  </si>
  <si>
    <t>83.83</t>
  </si>
  <si>
    <t>1</t>
  </si>
  <si>
    <t>34803974</t>
  </si>
  <si>
    <t>102403000</t>
  </si>
  <si>
    <t>45255000</t>
  </si>
  <si>
    <t>41077964</t>
  </si>
  <si>
    <t>976286453</t>
  </si>
  <si>
    <t>90.77</t>
  </si>
  <si>
    <t>76633265</t>
  </si>
  <si>
    <t>214154000</t>
  </si>
  <si>
    <t>223152000</t>
  </si>
  <si>
    <t>176580178</t>
  </si>
  <si>
    <t>251362907</t>
  </si>
  <si>
    <t>79.13</t>
  </si>
  <si>
    <t>13</t>
  </si>
  <si>
    <t>8211409</t>
  </si>
  <si>
    <t>224855000</t>
  </si>
  <si>
    <t>77363000</t>
  </si>
  <si>
    <t>61843982</t>
  </si>
  <si>
    <t>272865243</t>
  </si>
  <si>
    <t>79.94</t>
  </si>
  <si>
    <t>95324252</t>
  </si>
  <si>
    <t>342958000</t>
  </si>
  <si>
    <t>116251000</t>
  </si>
  <si>
    <t>96174452</t>
  </si>
  <si>
    <t>294293814</t>
  </si>
  <si>
    <t>14</t>
  </si>
  <si>
    <t>92500797</t>
  </si>
  <si>
    <t>383685000</t>
  </si>
  <si>
    <t>146161000</t>
  </si>
  <si>
    <t>139481442</t>
  </si>
  <si>
    <t>95.43</t>
  </si>
  <si>
    <t>48426664</t>
  </si>
  <si>
    <t>376903000</t>
  </si>
  <si>
    <t>132217000</t>
  </si>
  <si>
    <t>125037617</t>
  </si>
  <si>
    <t>94.57</t>
  </si>
  <si>
    <t>-435047</t>
  </si>
  <si>
    <t>38.5</t>
  </si>
  <si>
    <t>-902084</t>
  </si>
  <si>
    <t>2211512</t>
  </si>
  <si>
    <t>-1237086</t>
  </si>
  <si>
    <t>-706284</t>
  </si>
  <si>
    <t>1642392</t>
  </si>
  <si>
    <t>816409</t>
  </si>
  <si>
    <t>1862076</t>
  </si>
  <si>
    <t>469421</t>
  </si>
  <si>
    <t>68</t>
  </si>
  <si>
    <t>215994</t>
  </si>
  <si>
    <t>366634</t>
  </si>
  <si>
    <t>10860</t>
  </si>
  <si>
    <t>317331</t>
  </si>
  <si>
    <t>-1613550</t>
  </si>
  <si>
    <t>2004378</t>
  </si>
  <si>
    <t>4310062</t>
  </si>
  <si>
    <t>10000000</t>
  </si>
  <si>
    <t>1974454</t>
  </si>
  <si>
    <t>3358337</t>
  </si>
  <si>
    <t>105772</t>
  </si>
  <si>
    <t>271986</t>
  </si>
  <si>
    <t>616942</t>
  </si>
  <si>
    <t>721989</t>
  </si>
  <si>
    <t>5494410</t>
  </si>
  <si>
    <t>54548</t>
  </si>
  <si>
    <t>217373</t>
  </si>
  <si>
    <t>4829352</t>
  </si>
  <si>
    <t>512350</t>
  </si>
  <si>
    <t>3986547</t>
  </si>
  <si>
    <t>1548092</t>
  </si>
  <si>
    <t>2799261</t>
  </si>
  <si>
    <t>26311836</t>
  </si>
  <si>
    <t>6392</t>
  </si>
  <si>
    <t>771750</t>
  </si>
  <si>
    <t>567998</t>
  </si>
  <si>
    <t>2016403</t>
  </si>
  <si>
    <t>995337</t>
  </si>
  <si>
    <t>1021532</t>
  </si>
  <si>
    <t>880946</t>
  </si>
  <si>
    <t>1504936</t>
  </si>
  <si>
    <t>120</t>
  </si>
  <si>
    <t>1948173</t>
  </si>
  <si>
    <t>369733</t>
  </si>
  <si>
    <t>3956116</t>
  </si>
  <si>
    <t>301503</t>
  </si>
  <si>
    <t>13148</t>
  </si>
  <si>
    <t>152882</t>
  </si>
  <si>
    <t>879170</t>
  </si>
  <si>
    <t>2340086</t>
  </si>
  <si>
    <t>5000000</t>
  </si>
  <si>
    <t>382923</t>
  </si>
  <si>
    <t>107540</t>
  </si>
  <si>
    <t>666843</t>
  </si>
  <si>
    <t>91644</t>
  </si>
  <si>
    <t>508915</t>
  </si>
  <si>
    <t>234682</t>
  </si>
  <si>
    <t>278439</t>
  </si>
  <si>
    <t>1000</t>
  </si>
  <si>
    <t>876097</t>
  </si>
  <si>
    <t>3203294</t>
  </si>
  <si>
    <t>4014</t>
  </si>
  <si>
    <t>69181</t>
  </si>
  <si>
    <t>-863843</t>
  </si>
  <si>
    <t>3150</t>
  </si>
  <si>
    <t>-637988</t>
  </si>
  <si>
    <t>2512</t>
  </si>
  <si>
    <t>4889</t>
  </si>
  <si>
    <t>2517</t>
  </si>
  <si>
    <t>-3952093</t>
  </si>
  <si>
    <t>304812</t>
  </si>
  <si>
    <t>185056</t>
  </si>
  <si>
    <t>-353531</t>
  </si>
  <si>
    <t>762790</t>
  </si>
  <si>
    <t>1466216</t>
  </si>
  <si>
    <t>1447722</t>
  </si>
  <si>
    <t>8969123</t>
  </si>
  <si>
    <t>8951</t>
  </si>
  <si>
    <t>1930007</t>
  </si>
  <si>
    <t>11294253</t>
  </si>
  <si>
    <t>20246</t>
  </si>
  <si>
    <t>951491</t>
  </si>
  <si>
    <t>-484694</t>
  </si>
  <si>
    <t>73341518</t>
  </si>
  <si>
    <t>20</t>
  </si>
  <si>
    <t>2002067</t>
  </si>
  <si>
    <t>6380996</t>
  </si>
  <si>
    <t>2406125</t>
  </si>
  <si>
    <t>26202</t>
  </si>
  <si>
    <t>1146557</t>
  </si>
  <si>
    <t>55157010</t>
  </si>
  <si>
    <t>49</t>
  </si>
  <si>
    <t>57419</t>
  </si>
  <si>
    <t>2400591</t>
  </si>
  <si>
    <t>51445530</t>
  </si>
  <si>
    <t>5974</t>
  </si>
  <si>
    <t>-23476</t>
  </si>
  <si>
    <t>-239684</t>
  </si>
  <si>
    <t>+18337</t>
  </si>
  <si>
    <t>+10603</t>
  </si>
  <si>
    <t>-486369</t>
  </si>
  <si>
    <t>-663237</t>
  </si>
  <si>
    <t>-482271</t>
  </si>
  <si>
    <t>-88688</t>
  </si>
  <si>
    <t>-589982</t>
  </si>
  <si>
    <t>-969132</t>
  </si>
  <si>
    <t>-1035435</t>
  </si>
  <si>
    <t>+97379</t>
  </si>
  <si>
    <t>-27585</t>
  </si>
  <si>
    <t>+66368</t>
  </si>
  <si>
    <t>+219682</t>
  </si>
  <si>
    <t>-10277</t>
  </si>
  <si>
    <t>5241</t>
  </si>
  <si>
    <t>28994</t>
  </si>
  <si>
    <t>5691</t>
  </si>
  <si>
    <t>113200</t>
  </si>
  <si>
    <t>37047</t>
  </si>
  <si>
    <t>80734</t>
  </si>
  <si>
    <t>22553</t>
  </si>
  <si>
    <t>80129</t>
  </si>
  <si>
    <t>43993</t>
  </si>
  <si>
    <t>137118</t>
  </si>
  <si>
    <t>64726</t>
  </si>
  <si>
    <t>143733</t>
  </si>
  <si>
    <t>100829</t>
  </si>
  <si>
    <t>359264</t>
  </si>
  <si>
    <t>253855</t>
  </si>
  <si>
    <t>906624</t>
  </si>
  <si>
    <t>282136</t>
  </si>
  <si>
    <t>1007331</t>
  </si>
  <si>
    <t>344465</t>
  </si>
  <si>
    <t>1229009</t>
  </si>
  <si>
    <t>422376</t>
  </si>
  <si>
    <t>1439999</t>
  </si>
  <si>
    <t>423526</t>
  </si>
  <si>
    <t>1359347</t>
  </si>
  <si>
    <t>11541</t>
  </si>
  <si>
    <t>163622</t>
  </si>
  <si>
    <t>62382</t>
  </si>
  <si>
    <t>497190</t>
  </si>
  <si>
    <t>466082</t>
  </si>
  <si>
    <t>1535275</t>
  </si>
  <si>
    <t>1371508</t>
  </si>
  <si>
    <t>3726280</t>
  </si>
  <si>
    <t>702911</t>
  </si>
  <si>
    <t>2145895</t>
  </si>
  <si>
    <t>840665</t>
  </si>
  <si>
    <t>2161709</t>
  </si>
  <si>
    <t>280433</t>
  </si>
  <si>
    <t>639640</t>
  </si>
  <si>
    <t>(5491551)</t>
  </si>
  <si>
    <t>(3239968)</t>
  </si>
  <si>
    <t>-20244</t>
  </si>
  <si>
    <t>400</t>
  </si>
  <si>
    <t>-10000</t>
  </si>
  <si>
    <t>-29180</t>
  </si>
  <si>
    <t>-41689</t>
  </si>
  <si>
    <t>240000</t>
  </si>
  <si>
    <t>47937</t>
  </si>
  <si>
    <t>480000</t>
  </si>
  <si>
    <t>-70955</t>
  </si>
  <si>
    <t>15110014</t>
  </si>
  <si>
    <t>5840000</t>
  </si>
  <si>
    <t>-847223</t>
  </si>
  <si>
    <t>837304</t>
  </si>
  <si>
    <t>-39835</t>
  </si>
  <si>
    <t>380641</t>
  </si>
  <si>
    <t>1976471</t>
  </si>
  <si>
    <t>2902617</t>
  </si>
  <si>
    <t>1764706</t>
  </si>
  <si>
    <t>3327849</t>
  </si>
  <si>
    <t>3075000</t>
  </si>
  <si>
    <t>1045190</t>
  </si>
  <si>
    <t>33875200</t>
  </si>
  <si>
    <t>2500000</t>
  </si>
  <si>
    <t>1500102</t>
  </si>
  <si>
    <t>17597012</t>
  </si>
  <si>
    <t>2650000</t>
  </si>
  <si>
    <t>1771368</t>
  </si>
  <si>
    <t>10501738</t>
  </si>
  <si>
    <t>26100000</t>
  </si>
  <si>
    <t>Worksheet 8.4 - KZNT Data from Document 10.</t>
  </si>
  <si>
    <t>Application number</t>
  </si>
  <si>
    <t>Scaled to max</t>
  </si>
  <si>
    <t>Score (out of 100)</t>
  </si>
  <si>
    <t>Final score</t>
  </si>
  <si>
    <t>Worksheet 8.4 - KZNT Category B</t>
  </si>
  <si>
    <t>Worksheet 8.4 - KZNT Category C</t>
  </si>
  <si>
    <t>Worksheet 8.4 - KZNT Category A</t>
  </si>
  <si>
    <t>Applicant 1</t>
  </si>
  <si>
    <t>Applicant 2</t>
  </si>
  <si>
    <t>Applicant 3</t>
  </si>
  <si>
    <t>Applicant 12</t>
  </si>
  <si>
    <t>Applicant 4</t>
  </si>
  <si>
    <t>Applicant 5</t>
  </si>
  <si>
    <t>Applicant 13</t>
  </si>
  <si>
    <t>Applicant 6</t>
  </si>
  <si>
    <t>Applicant 7</t>
  </si>
  <si>
    <t>Applicant 8</t>
  </si>
  <si>
    <t>Applicant 9</t>
  </si>
  <si>
    <t>Applicant 10</t>
  </si>
  <si>
    <t>Applicant 11</t>
  </si>
  <si>
    <t>Applicant 14</t>
  </si>
  <si>
    <t>Applicant 15</t>
  </si>
  <si>
    <t>Applicant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</si>
</sst>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0"/>
    <xf numFmtId="0" fontId="5" fillId="0" borderId="0"/>
  </cellStyleXfs>
  <cellXfs count="55">
    <xf numFmtId="0" fontId="0" fillId="0" borderId="0" xfId="0"/>
    <xf numFmtId="0" fontId="2" fillId="3" borderId="0" xfId="1" applyFill="1" applyAlignment="1">
      <alignment wrapText="1"/>
    </xf>
    <xf numFmtId="0" fontId="2" fillId="4" borderId="0" xfId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 wrapText="1"/>
    </xf>
    <xf numFmtId="0" fontId="0" fillId="5" borderId="0" xfId="0" applyFill="1" applyAlignment="1">
      <alignment horizontal="left" wrapText="1"/>
    </xf>
    <xf numFmtId="0" fontId="0" fillId="5" borderId="0" xfId="0" applyFill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6" borderId="2" xfId="0" applyFill="1" applyBorder="1" applyAlignment="1">
      <alignment wrapText="1"/>
    </xf>
    <xf numFmtId="0" fontId="0" fillId="4" borderId="3" xfId="0" applyFill="1" applyBorder="1"/>
    <xf numFmtId="0" fontId="0" fillId="6" borderId="4" xfId="0" applyFill="1" applyBorder="1" applyAlignment="1">
      <alignment wrapText="1"/>
    </xf>
    <xf numFmtId="0" fontId="0" fillId="4" borderId="5" xfId="0" applyFill="1" applyBorder="1"/>
    <xf numFmtId="49" fontId="0" fillId="0" borderId="0" xfId="0" applyNumberFormat="1" applyAlignment="1">
      <alignment wrapText="1"/>
    </xf>
    <xf numFmtId="16" fontId="0" fillId="6" borderId="4" xfId="0" quotePrefix="1" applyNumberFormat="1" applyFill="1" applyBorder="1" applyAlignment="1">
      <alignment wrapText="1"/>
    </xf>
    <xf numFmtId="17" fontId="0" fillId="6" borderId="4" xfId="0" quotePrefix="1" applyNumberFormat="1" applyFill="1" applyBorder="1" applyAlignment="1">
      <alignment wrapText="1"/>
    </xf>
    <xf numFmtId="0" fontId="0" fillId="6" borderId="4" xfId="0" quotePrefix="1" applyFill="1" applyBorder="1" applyAlignment="1">
      <alignment wrapText="1"/>
    </xf>
    <xf numFmtId="0" fontId="0" fillId="6" borderId="6" xfId="0" quotePrefix="1" applyFill="1" applyBorder="1" applyAlignment="1">
      <alignment wrapText="1"/>
    </xf>
    <xf numFmtId="0" fontId="0" fillId="4" borderId="7" xfId="0" applyFill="1" applyBorder="1"/>
    <xf numFmtId="16" fontId="1" fillId="0" borderId="0" xfId="0" applyNumberFormat="1" applyFon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0" fontId="2" fillId="0" borderId="0" xfId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 wrapText="1"/>
    </xf>
    <xf numFmtId="2" fontId="0" fillId="0" borderId="0" xfId="0" applyNumberFormat="1" applyFill="1" applyAlignment="1">
      <alignment horizontal="center" wrapText="1"/>
    </xf>
    <xf numFmtId="1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left" wrapText="1"/>
    </xf>
    <xf numFmtId="0" fontId="0" fillId="4" borderId="1" xfId="0" applyFill="1" applyBorder="1" applyAlignment="1">
      <alignment wrapText="1"/>
    </xf>
    <xf numFmtId="0" fontId="0" fillId="4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 wrapText="1"/>
    </xf>
    <xf numFmtId="0" fontId="6" fillId="0" borderId="0" xfId="0" applyFont="1" applyAlignment="1">
      <alignment wrapText="1"/>
    </xf>
    <xf numFmtId="0" fontId="2" fillId="2" borderId="0" xfId="1"/>
    <xf numFmtId="0" fontId="6" fillId="0" borderId="0" xfId="0" applyFont="1"/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7" borderId="0" xfId="0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7" borderId="0" xfId="0" applyFill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4" borderId="0" xfId="0" applyFill="1"/>
    <xf numFmtId="0" fontId="0" fillId="0" borderId="0" xfId="0" applyNumberFormat="1" applyFill="1"/>
    <xf numFmtId="0" fontId="0" fillId="5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3">
    <cellStyle name="headerStyle" xfId="1" xr:uid="{00000000-0005-0000-0000-000000000000}"/>
    <cellStyle name="Normal" xfId="0" builtinId="0"/>
    <cellStyle name="Normal 2" xfId="2" xr:uid="{E375C45C-BE6A-40BD-92B9-D574CF81F4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5"/>
  <sheetViews>
    <sheetView tabSelected="1" zoomScaleNormal="100" workbookViewId="0">
      <selection activeCell="K32" sqref="K32:O35"/>
    </sheetView>
  </sheetViews>
  <sheetFormatPr defaultRowHeight="14.5" x14ac:dyDescent="0.35"/>
  <cols>
    <col min="1" max="1" width="14.81640625" customWidth="1"/>
    <col min="2" max="2" width="11.7265625" bestFit="1" customWidth="1"/>
    <col min="3" max="4" width="10.36328125" bestFit="1" customWidth="1"/>
    <col min="5" max="5" width="13.6328125" customWidth="1"/>
    <col min="6" max="6" width="11.7265625" bestFit="1" customWidth="1"/>
    <col min="7" max="8" width="9.08984375" bestFit="1" customWidth="1"/>
    <col min="11" max="11" width="14.81640625" customWidth="1"/>
    <col min="15" max="15" width="13.08984375" customWidth="1"/>
    <col min="22" max="22" width="14.81640625" customWidth="1"/>
    <col min="26" max="26" width="11.90625" customWidth="1"/>
    <col min="32" max="32" width="14.81640625" customWidth="1"/>
    <col min="36" max="36" width="11.36328125" customWidth="1"/>
  </cols>
  <sheetData>
    <row r="1" spans="1:40" s="25" customFormat="1" x14ac:dyDescent="0.35">
      <c r="A1" s="42" t="s">
        <v>368</v>
      </c>
    </row>
    <row r="2" spans="1:40" s="25" customFormat="1" x14ac:dyDescent="0.35"/>
    <row r="3" spans="1:40" s="3" customFormat="1" ht="63.5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62</v>
      </c>
      <c r="K3" s="1" t="s">
        <v>0</v>
      </c>
      <c r="L3" s="1" t="s">
        <v>1</v>
      </c>
      <c r="M3" s="1" t="s">
        <v>2</v>
      </c>
      <c r="N3" s="1" t="s">
        <v>3</v>
      </c>
      <c r="O3" s="1" t="s">
        <v>4</v>
      </c>
      <c r="P3" s="1" t="s">
        <v>5</v>
      </c>
      <c r="Q3" s="1" t="s">
        <v>6</v>
      </c>
      <c r="R3" s="1" t="s">
        <v>7</v>
      </c>
      <c r="S3" s="2" t="s">
        <v>62</v>
      </c>
      <c r="V3" s="1" t="s">
        <v>0</v>
      </c>
      <c r="W3" s="1" t="s">
        <v>1</v>
      </c>
      <c r="X3" s="1" t="s">
        <v>2</v>
      </c>
      <c r="Y3" s="1" t="s">
        <v>3</v>
      </c>
      <c r="Z3" s="1" t="s">
        <v>4</v>
      </c>
      <c r="AA3" s="1" t="s">
        <v>5</v>
      </c>
      <c r="AB3" s="1" t="s">
        <v>6</v>
      </c>
      <c r="AC3" s="1" t="s">
        <v>7</v>
      </c>
      <c r="AD3" s="2" t="s">
        <v>62</v>
      </c>
      <c r="AF3" s="1" t="s">
        <v>0</v>
      </c>
      <c r="AG3" s="1" t="s">
        <v>1</v>
      </c>
      <c r="AH3" s="1" t="s">
        <v>2</v>
      </c>
      <c r="AI3" s="1" t="s">
        <v>3</v>
      </c>
      <c r="AJ3" s="1" t="s">
        <v>4</v>
      </c>
      <c r="AK3" s="1" t="s">
        <v>5</v>
      </c>
      <c r="AL3" s="1" t="s">
        <v>6</v>
      </c>
      <c r="AM3" s="1" t="s">
        <v>7</v>
      </c>
      <c r="AN3" s="2" t="s">
        <v>62</v>
      </c>
    </row>
    <row r="4" spans="1:40" x14ac:dyDescent="0.35">
      <c r="A4" s="51" t="s">
        <v>369</v>
      </c>
      <c r="B4" t="s">
        <v>8</v>
      </c>
      <c r="C4" s="24">
        <v>1538000</v>
      </c>
      <c r="D4" s="24">
        <v>25836000</v>
      </c>
      <c r="E4" s="24">
        <v>5554740</v>
      </c>
      <c r="F4" s="24">
        <v>106244105</v>
      </c>
      <c r="G4" s="24">
        <v>21.5</v>
      </c>
      <c r="H4" s="24">
        <v>5</v>
      </c>
      <c r="I4" s="26">
        <v>20459</v>
      </c>
      <c r="K4" s="51" t="s">
        <v>370</v>
      </c>
      <c r="L4" t="s">
        <v>8</v>
      </c>
      <c r="M4" s="24">
        <v>0</v>
      </c>
      <c r="N4" s="24">
        <v>0</v>
      </c>
      <c r="O4" s="24">
        <v>0</v>
      </c>
      <c r="P4" s="24">
        <v>0</v>
      </c>
      <c r="Q4" s="24">
        <v>0</v>
      </c>
      <c r="R4" s="24">
        <v>0</v>
      </c>
      <c r="S4" s="26">
        <v>16330</v>
      </c>
      <c r="V4" s="51" t="s">
        <v>371</v>
      </c>
      <c r="W4" t="s">
        <v>8</v>
      </c>
      <c r="X4" s="24">
        <v>0</v>
      </c>
      <c r="Y4" s="24">
        <v>0</v>
      </c>
      <c r="Z4" s="24">
        <v>0</v>
      </c>
      <c r="AA4" s="24">
        <v>0</v>
      </c>
      <c r="AB4" s="24">
        <v>0</v>
      </c>
      <c r="AC4" s="24">
        <v>0</v>
      </c>
      <c r="AD4" s="26">
        <v>9549</v>
      </c>
      <c r="AF4" s="51" t="s">
        <v>372</v>
      </c>
      <c r="AG4" t="s">
        <v>8</v>
      </c>
      <c r="AH4" s="24">
        <v>0</v>
      </c>
      <c r="AI4" s="24">
        <v>0</v>
      </c>
      <c r="AJ4" s="24">
        <v>0</v>
      </c>
      <c r="AK4" s="24">
        <v>100</v>
      </c>
      <c r="AL4" s="24">
        <v>100</v>
      </c>
      <c r="AM4" s="24">
        <v>0</v>
      </c>
      <c r="AN4">
        <v>0</v>
      </c>
    </row>
    <row r="5" spans="1:40" x14ac:dyDescent="0.35">
      <c r="A5" s="51" t="s">
        <v>369</v>
      </c>
      <c r="B5" t="s">
        <v>9</v>
      </c>
      <c r="C5" s="24">
        <v>25717000</v>
      </c>
      <c r="D5" s="24">
        <v>37678000</v>
      </c>
      <c r="E5" s="24">
        <v>8100770</v>
      </c>
      <c r="F5" s="24">
        <v>106080005</v>
      </c>
      <c r="G5" s="24">
        <v>21.5</v>
      </c>
      <c r="H5" s="24">
        <v>6</v>
      </c>
      <c r="I5" s="26">
        <v>20459</v>
      </c>
      <c r="K5" s="51" t="s">
        <v>370</v>
      </c>
      <c r="L5" t="s">
        <v>9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6">
        <v>16330</v>
      </c>
      <c r="V5" s="51" t="s">
        <v>371</v>
      </c>
      <c r="W5" t="s">
        <v>9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6">
        <v>9549</v>
      </c>
      <c r="AF5" s="51" t="s">
        <v>372</v>
      </c>
      <c r="AG5" t="s">
        <v>9</v>
      </c>
      <c r="AH5" s="24">
        <v>0</v>
      </c>
      <c r="AI5" s="24">
        <v>0</v>
      </c>
      <c r="AJ5" s="24">
        <v>0</v>
      </c>
      <c r="AK5" s="24">
        <v>100</v>
      </c>
      <c r="AL5" s="24">
        <v>100</v>
      </c>
      <c r="AM5" s="25"/>
      <c r="AN5" s="25">
        <v>0</v>
      </c>
    </row>
    <row r="6" spans="1:40" x14ac:dyDescent="0.35">
      <c r="A6" s="51" t="s">
        <v>369</v>
      </c>
      <c r="B6" t="s">
        <v>10</v>
      </c>
      <c r="C6" s="24">
        <v>23360000</v>
      </c>
      <c r="D6" s="24">
        <v>47367000</v>
      </c>
      <c r="E6" s="24">
        <v>10183905</v>
      </c>
      <c r="F6" s="24">
        <v>106080005</v>
      </c>
      <c r="G6" s="24">
        <v>21.5</v>
      </c>
      <c r="H6" s="24">
        <v>6</v>
      </c>
      <c r="I6" s="26">
        <v>20459</v>
      </c>
      <c r="K6" s="51" t="s">
        <v>370</v>
      </c>
      <c r="L6" t="s">
        <v>10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6">
        <v>16330</v>
      </c>
      <c r="V6" s="51" t="s">
        <v>371</v>
      </c>
      <c r="W6" t="s">
        <v>10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6">
        <v>9549</v>
      </c>
      <c r="AF6" s="51" t="s">
        <v>372</v>
      </c>
      <c r="AG6" t="s">
        <v>10</v>
      </c>
      <c r="AH6" s="24">
        <v>0</v>
      </c>
      <c r="AI6" s="24">
        <v>0</v>
      </c>
      <c r="AJ6" s="24">
        <v>0</v>
      </c>
      <c r="AK6" s="24">
        <v>100</v>
      </c>
      <c r="AL6" s="24">
        <v>100</v>
      </c>
      <c r="AM6" s="25"/>
      <c r="AN6" s="25">
        <v>0</v>
      </c>
    </row>
    <row r="7" spans="1:40" x14ac:dyDescent="0.35">
      <c r="A7" s="51" t="s">
        <v>369</v>
      </c>
      <c r="B7" t="s">
        <v>11</v>
      </c>
      <c r="C7" s="24">
        <v>14252347</v>
      </c>
      <c r="D7" s="24">
        <v>600046000</v>
      </c>
      <c r="E7" s="24">
        <v>467315825</v>
      </c>
      <c r="F7" s="24">
        <v>102033335</v>
      </c>
      <c r="G7" s="24">
        <v>77.88</v>
      </c>
      <c r="H7" s="24">
        <v>2</v>
      </c>
      <c r="I7" s="26">
        <v>20459</v>
      </c>
      <c r="K7" s="51" t="s">
        <v>370</v>
      </c>
      <c r="L7" t="s">
        <v>11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6">
        <v>16330</v>
      </c>
      <c r="V7" s="51" t="s">
        <v>371</v>
      </c>
      <c r="W7" t="s">
        <v>11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6">
        <v>9549</v>
      </c>
      <c r="AF7" s="51" t="s">
        <v>372</v>
      </c>
      <c r="AG7" t="s">
        <v>11</v>
      </c>
      <c r="AH7" s="24">
        <v>0</v>
      </c>
      <c r="AI7" s="24">
        <v>0</v>
      </c>
      <c r="AJ7" s="24">
        <v>0</v>
      </c>
      <c r="AK7" s="24">
        <v>100</v>
      </c>
      <c r="AL7" s="24">
        <v>100</v>
      </c>
      <c r="AM7" s="25"/>
      <c r="AN7" s="25">
        <v>0</v>
      </c>
    </row>
    <row r="8" spans="1:40" x14ac:dyDescent="0.35">
      <c r="A8" s="51" t="s">
        <v>369</v>
      </c>
      <c r="B8" t="s">
        <v>12</v>
      </c>
      <c r="C8" s="24">
        <v>2709732</v>
      </c>
      <c r="D8" s="24">
        <v>26546000</v>
      </c>
      <c r="E8" s="24">
        <v>20674025</v>
      </c>
      <c r="F8" s="24">
        <v>102033335</v>
      </c>
      <c r="G8" s="24">
        <v>77.88</v>
      </c>
      <c r="H8" s="24">
        <v>2</v>
      </c>
      <c r="I8" s="26">
        <v>20459</v>
      </c>
      <c r="K8" s="51" t="s">
        <v>370</v>
      </c>
      <c r="L8" t="s">
        <v>12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6">
        <v>16330</v>
      </c>
      <c r="V8" s="51" t="s">
        <v>371</v>
      </c>
      <c r="W8" t="s">
        <v>12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6">
        <v>9549</v>
      </c>
      <c r="AF8" s="51" t="s">
        <v>372</v>
      </c>
      <c r="AG8" t="s">
        <v>12</v>
      </c>
      <c r="AH8" s="24">
        <v>0</v>
      </c>
      <c r="AI8" s="24">
        <v>0</v>
      </c>
      <c r="AJ8" s="24">
        <v>0</v>
      </c>
      <c r="AK8" s="24">
        <v>100</v>
      </c>
      <c r="AL8" s="24">
        <v>100</v>
      </c>
      <c r="AM8" s="25"/>
      <c r="AN8" s="25">
        <v>0</v>
      </c>
    </row>
    <row r="9" spans="1:40" x14ac:dyDescent="0.35">
      <c r="A9" s="51" t="s">
        <v>369</v>
      </c>
      <c r="B9" t="s">
        <v>13</v>
      </c>
      <c r="C9" s="24">
        <v>11805967</v>
      </c>
      <c r="D9" s="24">
        <v>20929000</v>
      </c>
      <c r="E9" s="24">
        <v>17314562</v>
      </c>
      <c r="F9" s="24">
        <v>102033335</v>
      </c>
      <c r="G9" s="24">
        <v>82.73</v>
      </c>
      <c r="H9" s="24">
        <v>2</v>
      </c>
      <c r="I9" s="26">
        <v>20459</v>
      </c>
      <c r="K9" s="51" t="s">
        <v>370</v>
      </c>
      <c r="L9" t="s">
        <v>13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6">
        <v>16330</v>
      </c>
      <c r="V9" s="51" t="s">
        <v>371</v>
      </c>
      <c r="W9" t="s">
        <v>13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6">
        <v>9549</v>
      </c>
      <c r="AF9" s="51" t="s">
        <v>372</v>
      </c>
      <c r="AG9" t="s">
        <v>13</v>
      </c>
      <c r="AH9" s="24">
        <v>0</v>
      </c>
      <c r="AI9" s="24">
        <v>0</v>
      </c>
      <c r="AJ9" s="24">
        <v>0</v>
      </c>
      <c r="AK9" s="24">
        <v>100</v>
      </c>
      <c r="AL9" s="24">
        <v>100</v>
      </c>
      <c r="AM9" s="25"/>
      <c r="AN9" s="25">
        <v>0</v>
      </c>
    </row>
    <row r="10" spans="1:40" x14ac:dyDescent="0.35">
      <c r="A10" s="51" t="s">
        <v>369</v>
      </c>
      <c r="B10" t="s">
        <v>14</v>
      </c>
      <c r="C10" s="24">
        <v>10529792</v>
      </c>
      <c r="D10" s="24">
        <v>31618000</v>
      </c>
      <c r="E10" s="24">
        <v>26157571</v>
      </c>
      <c r="F10" s="24">
        <v>99992268</v>
      </c>
      <c r="G10" s="24">
        <v>82.73</v>
      </c>
      <c r="H10" s="24">
        <v>2</v>
      </c>
      <c r="I10" s="26">
        <v>20459</v>
      </c>
      <c r="K10" s="51" t="s">
        <v>370</v>
      </c>
      <c r="L10" t="s">
        <v>14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6">
        <v>16330</v>
      </c>
      <c r="V10" s="51" t="s">
        <v>371</v>
      </c>
      <c r="W10" t="s">
        <v>14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6">
        <v>9549</v>
      </c>
      <c r="AF10" s="51" t="s">
        <v>372</v>
      </c>
      <c r="AG10" t="s">
        <v>14</v>
      </c>
      <c r="AH10" s="24">
        <v>0</v>
      </c>
      <c r="AI10" s="24">
        <v>0</v>
      </c>
      <c r="AJ10" s="24">
        <v>0</v>
      </c>
      <c r="AK10" s="24">
        <v>100</v>
      </c>
      <c r="AL10" s="24">
        <v>100</v>
      </c>
      <c r="AM10" s="25"/>
      <c r="AN10" s="25">
        <v>0</v>
      </c>
    </row>
    <row r="11" spans="1:40" x14ac:dyDescent="0.35">
      <c r="A11" s="51" t="s">
        <v>369</v>
      </c>
      <c r="B11" t="s">
        <v>15</v>
      </c>
      <c r="C11" s="24">
        <v>20179064</v>
      </c>
      <c r="D11" s="24">
        <v>25613000</v>
      </c>
      <c r="E11" s="24">
        <v>21286964</v>
      </c>
      <c r="F11" s="24">
        <v>99992268</v>
      </c>
      <c r="G11" s="24">
        <v>83.11</v>
      </c>
      <c r="H11" s="24">
        <v>2</v>
      </c>
      <c r="I11" s="26">
        <v>20459</v>
      </c>
      <c r="K11" s="51" t="s">
        <v>370</v>
      </c>
      <c r="L11" t="s">
        <v>15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6">
        <v>16330</v>
      </c>
      <c r="V11" s="51" t="s">
        <v>371</v>
      </c>
      <c r="W11" t="s">
        <v>15</v>
      </c>
      <c r="X11" s="24">
        <v>0</v>
      </c>
      <c r="Y11" s="24">
        <v>0</v>
      </c>
      <c r="Z11" s="24">
        <v>0</v>
      </c>
      <c r="AA11" s="24">
        <v>100</v>
      </c>
      <c r="AB11" s="24">
        <v>100</v>
      </c>
      <c r="AC11" s="24">
        <v>0</v>
      </c>
      <c r="AD11" s="26">
        <v>9549</v>
      </c>
      <c r="AF11" s="51" t="s">
        <v>372</v>
      </c>
      <c r="AG11" t="s">
        <v>15</v>
      </c>
      <c r="AH11" s="24">
        <v>0</v>
      </c>
      <c r="AI11" s="24">
        <v>0</v>
      </c>
      <c r="AJ11" s="24">
        <v>0</v>
      </c>
      <c r="AK11" s="24">
        <v>100</v>
      </c>
      <c r="AL11" s="24">
        <v>100</v>
      </c>
      <c r="AM11" s="25"/>
      <c r="AN11" s="25">
        <v>0</v>
      </c>
    </row>
    <row r="12" spans="1:40" x14ac:dyDescent="0.35">
      <c r="A12" s="51" t="s">
        <v>369</v>
      </c>
      <c r="B12" t="s">
        <v>16</v>
      </c>
      <c r="C12" s="24">
        <v>16470679</v>
      </c>
      <c r="D12" s="24">
        <v>31678000</v>
      </c>
      <c r="E12" s="24">
        <v>24848223</v>
      </c>
      <c r="F12" s="24">
        <v>99124329</v>
      </c>
      <c r="G12" s="24">
        <v>78.44</v>
      </c>
      <c r="H12" s="24">
        <v>2</v>
      </c>
      <c r="I12" s="26">
        <v>20459</v>
      </c>
      <c r="K12" s="51" t="s">
        <v>370</v>
      </c>
      <c r="L12" t="s">
        <v>16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6">
        <v>16330</v>
      </c>
      <c r="V12" s="51" t="s">
        <v>371</v>
      </c>
      <c r="W12" t="s">
        <v>16</v>
      </c>
      <c r="X12" s="24">
        <v>0</v>
      </c>
      <c r="Y12" s="24">
        <v>0</v>
      </c>
      <c r="Z12" s="24">
        <v>0</v>
      </c>
      <c r="AA12" s="24">
        <v>100</v>
      </c>
      <c r="AB12" s="24">
        <v>100</v>
      </c>
      <c r="AC12" s="24">
        <v>0</v>
      </c>
      <c r="AD12" s="26">
        <v>9549</v>
      </c>
      <c r="AF12" s="51" t="s">
        <v>372</v>
      </c>
      <c r="AG12" t="s">
        <v>16</v>
      </c>
      <c r="AH12" s="24">
        <v>0</v>
      </c>
      <c r="AI12" s="24">
        <v>0</v>
      </c>
      <c r="AJ12" s="24">
        <v>0</v>
      </c>
      <c r="AK12" s="24">
        <v>100</v>
      </c>
      <c r="AL12" s="24">
        <v>100</v>
      </c>
      <c r="AM12" s="25"/>
      <c r="AN12" s="25">
        <v>0</v>
      </c>
    </row>
    <row r="13" spans="1:40" x14ac:dyDescent="0.35">
      <c r="A13" s="51" t="s">
        <v>369</v>
      </c>
      <c r="B13" t="s">
        <v>17</v>
      </c>
      <c r="C13" s="24">
        <v>12257542</v>
      </c>
      <c r="D13" s="24">
        <v>25547000</v>
      </c>
      <c r="E13" s="24">
        <v>21416050</v>
      </c>
      <c r="F13" s="24">
        <v>976086453</v>
      </c>
      <c r="G13" s="24">
        <v>83.83</v>
      </c>
      <c r="H13" s="24">
        <v>1</v>
      </c>
      <c r="I13" s="26">
        <v>20459</v>
      </c>
      <c r="K13" s="51" t="s">
        <v>370</v>
      </c>
      <c r="L13" t="s">
        <v>17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6">
        <v>16330</v>
      </c>
      <c r="V13" s="51" t="s">
        <v>371</v>
      </c>
      <c r="W13" t="s">
        <v>17</v>
      </c>
      <c r="X13" s="24">
        <v>0</v>
      </c>
      <c r="Y13" s="24">
        <v>0</v>
      </c>
      <c r="Z13" s="24">
        <v>0</v>
      </c>
      <c r="AA13" s="24">
        <v>100</v>
      </c>
      <c r="AB13" s="24">
        <v>100</v>
      </c>
      <c r="AC13" s="24">
        <v>0</v>
      </c>
      <c r="AD13" s="26">
        <v>9549</v>
      </c>
      <c r="AF13" s="51" t="s">
        <v>372</v>
      </c>
      <c r="AG13" t="s">
        <v>17</v>
      </c>
      <c r="AH13" s="24">
        <v>0</v>
      </c>
      <c r="AI13" s="24">
        <v>0</v>
      </c>
      <c r="AJ13" s="24">
        <v>0</v>
      </c>
      <c r="AK13" s="24">
        <v>100</v>
      </c>
      <c r="AL13" s="24">
        <v>100</v>
      </c>
      <c r="AM13" s="25"/>
      <c r="AN13" s="25">
        <v>0</v>
      </c>
    </row>
    <row r="14" spans="1:40" x14ac:dyDescent="0.35">
      <c r="A14" s="51" t="s">
        <v>369</v>
      </c>
      <c r="B14" t="s">
        <v>18</v>
      </c>
      <c r="C14" s="24">
        <v>34803974</v>
      </c>
      <c r="D14" s="24">
        <v>45255000</v>
      </c>
      <c r="E14" s="24">
        <v>41077964</v>
      </c>
      <c r="F14" s="24">
        <v>976286453</v>
      </c>
      <c r="G14" s="24">
        <v>90.77</v>
      </c>
      <c r="H14" s="24">
        <v>1</v>
      </c>
      <c r="I14" s="26">
        <v>20459</v>
      </c>
      <c r="K14" s="51" t="s">
        <v>370</v>
      </c>
      <c r="L14" t="s">
        <v>18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6">
        <v>16330</v>
      </c>
      <c r="V14" s="51" t="s">
        <v>371</v>
      </c>
      <c r="W14" t="s">
        <v>18</v>
      </c>
      <c r="X14" s="24">
        <v>0</v>
      </c>
      <c r="Y14" s="24">
        <v>0</v>
      </c>
      <c r="Z14" s="24">
        <v>0</v>
      </c>
      <c r="AA14" s="24">
        <v>100</v>
      </c>
      <c r="AB14" s="24">
        <v>100</v>
      </c>
      <c r="AC14" s="24">
        <v>0</v>
      </c>
      <c r="AD14" s="26">
        <v>9549</v>
      </c>
      <c r="AF14" s="51" t="s">
        <v>372</v>
      </c>
      <c r="AG14" t="s">
        <v>18</v>
      </c>
      <c r="AH14" s="24">
        <v>0</v>
      </c>
      <c r="AI14" s="24">
        <v>0</v>
      </c>
      <c r="AJ14" s="24">
        <v>0</v>
      </c>
      <c r="AK14" s="24">
        <v>100</v>
      </c>
      <c r="AL14" s="24">
        <v>100</v>
      </c>
      <c r="AM14" s="25"/>
      <c r="AN14" s="25">
        <v>0</v>
      </c>
    </row>
    <row r="15" spans="1:40" x14ac:dyDescent="0.35">
      <c r="A15" s="51" t="s">
        <v>369</v>
      </c>
      <c r="B15" t="s">
        <v>19</v>
      </c>
      <c r="C15" s="24">
        <v>76633265</v>
      </c>
      <c r="D15" s="24">
        <v>223152000</v>
      </c>
      <c r="E15" s="24">
        <v>176580178</v>
      </c>
      <c r="F15" s="24">
        <v>251362907</v>
      </c>
      <c r="G15" s="24">
        <v>79.13</v>
      </c>
      <c r="H15" s="24">
        <v>13</v>
      </c>
      <c r="I15" s="26">
        <v>20459</v>
      </c>
      <c r="K15" s="51" t="s">
        <v>370</v>
      </c>
      <c r="L15" t="s">
        <v>19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6">
        <v>16330</v>
      </c>
      <c r="V15" s="51" t="s">
        <v>371</v>
      </c>
      <c r="W15" t="s">
        <v>19</v>
      </c>
      <c r="X15" s="24">
        <v>0</v>
      </c>
      <c r="Y15" s="24">
        <v>0</v>
      </c>
      <c r="Z15" s="24">
        <v>0</v>
      </c>
      <c r="AA15" s="24">
        <v>100</v>
      </c>
      <c r="AB15" s="24">
        <v>100</v>
      </c>
      <c r="AC15" s="24">
        <v>0</v>
      </c>
      <c r="AD15" s="26">
        <v>9549</v>
      </c>
      <c r="AF15" s="51" t="s">
        <v>372</v>
      </c>
      <c r="AG15" t="s">
        <v>19</v>
      </c>
      <c r="AH15" s="24">
        <v>0</v>
      </c>
      <c r="AI15" s="24">
        <v>0</v>
      </c>
      <c r="AJ15" s="24">
        <v>0</v>
      </c>
      <c r="AK15" s="24">
        <v>100</v>
      </c>
      <c r="AL15" s="24">
        <v>100</v>
      </c>
      <c r="AM15" s="25"/>
      <c r="AN15" s="25">
        <v>0</v>
      </c>
    </row>
    <row r="16" spans="1:40" x14ac:dyDescent="0.35">
      <c r="A16" s="51" t="s">
        <v>369</v>
      </c>
      <c r="B16" t="s">
        <v>20</v>
      </c>
      <c r="C16" s="24">
        <v>8211409</v>
      </c>
      <c r="D16" s="24">
        <v>77363000</v>
      </c>
      <c r="E16" s="24">
        <v>61843982</v>
      </c>
      <c r="F16" s="24">
        <v>272865243</v>
      </c>
      <c r="G16" s="24">
        <v>79.94</v>
      </c>
      <c r="H16" s="24">
        <v>13</v>
      </c>
      <c r="I16" s="26">
        <v>20459</v>
      </c>
      <c r="K16" s="51" t="s">
        <v>370</v>
      </c>
      <c r="L16" t="s">
        <v>20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6">
        <v>16330</v>
      </c>
      <c r="V16" s="51" t="s">
        <v>371</v>
      </c>
      <c r="W16" t="s">
        <v>20</v>
      </c>
      <c r="X16" s="24">
        <v>0</v>
      </c>
      <c r="Y16" s="24">
        <v>0</v>
      </c>
      <c r="Z16" s="24">
        <v>0</v>
      </c>
      <c r="AA16" s="24">
        <v>100</v>
      </c>
      <c r="AB16" s="24">
        <v>100</v>
      </c>
      <c r="AC16" s="24">
        <v>0</v>
      </c>
      <c r="AD16" s="26">
        <v>9549</v>
      </c>
      <c r="AF16" s="51" t="s">
        <v>372</v>
      </c>
      <c r="AG16" t="s">
        <v>20</v>
      </c>
      <c r="AH16" s="24">
        <v>0</v>
      </c>
      <c r="AI16" s="24">
        <v>0</v>
      </c>
      <c r="AJ16" s="24">
        <v>0</v>
      </c>
      <c r="AK16" s="24">
        <v>100</v>
      </c>
      <c r="AL16" s="24">
        <v>100</v>
      </c>
      <c r="AM16" s="25"/>
      <c r="AN16" s="25">
        <v>0</v>
      </c>
    </row>
    <row r="17" spans="1:40" x14ac:dyDescent="0.35">
      <c r="A17" s="51" t="s">
        <v>369</v>
      </c>
      <c r="B17" t="s">
        <v>21</v>
      </c>
      <c r="C17" s="24">
        <v>95324252</v>
      </c>
      <c r="D17" s="24">
        <v>116251000</v>
      </c>
      <c r="E17" s="24">
        <v>96174452</v>
      </c>
      <c r="F17" s="24">
        <v>294293814</v>
      </c>
      <c r="G17" s="24">
        <v>82.73</v>
      </c>
      <c r="H17" s="24">
        <v>14</v>
      </c>
      <c r="I17" s="26">
        <v>20459</v>
      </c>
      <c r="K17" s="51" t="s">
        <v>370</v>
      </c>
      <c r="L17" t="s">
        <v>21</v>
      </c>
      <c r="M17" s="24">
        <v>0</v>
      </c>
      <c r="N17" s="24">
        <v>0</v>
      </c>
      <c r="O17" s="24">
        <v>0</v>
      </c>
      <c r="P17" s="24">
        <v>10000000</v>
      </c>
      <c r="Q17" s="24">
        <v>0</v>
      </c>
      <c r="R17" s="24">
        <v>0</v>
      </c>
      <c r="S17" s="26">
        <v>16330</v>
      </c>
      <c r="V17" s="51" t="s">
        <v>371</v>
      </c>
      <c r="W17" t="s">
        <v>21</v>
      </c>
      <c r="X17" s="24">
        <v>0</v>
      </c>
      <c r="Y17" s="24">
        <v>0</v>
      </c>
      <c r="Z17" s="24">
        <v>0</v>
      </c>
      <c r="AA17" s="24">
        <v>100</v>
      </c>
      <c r="AB17" s="24">
        <v>100</v>
      </c>
      <c r="AC17" s="24">
        <v>0</v>
      </c>
      <c r="AD17" s="26">
        <v>9549</v>
      </c>
      <c r="AF17" s="51" t="s">
        <v>372</v>
      </c>
      <c r="AG17" t="s">
        <v>21</v>
      </c>
      <c r="AH17" s="24">
        <v>0</v>
      </c>
      <c r="AI17" s="24">
        <v>0</v>
      </c>
      <c r="AJ17" s="24">
        <v>0</v>
      </c>
      <c r="AK17" s="24">
        <v>100</v>
      </c>
      <c r="AL17" s="24">
        <v>100</v>
      </c>
      <c r="AM17" s="25"/>
      <c r="AN17" s="25">
        <v>0</v>
      </c>
    </row>
    <row r="18" spans="1:40" x14ac:dyDescent="0.35">
      <c r="A18" s="51" t="s">
        <v>369</v>
      </c>
      <c r="B18" t="s">
        <v>22</v>
      </c>
      <c r="C18" s="24">
        <v>92500797</v>
      </c>
      <c r="D18" s="24">
        <v>146161000</v>
      </c>
      <c r="E18" s="24">
        <v>139481442</v>
      </c>
      <c r="F18" s="24">
        <v>294293814</v>
      </c>
      <c r="G18" s="24">
        <v>95.43</v>
      </c>
      <c r="H18" s="24">
        <v>14</v>
      </c>
      <c r="I18" s="26">
        <v>20459</v>
      </c>
      <c r="K18" s="51" t="s">
        <v>370</v>
      </c>
      <c r="L18" t="s">
        <v>22</v>
      </c>
      <c r="M18" s="24">
        <v>1974454</v>
      </c>
      <c r="N18" s="24">
        <v>0</v>
      </c>
      <c r="O18" s="24">
        <v>0</v>
      </c>
      <c r="P18" s="24">
        <v>10000000</v>
      </c>
      <c r="Q18" s="24">
        <v>0</v>
      </c>
      <c r="R18" s="24">
        <v>0</v>
      </c>
      <c r="S18" s="26">
        <v>16330</v>
      </c>
      <c r="V18" s="51" t="s">
        <v>371</v>
      </c>
      <c r="W18" t="s">
        <v>22</v>
      </c>
      <c r="X18" s="24">
        <v>0</v>
      </c>
      <c r="Y18" s="24">
        <v>0</v>
      </c>
      <c r="Z18" s="24">
        <v>0</v>
      </c>
      <c r="AA18" s="24">
        <v>100</v>
      </c>
      <c r="AB18" s="24">
        <v>100</v>
      </c>
      <c r="AC18" s="24">
        <v>0</v>
      </c>
      <c r="AD18" s="26">
        <v>9549</v>
      </c>
      <c r="AF18" s="51" t="s">
        <v>372</v>
      </c>
      <c r="AG18" t="s">
        <v>22</v>
      </c>
      <c r="AH18" s="24">
        <v>0</v>
      </c>
      <c r="AI18" s="24">
        <v>0</v>
      </c>
      <c r="AJ18" s="24">
        <v>0</v>
      </c>
      <c r="AK18" s="24">
        <v>100</v>
      </c>
      <c r="AL18" s="24">
        <v>100</v>
      </c>
      <c r="AM18" s="25"/>
      <c r="AN18" s="25">
        <v>0</v>
      </c>
    </row>
    <row r="19" spans="1:40" x14ac:dyDescent="0.35">
      <c r="A19" s="51" t="s">
        <v>369</v>
      </c>
      <c r="B19" t="s">
        <v>23</v>
      </c>
      <c r="C19" s="24">
        <v>48426664</v>
      </c>
      <c r="D19" s="24">
        <v>132217000</v>
      </c>
      <c r="E19" s="24">
        <v>125037617</v>
      </c>
      <c r="F19" s="24">
        <v>294293814</v>
      </c>
      <c r="G19" s="24">
        <v>94.57</v>
      </c>
      <c r="H19" s="24">
        <v>14</v>
      </c>
      <c r="I19" s="26">
        <v>20459</v>
      </c>
      <c r="K19" s="51" t="s">
        <v>370</v>
      </c>
      <c r="L19" t="s">
        <v>23</v>
      </c>
      <c r="M19" s="24">
        <v>105772</v>
      </c>
      <c r="N19" s="24">
        <v>0</v>
      </c>
      <c r="O19" s="24">
        <v>0</v>
      </c>
      <c r="P19" s="24">
        <v>10000000</v>
      </c>
      <c r="Q19" s="24">
        <v>100</v>
      </c>
      <c r="R19" s="24">
        <v>0</v>
      </c>
      <c r="S19" s="26">
        <v>16330</v>
      </c>
      <c r="V19" s="51" t="s">
        <v>371</v>
      </c>
      <c r="W19" t="s">
        <v>23</v>
      </c>
      <c r="X19" s="24">
        <v>0</v>
      </c>
      <c r="Y19" s="24">
        <v>0</v>
      </c>
      <c r="Z19" s="24">
        <v>0</v>
      </c>
      <c r="AA19" s="24">
        <v>100</v>
      </c>
      <c r="AB19" s="24">
        <v>100</v>
      </c>
      <c r="AC19" s="24">
        <v>0</v>
      </c>
      <c r="AD19" s="26">
        <v>9549</v>
      </c>
      <c r="AF19" s="51" t="s">
        <v>372</v>
      </c>
      <c r="AG19" t="s">
        <v>23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5"/>
      <c r="AN19" s="25">
        <v>0</v>
      </c>
    </row>
    <row r="21" spans="1:40" ht="29" x14ac:dyDescent="0.35">
      <c r="A21" s="3" t="s">
        <v>24</v>
      </c>
      <c r="B21" s="4"/>
      <c r="C21" s="4">
        <f>SUM(C4:C19)</f>
        <v>494720484</v>
      </c>
      <c r="D21" s="4">
        <f>SUM(D4:D19)</f>
        <v>1613257000</v>
      </c>
      <c r="E21" s="5">
        <f>SUM(E4:E19)</f>
        <v>1263048270</v>
      </c>
      <c r="F21" s="6">
        <f>AVERAGE(F4:F19)</f>
        <v>267693467.6875</v>
      </c>
      <c r="G21" s="4">
        <f>AVERAGE(G4:G19)</f>
        <v>72.104375000000005</v>
      </c>
      <c r="H21" s="4">
        <f>AVERAGE(H4:H19)</f>
        <v>6.1875</v>
      </c>
      <c r="I21" s="4">
        <f>SUM(I4:I19)</f>
        <v>327344</v>
      </c>
      <c r="K21" s="3" t="s">
        <v>24</v>
      </c>
      <c r="L21" s="4"/>
      <c r="M21" s="4">
        <f>SUM(M4:M19)</f>
        <v>2080226</v>
      </c>
      <c r="N21" s="4">
        <f>SUM(N4:N19)</f>
        <v>0</v>
      </c>
      <c r="O21" s="5">
        <f>SUM(O4:O19)</f>
        <v>0</v>
      </c>
      <c r="P21" s="6">
        <f>AVERAGE(P4:P19)</f>
        <v>1875000</v>
      </c>
      <c r="Q21" s="4">
        <f>AVERAGE(Q4:Q19)</f>
        <v>6.25</v>
      </c>
      <c r="R21" s="4">
        <f>AVERAGE(R4:R19)</f>
        <v>0</v>
      </c>
      <c r="S21" s="4">
        <f>SUM(S4:S19)</f>
        <v>261280</v>
      </c>
      <c r="V21" s="3" t="s">
        <v>24</v>
      </c>
      <c r="W21" s="4"/>
      <c r="X21" s="4">
        <f>SUM(X4:X19)</f>
        <v>0</v>
      </c>
      <c r="Y21" s="4">
        <f>SUM(Y4:Y19)</f>
        <v>0</v>
      </c>
      <c r="Z21" s="5">
        <f>SUM(Z4:Z19)</f>
        <v>0</v>
      </c>
      <c r="AA21" s="6">
        <f>AVERAGE(AA4:AA19)</f>
        <v>56.25</v>
      </c>
      <c r="AB21" s="4">
        <f>AVERAGE(AB4:AB19)</f>
        <v>56.25</v>
      </c>
      <c r="AC21" s="4">
        <f>AVERAGE(AC4:AC19)</f>
        <v>0</v>
      </c>
      <c r="AD21" s="4">
        <f>SUM(AD4:AD19)</f>
        <v>152784</v>
      </c>
      <c r="AF21" s="3" t="s">
        <v>24</v>
      </c>
      <c r="AG21" s="4"/>
      <c r="AH21" s="4">
        <f>SUM(AH4:AH19)</f>
        <v>0</v>
      </c>
      <c r="AI21" s="4">
        <f>SUM(AI4:AI19)</f>
        <v>0</v>
      </c>
      <c r="AJ21" s="5">
        <f>SUM(AJ4:AJ19)</f>
        <v>0</v>
      </c>
      <c r="AK21" s="6">
        <f>AVERAGE(AK4:AK19)</f>
        <v>93.75</v>
      </c>
      <c r="AL21" s="4">
        <f>AVERAGE(AL4:AL19)</f>
        <v>93.75</v>
      </c>
      <c r="AM21" s="4">
        <f>AVERAGE(AM4:AM19)</f>
        <v>0</v>
      </c>
      <c r="AN21" s="4">
        <f>SUM(AN4:AN19)</f>
        <v>0</v>
      </c>
    </row>
    <row r="24" spans="1:40" x14ac:dyDescent="0.35">
      <c r="A24" s="7" t="s">
        <v>25</v>
      </c>
      <c r="B24" s="8">
        <v>0.55000000000000004</v>
      </c>
      <c r="C24" s="53" t="s">
        <v>26</v>
      </c>
      <c r="K24" s="7" t="s">
        <v>25</v>
      </c>
      <c r="L24" s="8">
        <v>0.55000000000000004</v>
      </c>
      <c r="M24" s="53" t="s">
        <v>26</v>
      </c>
      <c r="V24" s="7" t="s">
        <v>25</v>
      </c>
      <c r="W24" s="8">
        <v>0.55000000000000004</v>
      </c>
      <c r="X24" s="53" t="s">
        <v>26</v>
      </c>
      <c r="AF24" s="7" t="s">
        <v>25</v>
      </c>
      <c r="AG24" s="8">
        <v>0.55000000000000004</v>
      </c>
      <c r="AH24" s="53" t="s">
        <v>26</v>
      </c>
    </row>
    <row r="25" spans="1:40" ht="60" customHeight="1" x14ac:dyDescent="0.35">
      <c r="A25" s="7" t="s">
        <v>27</v>
      </c>
      <c r="B25" s="8">
        <v>0.3</v>
      </c>
      <c r="C25" s="53"/>
      <c r="K25" s="7" t="s">
        <v>27</v>
      </c>
      <c r="L25" s="8">
        <v>0.3</v>
      </c>
      <c r="M25" s="53"/>
      <c r="V25" s="7" t="s">
        <v>27</v>
      </c>
      <c r="W25" s="8">
        <v>0.3</v>
      </c>
      <c r="X25" s="53"/>
      <c r="AF25" s="7" t="s">
        <v>27</v>
      </c>
      <c r="AG25" s="8">
        <v>0.3</v>
      </c>
      <c r="AH25" s="53"/>
    </row>
    <row r="26" spans="1:40" ht="32.25" customHeight="1" x14ac:dyDescent="0.35">
      <c r="A26" s="7" t="s">
        <v>28</v>
      </c>
      <c r="B26" s="8">
        <v>0.15</v>
      </c>
      <c r="C26" s="53"/>
      <c r="K26" s="7" t="s">
        <v>28</v>
      </c>
      <c r="L26" s="8">
        <v>0.15</v>
      </c>
      <c r="M26" s="53"/>
      <c r="V26" s="7" t="s">
        <v>28</v>
      </c>
      <c r="W26" s="8">
        <v>0.15</v>
      </c>
      <c r="X26" s="53"/>
      <c r="AF26" s="7" t="s">
        <v>28</v>
      </c>
      <c r="AG26" s="8">
        <v>0.15</v>
      </c>
      <c r="AH26" s="53"/>
    </row>
    <row r="27" spans="1:40" x14ac:dyDescent="0.35">
      <c r="A27" s="9"/>
      <c r="B27" s="4"/>
      <c r="C27" s="4"/>
      <c r="K27" s="9"/>
      <c r="L27" s="4"/>
      <c r="M27" s="4"/>
      <c r="V27" s="9"/>
      <c r="W27" s="4"/>
      <c r="X27" s="4"/>
      <c r="AF27" s="9"/>
      <c r="AG27" s="4"/>
      <c r="AH27" s="4"/>
    </row>
    <row r="28" spans="1:40" ht="191.25" customHeight="1" x14ac:dyDescent="0.35">
      <c r="A28" s="3"/>
      <c r="B28" s="3" t="s">
        <v>29</v>
      </c>
      <c r="C28" s="4"/>
      <c r="K28" s="3"/>
      <c r="L28" s="3" t="s">
        <v>29</v>
      </c>
      <c r="M28" s="4"/>
      <c r="V28" s="3"/>
      <c r="W28" s="3" t="s">
        <v>29</v>
      </c>
      <c r="X28" s="4"/>
      <c r="AF28" s="3"/>
      <c r="AG28" s="3" t="s">
        <v>29</v>
      </c>
      <c r="AH28" s="4"/>
    </row>
    <row r="29" spans="1:40" ht="43.5" x14ac:dyDescent="0.35">
      <c r="A29" s="3" t="s">
        <v>30</v>
      </c>
      <c r="B29" s="4">
        <f>B24*C21+B25*((F21*H21)+(D21-E21))+B26*E21</f>
        <v>1063522125.0949219</v>
      </c>
      <c r="C29" s="3"/>
      <c r="K29" s="3" t="s">
        <v>30</v>
      </c>
      <c r="L29" s="4">
        <f>L24*M21+L25*((P21*R21)+(N21-O21))+L26*O21</f>
        <v>1144124.3</v>
      </c>
      <c r="M29" s="3"/>
      <c r="V29" s="3" t="s">
        <v>30</v>
      </c>
      <c r="W29" s="4">
        <f>W24*X21+W25*((AA21*AC21)+(Y21-Z21))+W26*Z21</f>
        <v>0</v>
      </c>
      <c r="X29" s="3"/>
      <c r="AF29" s="3" t="s">
        <v>30</v>
      </c>
      <c r="AG29" s="4">
        <f>AG24*AH21+AG25*((AK21*AM21)+(AI21-AJ21))+AG26*AJ21</f>
        <v>0</v>
      </c>
      <c r="AH29" s="3"/>
    </row>
    <row r="33" spans="1:11" ht="56.25" customHeight="1" x14ac:dyDescent="0.35">
      <c r="A33" s="43" t="s">
        <v>362</v>
      </c>
      <c r="B33" s="44" t="s">
        <v>32</v>
      </c>
      <c r="C33" s="44" t="s">
        <v>65</v>
      </c>
      <c r="D33" s="44" t="s">
        <v>66</v>
      </c>
      <c r="E33" s="44" t="s">
        <v>363</v>
      </c>
      <c r="F33" s="44" t="s">
        <v>364</v>
      </c>
      <c r="G33" s="45" t="s">
        <v>365</v>
      </c>
      <c r="H33" s="3"/>
      <c r="I33" s="3"/>
      <c r="J33" s="12" t="s">
        <v>36</v>
      </c>
      <c r="K33" s="13" t="s">
        <v>37</v>
      </c>
    </row>
    <row r="34" spans="1:11" x14ac:dyDescent="0.35">
      <c r="A34" s="51" t="s">
        <v>369</v>
      </c>
      <c r="B34" s="47">
        <f>B29</f>
        <v>1063522125.0949219</v>
      </c>
      <c r="C34" s="48">
        <f>I21</f>
        <v>327344</v>
      </c>
      <c r="D34" s="48">
        <f>B34/C34</f>
        <v>3248.9433901184134</v>
      </c>
      <c r="E34" s="47">
        <f>D34/MAX($D$34:$D$37)</f>
        <v>1</v>
      </c>
      <c r="F34" s="47">
        <f>E34*100</f>
        <v>100</v>
      </c>
      <c r="G34" s="49" t="str">
        <f>IF(F34&gt;80, "10", IF(F34&gt;60, "9", IF(F34&gt;40, "8", IF(F34&gt;30, "7", IF(F34&gt;20, "6", IF(F34&gt;10, "5", IF(F34&gt;60, "4", IF(F34&gt;3, "3", IF(F34&gt;1, "2", "1")))))))))</f>
        <v>10</v>
      </c>
      <c r="H34" s="3"/>
      <c r="I34" s="3" t="s">
        <v>38</v>
      </c>
      <c r="J34" s="14" t="s">
        <v>39</v>
      </c>
      <c r="K34" s="15">
        <v>1</v>
      </c>
    </row>
    <row r="35" spans="1:11" x14ac:dyDescent="0.35">
      <c r="A35" s="51" t="s">
        <v>370</v>
      </c>
      <c r="B35" s="47">
        <f>L29</f>
        <v>1144124.3</v>
      </c>
      <c r="C35" s="48">
        <f>S21</f>
        <v>261280</v>
      </c>
      <c r="D35" s="48">
        <f t="shared" ref="D35:D36" si="0">B35/C35</f>
        <v>4.3789203153704843</v>
      </c>
      <c r="E35" s="47">
        <f t="shared" ref="E35:E37" si="1">D35/MAX($D$34:$D$37)</f>
        <v>1.3477982807237792E-3</v>
      </c>
      <c r="F35" s="47">
        <f t="shared" ref="F35:F37" si="2">E35*100</f>
        <v>0.13477982807237793</v>
      </c>
      <c r="G35" s="49" t="str">
        <f t="shared" ref="G35:G37" si="3">IF(F35&gt;80, "10", IF(F35&gt;60, "9", IF(F35&gt;40, "8", IF(F35&gt;30, "7", IF(F35&gt;20, "6", IF(F35&gt;10, "5", IF(F35&gt;60, "4", IF(F35&gt;3, "3", IF(F35&gt;1, "2", "1")))))))))</f>
        <v>1</v>
      </c>
      <c r="H35" s="3"/>
      <c r="I35" s="16" t="s">
        <v>40</v>
      </c>
      <c r="J35" s="17" t="s">
        <v>41</v>
      </c>
      <c r="K35" s="15">
        <v>2</v>
      </c>
    </row>
    <row r="36" spans="1:11" x14ac:dyDescent="0.35">
      <c r="A36" s="51" t="s">
        <v>371</v>
      </c>
      <c r="B36" s="47">
        <f>W29</f>
        <v>0</v>
      </c>
      <c r="C36" s="48">
        <f>AD21</f>
        <v>152784</v>
      </c>
      <c r="D36" s="48">
        <f t="shared" si="0"/>
        <v>0</v>
      </c>
      <c r="E36" s="47">
        <f t="shared" si="1"/>
        <v>0</v>
      </c>
      <c r="F36" s="47">
        <f t="shared" si="2"/>
        <v>0</v>
      </c>
      <c r="G36" s="49" t="str">
        <f t="shared" si="3"/>
        <v>1</v>
      </c>
      <c r="H36" s="3"/>
      <c r="I36" s="16" t="s">
        <v>42</v>
      </c>
      <c r="J36" s="17" t="s">
        <v>43</v>
      </c>
      <c r="K36" s="15">
        <v>3</v>
      </c>
    </row>
    <row r="37" spans="1:11" x14ac:dyDescent="0.35">
      <c r="A37" s="51" t="s">
        <v>372</v>
      </c>
      <c r="B37" s="48">
        <f>AG29</f>
        <v>0</v>
      </c>
      <c r="C37" s="48">
        <f>AN21</f>
        <v>0</v>
      </c>
      <c r="D37" s="48">
        <v>0</v>
      </c>
      <c r="E37" s="47">
        <f t="shared" si="1"/>
        <v>0</v>
      </c>
      <c r="F37" s="47">
        <f t="shared" si="2"/>
        <v>0</v>
      </c>
      <c r="G37" s="49" t="str">
        <f t="shared" si="3"/>
        <v>1</v>
      </c>
      <c r="H37" s="3"/>
      <c r="I37" s="16" t="s">
        <v>44</v>
      </c>
      <c r="J37" s="17" t="s">
        <v>45</v>
      </c>
      <c r="K37" s="15">
        <v>4</v>
      </c>
    </row>
    <row r="38" spans="1:11" x14ac:dyDescent="0.35">
      <c r="A38" s="46"/>
      <c r="B38" s="47"/>
      <c r="C38" s="48"/>
      <c r="D38" s="48"/>
      <c r="E38" s="47"/>
      <c r="F38" s="47"/>
      <c r="G38" s="48"/>
      <c r="H38" s="3"/>
      <c r="I38" s="16" t="s">
        <v>46</v>
      </c>
      <c r="J38" s="18" t="s">
        <v>47</v>
      </c>
      <c r="K38" s="15">
        <v>5</v>
      </c>
    </row>
    <row r="39" spans="1:11" x14ac:dyDescent="0.35">
      <c r="A39" s="46"/>
      <c r="B39" s="47"/>
      <c r="C39" s="48"/>
      <c r="D39" s="48"/>
      <c r="E39" s="47"/>
      <c r="F39" s="47"/>
      <c r="G39" s="48"/>
      <c r="H39" s="3"/>
      <c r="I39" s="16" t="s">
        <v>48</v>
      </c>
      <c r="J39" s="19" t="s">
        <v>49</v>
      </c>
      <c r="K39" s="15">
        <v>6</v>
      </c>
    </row>
    <row r="40" spans="1:11" x14ac:dyDescent="0.35">
      <c r="A40" s="46"/>
      <c r="B40" s="47"/>
      <c r="C40" s="48"/>
      <c r="D40" s="48"/>
      <c r="E40" s="47"/>
      <c r="F40" s="47"/>
      <c r="G40" s="48"/>
      <c r="H40" s="3"/>
      <c r="I40" s="16" t="s">
        <v>50</v>
      </c>
      <c r="J40" s="19" t="s">
        <v>51</v>
      </c>
      <c r="K40" s="15">
        <v>7</v>
      </c>
    </row>
    <row r="41" spans="1:11" x14ac:dyDescent="0.35">
      <c r="A41" s="4"/>
      <c r="B41" s="3"/>
      <c r="C41" s="4"/>
      <c r="D41" s="4"/>
      <c r="E41" s="3"/>
      <c r="F41" s="3"/>
      <c r="G41" s="4"/>
      <c r="H41" s="3"/>
      <c r="I41" s="16" t="s">
        <v>52</v>
      </c>
      <c r="J41" s="19" t="s">
        <v>53</v>
      </c>
      <c r="K41" s="15">
        <v>8</v>
      </c>
    </row>
    <row r="42" spans="1:11" x14ac:dyDescent="0.35">
      <c r="A42" s="4"/>
      <c r="B42" s="3"/>
      <c r="C42" s="4"/>
      <c r="D42" s="4"/>
      <c r="E42" s="3"/>
      <c r="F42" s="3"/>
      <c r="G42" s="4"/>
      <c r="H42" s="3"/>
      <c r="I42" s="16" t="s">
        <v>54</v>
      </c>
      <c r="J42" s="19" t="s">
        <v>55</v>
      </c>
      <c r="K42" s="15">
        <v>9</v>
      </c>
    </row>
    <row r="43" spans="1:11" x14ac:dyDescent="0.35">
      <c r="A43" s="4"/>
      <c r="B43" s="3"/>
      <c r="C43" s="4"/>
      <c r="D43" s="4"/>
      <c r="E43" s="3"/>
      <c r="F43" s="3"/>
      <c r="G43" s="4"/>
      <c r="H43" s="3"/>
      <c r="I43" s="16" t="s">
        <v>56</v>
      </c>
      <c r="J43" s="20" t="s">
        <v>57</v>
      </c>
      <c r="K43" s="21">
        <v>10</v>
      </c>
    </row>
    <row r="44" spans="1:1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1" x14ac:dyDescent="0.35">
      <c r="A45" s="3"/>
      <c r="B45" s="3"/>
      <c r="C45" s="3"/>
      <c r="D45" s="3"/>
      <c r="E45" s="3"/>
      <c r="F45" s="3"/>
      <c r="G45" s="3"/>
      <c r="H45" s="3"/>
      <c r="I45" s="3"/>
      <c r="J45" s="22"/>
    </row>
  </sheetData>
  <sheetProtection algorithmName="SHA-512" hashValue="j6VA74LVQUlEjwnyK9QzPJrWFC7nB6OrL5tiBlQ/3s7WFCQaf/QanpCBKM3P9DoYtVKP/GOwiknSZa+NEFyyMQ==" saltValue="Y2GgE8dFbJYwhn6hxi6QWw==" spinCount="100000" sheet="1" objects="1" scenarios="1"/>
  <mergeCells count="4">
    <mergeCell ref="C24:C26"/>
    <mergeCell ref="M24:M26"/>
    <mergeCell ref="X24:X26"/>
    <mergeCell ref="AH24:AH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K101"/>
  <sheetViews>
    <sheetView zoomScaleNormal="100" workbookViewId="0">
      <selection activeCell="AR30" sqref="AR30"/>
    </sheetView>
  </sheetViews>
  <sheetFormatPr defaultRowHeight="14.5" x14ac:dyDescent="0.35"/>
  <cols>
    <col min="1" max="1" width="14.26953125" customWidth="1"/>
    <col min="2" max="2" width="11.90625" bestFit="1" customWidth="1"/>
    <col min="5" max="5" width="9.7265625" customWidth="1"/>
    <col min="12" max="12" width="14.26953125" customWidth="1"/>
    <col min="16" max="16" width="12.08984375" customWidth="1"/>
    <col min="23" max="23" width="14.26953125" customWidth="1"/>
    <col min="34" max="34" width="14.26953125" customWidth="1"/>
    <col min="45" max="45" width="14.26953125" customWidth="1"/>
    <col min="56" max="64" width="8.7265625" style="30"/>
    <col min="95" max="95" width="16.90625" customWidth="1"/>
    <col min="98" max="98" width="12.453125" customWidth="1"/>
    <col min="148" max="148" width="12.453125" bestFit="1" customWidth="1"/>
  </cols>
  <sheetData>
    <row r="1" spans="1:375" s="25" customFormat="1" x14ac:dyDescent="0.35">
      <c r="A1" s="42" t="s">
        <v>366</v>
      </c>
      <c r="BD1" s="30"/>
      <c r="BE1" s="30"/>
      <c r="BF1" s="30"/>
      <c r="BG1" s="30"/>
      <c r="BH1" s="30"/>
      <c r="BI1" s="30"/>
      <c r="BJ1" s="30"/>
      <c r="BK1" s="30"/>
      <c r="BL1" s="30"/>
    </row>
    <row r="2" spans="1:375" s="25" customFormat="1" x14ac:dyDescent="0.35">
      <c r="A2" s="42"/>
      <c r="BD2" s="30"/>
      <c r="BE2" s="30"/>
      <c r="BF2" s="30"/>
      <c r="BG2" s="30"/>
      <c r="BH2" s="30"/>
      <c r="BI2" s="30"/>
      <c r="BJ2" s="30"/>
      <c r="BK2" s="30"/>
      <c r="BL2" s="30"/>
    </row>
    <row r="3" spans="1:375" s="3" customFormat="1" ht="76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63</v>
      </c>
      <c r="L3" s="1" t="s">
        <v>0</v>
      </c>
      <c r="M3" s="1" t="s">
        <v>1</v>
      </c>
      <c r="N3" s="1" t="s">
        <v>2</v>
      </c>
      <c r="O3" s="1" t="s">
        <v>3</v>
      </c>
      <c r="P3" s="1" t="s">
        <v>4</v>
      </c>
      <c r="Q3" s="1" t="s">
        <v>5</v>
      </c>
      <c r="R3" s="1" t="s">
        <v>6</v>
      </c>
      <c r="S3" s="1" t="s">
        <v>7</v>
      </c>
      <c r="T3" s="2" t="s">
        <v>63</v>
      </c>
      <c r="W3" s="1" t="s">
        <v>0</v>
      </c>
      <c r="X3" s="1" t="s">
        <v>1</v>
      </c>
      <c r="Y3" s="1" t="s">
        <v>2</v>
      </c>
      <c r="Z3" s="1" t="s">
        <v>3</v>
      </c>
      <c r="AA3" s="1" t="s">
        <v>4</v>
      </c>
      <c r="AB3" s="1" t="s">
        <v>5</v>
      </c>
      <c r="AC3" s="1" t="s">
        <v>6</v>
      </c>
      <c r="AD3" s="1" t="s">
        <v>7</v>
      </c>
      <c r="AE3" s="2" t="s">
        <v>63</v>
      </c>
      <c r="AH3" s="1" t="s">
        <v>0</v>
      </c>
      <c r="AI3" s="1" t="s">
        <v>1</v>
      </c>
      <c r="AJ3" s="1" t="s">
        <v>2</v>
      </c>
      <c r="AK3" s="1" t="s">
        <v>3</v>
      </c>
      <c r="AL3" s="1" t="s">
        <v>4</v>
      </c>
      <c r="AM3" s="1" t="s">
        <v>5</v>
      </c>
      <c r="AN3" s="1" t="s">
        <v>6</v>
      </c>
      <c r="AO3" s="1" t="s">
        <v>7</v>
      </c>
      <c r="AP3" s="2" t="s">
        <v>63</v>
      </c>
      <c r="AQ3" s="29"/>
      <c r="AR3" s="28"/>
      <c r="AS3" s="1" t="s">
        <v>0</v>
      </c>
      <c r="AT3" s="1" t="s">
        <v>1</v>
      </c>
      <c r="AU3" s="1" t="s">
        <v>2</v>
      </c>
      <c r="AV3" s="1" t="s">
        <v>3</v>
      </c>
      <c r="AW3" s="1" t="s">
        <v>4</v>
      </c>
      <c r="AX3" s="1" t="s">
        <v>5</v>
      </c>
      <c r="AY3" s="1" t="s">
        <v>6</v>
      </c>
      <c r="AZ3" s="1" t="s">
        <v>7</v>
      </c>
      <c r="BA3" s="2" t="s">
        <v>63</v>
      </c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9"/>
      <c r="BU3" s="29"/>
      <c r="BV3" s="28"/>
      <c r="BW3" s="28"/>
      <c r="BX3" s="28"/>
      <c r="BY3" s="28"/>
      <c r="BZ3" s="28"/>
      <c r="CA3" s="28"/>
      <c r="CB3" s="28"/>
      <c r="CC3" s="28"/>
      <c r="CD3" s="29"/>
      <c r="CE3" s="29"/>
      <c r="CF3" s="28"/>
      <c r="CG3" s="28"/>
      <c r="CH3" s="28"/>
      <c r="CI3" s="28"/>
      <c r="CJ3" s="28"/>
      <c r="CK3" s="28"/>
      <c r="CL3" s="28"/>
      <c r="CM3" s="28"/>
      <c r="CN3" s="29"/>
      <c r="CO3" s="29"/>
      <c r="CP3" s="28"/>
      <c r="CQ3" s="28"/>
      <c r="CR3" s="28"/>
      <c r="CS3" s="28"/>
      <c r="CT3" s="28"/>
      <c r="CU3" s="28"/>
      <c r="CV3" s="28"/>
      <c r="CW3" s="28"/>
      <c r="CX3" s="29"/>
      <c r="CY3" s="29"/>
      <c r="CZ3" s="28"/>
      <c r="DA3" s="28"/>
      <c r="DB3" s="28"/>
      <c r="DC3" s="28"/>
      <c r="DD3" s="28"/>
      <c r="DE3" s="28"/>
      <c r="DF3" s="28"/>
      <c r="DG3" s="28"/>
      <c r="DH3" s="29"/>
      <c r="DI3" s="29"/>
      <c r="DJ3" s="28"/>
      <c r="DK3" s="28"/>
      <c r="DL3" s="28"/>
      <c r="DM3" s="28"/>
      <c r="DN3" s="28"/>
      <c r="DO3" s="28"/>
      <c r="DP3" s="28"/>
      <c r="DQ3" s="28"/>
      <c r="DR3" s="29"/>
      <c r="DS3" s="29"/>
      <c r="DT3" s="28"/>
      <c r="DU3" s="28"/>
      <c r="DV3" s="28"/>
      <c r="DW3" s="28"/>
      <c r="DX3" s="28"/>
      <c r="DY3" s="28"/>
      <c r="DZ3" s="28"/>
      <c r="EA3" s="28"/>
      <c r="EB3" s="29"/>
      <c r="EC3" s="29"/>
      <c r="ED3" s="28"/>
      <c r="EE3" s="28"/>
      <c r="EF3" s="28"/>
      <c r="EG3" s="28"/>
      <c r="EH3" s="28"/>
      <c r="EI3" s="28"/>
      <c r="EJ3" s="28"/>
      <c r="EK3" s="28"/>
      <c r="EL3" s="29"/>
      <c r="EM3" s="29"/>
      <c r="EN3" s="28"/>
      <c r="EO3" s="28"/>
      <c r="EP3" s="28"/>
      <c r="EQ3" s="28"/>
      <c r="ER3" s="28"/>
      <c r="ES3" s="28"/>
      <c r="ET3" s="28"/>
      <c r="EU3" s="28"/>
      <c r="EV3" s="29"/>
      <c r="EW3" s="29"/>
      <c r="EX3" s="28"/>
      <c r="EY3" s="28"/>
      <c r="EZ3" s="28"/>
      <c r="FA3" s="28"/>
      <c r="FB3" s="28"/>
      <c r="FC3" s="28"/>
      <c r="FD3" s="28"/>
      <c r="FE3" s="28"/>
      <c r="FF3" s="29"/>
      <c r="FG3" s="29"/>
      <c r="FH3" s="28"/>
      <c r="FI3" s="28"/>
      <c r="FJ3" s="28"/>
      <c r="FK3" s="28"/>
      <c r="FL3" s="28"/>
      <c r="FM3" s="28"/>
      <c r="FN3" s="28"/>
      <c r="FO3" s="28"/>
      <c r="FP3" s="29"/>
      <c r="FQ3" s="29"/>
      <c r="FR3" s="28"/>
      <c r="FS3" s="28"/>
      <c r="FT3" s="28"/>
      <c r="FU3" s="28"/>
      <c r="FV3" s="28"/>
      <c r="FW3" s="28"/>
      <c r="FX3" s="28"/>
      <c r="FY3" s="28"/>
      <c r="FZ3" s="29"/>
      <c r="GA3" s="29"/>
      <c r="GB3" s="28"/>
      <c r="GC3" s="28"/>
      <c r="GD3" s="28"/>
      <c r="GE3" s="28"/>
      <c r="GF3" s="28"/>
      <c r="GG3" s="28"/>
      <c r="GH3" s="28"/>
      <c r="GI3" s="28"/>
      <c r="GJ3" s="29"/>
      <c r="GK3" s="29"/>
      <c r="GL3" s="28"/>
      <c r="GM3" s="28"/>
      <c r="GN3" s="28"/>
      <c r="GO3" s="28"/>
      <c r="GP3" s="28"/>
      <c r="GQ3" s="28"/>
      <c r="GR3" s="28"/>
      <c r="GS3" s="28"/>
      <c r="GT3" s="29"/>
      <c r="GU3" s="29"/>
      <c r="GV3" s="28"/>
      <c r="GW3" s="28"/>
      <c r="GX3" s="28"/>
      <c r="GY3" s="28"/>
      <c r="GZ3" s="28"/>
      <c r="HA3" s="28"/>
      <c r="HB3" s="28"/>
      <c r="HC3" s="28"/>
      <c r="HD3" s="29"/>
      <c r="HE3" s="29"/>
      <c r="HF3" s="28"/>
      <c r="HG3" s="28"/>
      <c r="HH3" s="28"/>
      <c r="HI3" s="28"/>
      <c r="HJ3" s="28"/>
      <c r="HK3" s="28"/>
      <c r="HL3" s="28"/>
      <c r="HM3" s="28"/>
      <c r="HN3" s="29"/>
      <c r="HO3" s="29"/>
      <c r="HP3" s="28"/>
      <c r="HQ3" s="28"/>
      <c r="HR3" s="28"/>
      <c r="HS3" s="28"/>
      <c r="HT3" s="28"/>
      <c r="HU3" s="28"/>
      <c r="HV3" s="28"/>
      <c r="HW3" s="28"/>
      <c r="HX3" s="29"/>
      <c r="HY3" s="29"/>
      <c r="HZ3" s="28"/>
      <c r="IA3" s="28"/>
      <c r="IB3" s="28"/>
      <c r="IC3" s="28"/>
      <c r="ID3" s="28"/>
      <c r="IE3" s="28"/>
      <c r="IF3" s="28"/>
      <c r="IG3" s="28"/>
      <c r="IH3" s="29"/>
      <c r="II3" s="29"/>
      <c r="IJ3" s="28"/>
      <c r="IK3" s="28"/>
      <c r="IL3" s="28"/>
      <c r="IM3" s="28"/>
      <c r="IN3" s="28"/>
      <c r="IO3" s="28"/>
      <c r="IP3" s="28"/>
      <c r="IQ3" s="28"/>
      <c r="IR3" s="29"/>
      <c r="IS3" s="29"/>
      <c r="IT3" s="28"/>
      <c r="IU3" s="28"/>
      <c r="IV3" s="28"/>
      <c r="IW3" s="28"/>
      <c r="IX3" s="28"/>
      <c r="IY3" s="28"/>
      <c r="IZ3" s="28"/>
      <c r="JA3" s="28"/>
      <c r="JB3" s="29"/>
      <c r="JC3" s="29"/>
      <c r="JD3" s="28"/>
      <c r="JE3" s="28"/>
      <c r="JF3" s="28"/>
      <c r="JG3" s="28"/>
      <c r="JH3" s="28"/>
      <c r="JI3" s="28"/>
      <c r="JJ3" s="28"/>
      <c r="JK3" s="28"/>
      <c r="JL3" s="29"/>
      <c r="JM3" s="29"/>
      <c r="JN3" s="28"/>
      <c r="JO3" s="28"/>
      <c r="JP3" s="28"/>
      <c r="JQ3" s="28"/>
      <c r="JR3" s="28"/>
      <c r="JS3" s="28"/>
      <c r="JT3" s="28"/>
      <c r="JU3" s="28"/>
      <c r="JV3" s="29"/>
      <c r="JW3" s="29"/>
      <c r="JX3" s="28"/>
      <c r="JY3" s="28"/>
      <c r="JZ3" s="28"/>
      <c r="KA3" s="28"/>
      <c r="KB3" s="28"/>
      <c r="KC3" s="28"/>
      <c r="KD3" s="28"/>
      <c r="KE3" s="28"/>
      <c r="KF3" s="29"/>
      <c r="KG3" s="29"/>
      <c r="KH3" s="28"/>
      <c r="KI3" s="28"/>
      <c r="KJ3" s="28"/>
      <c r="KK3" s="28"/>
      <c r="KL3" s="28"/>
      <c r="KM3" s="28"/>
      <c r="KN3" s="28"/>
      <c r="KO3" s="28"/>
      <c r="KP3" s="29"/>
      <c r="KQ3" s="29"/>
      <c r="KR3" s="28"/>
      <c r="KS3" s="28"/>
      <c r="KT3" s="28"/>
      <c r="KU3" s="28"/>
      <c r="KV3" s="28"/>
      <c r="KW3" s="28"/>
      <c r="KX3" s="28"/>
      <c r="KY3" s="28"/>
      <c r="KZ3" s="29"/>
      <c r="LA3" s="29"/>
      <c r="LB3" s="28"/>
      <c r="LC3" s="28"/>
      <c r="LD3" s="28"/>
      <c r="LE3" s="28"/>
      <c r="LF3" s="28"/>
      <c r="LG3" s="28"/>
      <c r="LH3" s="28"/>
      <c r="LI3" s="28"/>
      <c r="LJ3" s="29"/>
      <c r="LK3" s="29"/>
      <c r="LL3" s="28"/>
      <c r="LM3" s="28"/>
      <c r="LN3" s="28"/>
      <c r="LO3" s="28"/>
      <c r="LP3" s="28"/>
      <c r="LQ3" s="28"/>
      <c r="LR3" s="28"/>
      <c r="LS3" s="28"/>
      <c r="LT3" s="29"/>
      <c r="LU3" s="29"/>
      <c r="LV3" s="28"/>
      <c r="LW3" s="28"/>
      <c r="LX3" s="28"/>
      <c r="LY3" s="28"/>
      <c r="LZ3" s="28"/>
      <c r="MA3" s="28"/>
      <c r="MB3" s="28"/>
      <c r="MC3" s="28"/>
      <c r="MD3" s="29"/>
      <c r="ME3" s="29"/>
      <c r="MF3" s="28"/>
      <c r="MG3" s="28"/>
      <c r="MH3" s="28"/>
      <c r="MI3" s="28"/>
      <c r="MJ3" s="28"/>
      <c r="MK3" s="28"/>
      <c r="ML3" s="28"/>
      <c r="MM3" s="28"/>
      <c r="MN3" s="29"/>
      <c r="MO3" s="29"/>
      <c r="MP3" s="28"/>
      <c r="MQ3" s="28"/>
      <c r="MR3" s="28"/>
      <c r="MS3" s="28"/>
      <c r="MT3" s="28"/>
      <c r="MU3" s="28"/>
      <c r="MV3" s="28"/>
      <c r="MW3" s="28"/>
      <c r="MX3" s="29"/>
      <c r="MY3" s="29"/>
      <c r="MZ3" s="28"/>
      <c r="NA3" s="28"/>
      <c r="NB3" s="28"/>
      <c r="NC3" s="28"/>
      <c r="ND3" s="28"/>
      <c r="NE3" s="28"/>
      <c r="NF3" s="28"/>
      <c r="NG3" s="28"/>
      <c r="NH3" s="29"/>
      <c r="NI3" s="29"/>
      <c r="NJ3" s="29"/>
      <c r="NK3" s="29"/>
    </row>
    <row r="4" spans="1:375" x14ac:dyDescent="0.35">
      <c r="A4" s="51" t="s">
        <v>373</v>
      </c>
      <c r="B4" t="s">
        <v>8</v>
      </c>
      <c r="C4" s="24">
        <v>0</v>
      </c>
      <c r="D4" s="24">
        <v>0</v>
      </c>
      <c r="E4" s="24">
        <v>0</v>
      </c>
      <c r="F4" s="24">
        <v>0</v>
      </c>
      <c r="G4" s="24">
        <v>38.5</v>
      </c>
      <c r="H4" s="24">
        <v>0</v>
      </c>
      <c r="I4" s="27">
        <v>15446</v>
      </c>
      <c r="L4" s="51" t="s">
        <v>374</v>
      </c>
      <c r="M4" t="s">
        <v>8</v>
      </c>
      <c r="N4" s="24">
        <v>0</v>
      </c>
      <c r="O4" s="24">
        <v>0</v>
      </c>
      <c r="P4" s="24">
        <v>0</v>
      </c>
      <c r="Q4" s="24">
        <v>0</v>
      </c>
      <c r="R4" s="24">
        <v>0</v>
      </c>
      <c r="S4" s="24">
        <v>0</v>
      </c>
      <c r="T4" s="27">
        <v>15446</v>
      </c>
      <c r="W4" s="51" t="s">
        <v>375</v>
      </c>
      <c r="X4" t="s">
        <v>8</v>
      </c>
      <c r="Y4" s="24">
        <v>0</v>
      </c>
      <c r="Z4" s="24">
        <v>0</v>
      </c>
      <c r="AA4" s="24">
        <v>0</v>
      </c>
      <c r="AB4" s="24">
        <v>100</v>
      </c>
      <c r="AC4" s="24">
        <v>100</v>
      </c>
      <c r="AD4" s="24">
        <v>0</v>
      </c>
      <c r="AE4" s="27">
        <v>15446</v>
      </c>
      <c r="AH4" s="51" t="s">
        <v>376</v>
      </c>
      <c r="AI4" s="25" t="s">
        <v>8</v>
      </c>
      <c r="AJ4" s="24">
        <v>0</v>
      </c>
      <c r="AK4" s="24">
        <v>0</v>
      </c>
      <c r="AL4" s="24">
        <v>0</v>
      </c>
      <c r="AM4" s="24">
        <v>0</v>
      </c>
      <c r="AN4" s="24">
        <v>0</v>
      </c>
      <c r="AO4" s="24">
        <v>0</v>
      </c>
      <c r="AP4" s="27">
        <v>15446</v>
      </c>
      <c r="AQ4" s="30"/>
      <c r="AR4" s="30"/>
      <c r="AS4" s="51" t="s">
        <v>377</v>
      </c>
      <c r="AT4" s="25" t="s">
        <v>8</v>
      </c>
      <c r="AU4" s="24">
        <v>0</v>
      </c>
      <c r="AV4" s="24">
        <v>0</v>
      </c>
      <c r="AW4" s="24">
        <v>0</v>
      </c>
      <c r="AX4" s="24">
        <v>400</v>
      </c>
      <c r="AY4" s="24">
        <v>100</v>
      </c>
      <c r="AZ4" s="24">
        <v>0</v>
      </c>
      <c r="BA4" s="27">
        <v>15446</v>
      </c>
      <c r="BB4" s="30"/>
      <c r="BC4" s="30"/>
      <c r="BF4" s="52"/>
      <c r="BG4" s="52"/>
      <c r="BH4" s="52"/>
      <c r="BI4" s="52"/>
      <c r="BJ4" s="52"/>
      <c r="BK4" s="52"/>
      <c r="BL4" s="31"/>
      <c r="BM4" s="30"/>
      <c r="BN4" s="30"/>
      <c r="BO4" s="30"/>
      <c r="BP4" s="30"/>
      <c r="BQ4" s="30"/>
      <c r="BR4" s="30"/>
      <c r="BS4" s="31"/>
      <c r="BT4" s="30"/>
      <c r="BU4" s="30"/>
      <c r="BV4" s="30"/>
      <c r="BW4" s="30"/>
      <c r="BX4" s="30"/>
      <c r="BY4" s="30"/>
      <c r="BZ4" s="30"/>
      <c r="CA4" s="30"/>
      <c r="CB4" s="30"/>
      <c r="CC4" s="31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  <c r="LC4" s="30"/>
      <c r="LD4" s="30"/>
      <c r="LE4" s="30"/>
      <c r="LF4" s="30"/>
      <c r="LG4" s="30"/>
      <c r="LH4" s="30"/>
      <c r="LI4" s="30"/>
      <c r="LJ4" s="30"/>
      <c r="LK4" s="30"/>
      <c r="LL4" s="30"/>
      <c r="LM4" s="30"/>
      <c r="LN4" s="30"/>
      <c r="LO4" s="30"/>
      <c r="LP4" s="30"/>
      <c r="LQ4" s="30"/>
      <c r="LR4" s="30"/>
      <c r="LS4" s="30"/>
      <c r="LT4" s="30"/>
      <c r="LU4" s="30"/>
      <c r="LV4" s="30"/>
      <c r="LW4" s="30"/>
      <c r="LX4" s="30"/>
      <c r="LY4" s="30"/>
      <c r="LZ4" s="30"/>
      <c r="MA4" s="30"/>
      <c r="MB4" s="30"/>
      <c r="MC4" s="30"/>
      <c r="MD4" s="30"/>
      <c r="ME4" s="30"/>
      <c r="MF4" s="30"/>
      <c r="MG4" s="30"/>
      <c r="MH4" s="30"/>
      <c r="MI4" s="30"/>
      <c r="MJ4" s="30"/>
      <c r="MK4" s="30"/>
      <c r="ML4" s="30"/>
      <c r="MM4" s="30"/>
      <c r="MN4" s="30"/>
      <c r="MO4" s="30"/>
      <c r="MP4" s="30"/>
      <c r="MQ4" s="30"/>
      <c r="MR4" s="30"/>
      <c r="MS4" s="30"/>
      <c r="MT4" s="30"/>
      <c r="MU4" s="30"/>
      <c r="MV4" s="30"/>
      <c r="MW4" s="30"/>
      <c r="MX4" s="30"/>
      <c r="MY4" s="30"/>
      <c r="MZ4" s="30"/>
      <c r="NA4" s="30"/>
      <c r="NB4" s="30"/>
      <c r="NC4" s="30"/>
      <c r="ND4" s="30"/>
      <c r="NE4" s="30"/>
      <c r="NF4" s="30"/>
      <c r="NG4" s="30"/>
      <c r="NH4" s="30"/>
      <c r="NI4" s="30"/>
      <c r="NJ4" s="30"/>
      <c r="NK4" s="30"/>
    </row>
    <row r="5" spans="1:375" x14ac:dyDescent="0.35">
      <c r="A5" s="51" t="s">
        <v>373</v>
      </c>
      <c r="B5" t="s">
        <v>9</v>
      </c>
      <c r="C5" s="24">
        <v>0</v>
      </c>
      <c r="D5" s="24">
        <v>0</v>
      </c>
      <c r="E5" s="24">
        <v>0</v>
      </c>
      <c r="F5" s="25"/>
      <c r="G5" s="24">
        <v>38.5</v>
      </c>
      <c r="H5" s="25"/>
      <c r="I5" s="27">
        <v>15446</v>
      </c>
      <c r="L5" s="51" t="s">
        <v>374</v>
      </c>
      <c r="M5" t="s">
        <v>9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5"/>
      <c r="T5" s="27">
        <v>15446</v>
      </c>
      <c r="W5" s="51" t="s">
        <v>375</v>
      </c>
      <c r="X5" t="s">
        <v>9</v>
      </c>
      <c r="Y5" s="24">
        <v>0</v>
      </c>
      <c r="Z5" s="24">
        <v>0</v>
      </c>
      <c r="AA5" s="24">
        <v>0</v>
      </c>
      <c r="AB5" s="24">
        <v>100</v>
      </c>
      <c r="AC5" s="24">
        <v>100</v>
      </c>
      <c r="AD5" s="25"/>
      <c r="AE5" s="27">
        <v>15446</v>
      </c>
      <c r="AH5" s="51" t="s">
        <v>376</v>
      </c>
      <c r="AI5" s="25" t="s">
        <v>9</v>
      </c>
      <c r="AJ5" s="24">
        <v>0</v>
      </c>
      <c r="AK5" s="24">
        <v>0</v>
      </c>
      <c r="AL5" s="24">
        <v>0</v>
      </c>
      <c r="AM5" s="24">
        <v>0</v>
      </c>
      <c r="AN5" s="24">
        <v>0</v>
      </c>
      <c r="AO5" s="24">
        <v>0</v>
      </c>
      <c r="AP5" s="27">
        <v>15446</v>
      </c>
      <c r="AQ5" s="30"/>
      <c r="AR5" s="30"/>
      <c r="AS5" s="51" t="s">
        <v>377</v>
      </c>
      <c r="AT5" s="25" t="s">
        <v>9</v>
      </c>
      <c r="AU5" s="24">
        <v>0</v>
      </c>
      <c r="AV5" s="24">
        <v>0</v>
      </c>
      <c r="AW5" s="24">
        <v>0</v>
      </c>
      <c r="AX5" s="24">
        <v>400</v>
      </c>
      <c r="AY5" s="24">
        <v>100</v>
      </c>
      <c r="AZ5" s="24">
        <v>0</v>
      </c>
      <c r="BA5" s="27">
        <v>15446</v>
      </c>
      <c r="BB5" s="30"/>
      <c r="BC5" s="30"/>
      <c r="BF5" s="52"/>
      <c r="BG5" s="52"/>
      <c r="BH5" s="52"/>
      <c r="BI5" s="52"/>
      <c r="BJ5" s="52"/>
      <c r="BL5" s="31"/>
      <c r="BM5" s="30"/>
      <c r="BN5" s="30"/>
      <c r="BO5" s="30"/>
      <c r="BP5" s="30"/>
      <c r="BQ5" s="30"/>
      <c r="BR5" s="30"/>
      <c r="BS5" s="31"/>
      <c r="BT5" s="30"/>
      <c r="BU5" s="30"/>
      <c r="BV5" s="30"/>
      <c r="BW5" s="30"/>
      <c r="BX5" s="30"/>
      <c r="BY5" s="30"/>
      <c r="BZ5" s="30"/>
      <c r="CA5" s="30"/>
      <c r="CB5" s="30"/>
      <c r="CC5" s="31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  <c r="IW5" s="30"/>
      <c r="IX5" s="30"/>
      <c r="IY5" s="30"/>
      <c r="IZ5" s="30"/>
      <c r="JA5" s="30"/>
      <c r="JB5" s="30"/>
      <c r="JC5" s="30"/>
      <c r="JD5" s="30"/>
      <c r="JE5" s="30"/>
      <c r="JF5" s="30"/>
      <c r="JG5" s="30"/>
      <c r="JH5" s="30"/>
      <c r="JI5" s="30"/>
      <c r="JJ5" s="30"/>
      <c r="JK5" s="30"/>
      <c r="JL5" s="30"/>
      <c r="JM5" s="30"/>
      <c r="JN5" s="30"/>
      <c r="JO5" s="30"/>
      <c r="JP5" s="30"/>
      <c r="JQ5" s="30"/>
      <c r="JR5" s="30"/>
      <c r="JS5" s="30"/>
      <c r="JT5" s="30"/>
      <c r="JU5" s="30"/>
      <c r="JV5" s="30"/>
      <c r="JW5" s="30"/>
      <c r="JX5" s="30"/>
      <c r="JY5" s="30"/>
      <c r="JZ5" s="30"/>
      <c r="KA5" s="30"/>
      <c r="KB5" s="30"/>
      <c r="KC5" s="30"/>
      <c r="KD5" s="30"/>
      <c r="KE5" s="30"/>
      <c r="KF5" s="30"/>
      <c r="KG5" s="30"/>
      <c r="KH5" s="30"/>
      <c r="KI5" s="30"/>
      <c r="KJ5" s="30"/>
      <c r="KK5" s="30"/>
      <c r="KL5" s="30"/>
      <c r="KM5" s="30"/>
      <c r="KN5" s="30"/>
      <c r="KO5" s="30"/>
      <c r="KP5" s="30"/>
      <c r="KQ5" s="30"/>
      <c r="KR5" s="30"/>
      <c r="KS5" s="30"/>
      <c r="KT5" s="30"/>
      <c r="KU5" s="30"/>
      <c r="KV5" s="30"/>
      <c r="KW5" s="30"/>
      <c r="KX5" s="30"/>
      <c r="KY5" s="30"/>
      <c r="KZ5" s="30"/>
      <c r="LA5" s="30"/>
      <c r="LB5" s="30"/>
      <c r="LC5" s="30"/>
      <c r="LD5" s="30"/>
      <c r="LE5" s="30"/>
      <c r="LF5" s="30"/>
      <c r="LG5" s="30"/>
      <c r="LH5" s="30"/>
      <c r="LI5" s="30"/>
      <c r="LJ5" s="30"/>
      <c r="LK5" s="30"/>
      <c r="LL5" s="30"/>
      <c r="LM5" s="30"/>
      <c r="LN5" s="30"/>
      <c r="LO5" s="30"/>
      <c r="LP5" s="30"/>
      <c r="LQ5" s="30"/>
      <c r="LR5" s="30"/>
      <c r="LS5" s="30"/>
      <c r="LT5" s="30"/>
      <c r="LU5" s="30"/>
      <c r="LV5" s="30"/>
      <c r="LW5" s="30"/>
      <c r="LX5" s="30"/>
      <c r="LY5" s="30"/>
      <c r="LZ5" s="30"/>
      <c r="MA5" s="30"/>
      <c r="MB5" s="30"/>
      <c r="MC5" s="30"/>
      <c r="MD5" s="30"/>
      <c r="ME5" s="30"/>
      <c r="MF5" s="30"/>
      <c r="MG5" s="30"/>
      <c r="MH5" s="30"/>
      <c r="MI5" s="30"/>
      <c r="MJ5" s="30"/>
      <c r="MK5" s="30"/>
      <c r="ML5" s="30"/>
      <c r="MM5" s="30"/>
      <c r="MN5" s="30"/>
      <c r="MO5" s="30"/>
      <c r="MP5" s="30"/>
      <c r="MQ5" s="30"/>
      <c r="MR5" s="30"/>
      <c r="MS5" s="30"/>
      <c r="MT5" s="30"/>
      <c r="MU5" s="30"/>
      <c r="MV5" s="30"/>
      <c r="MW5" s="30"/>
      <c r="MX5" s="30"/>
      <c r="MY5" s="30"/>
      <c r="MZ5" s="30"/>
      <c r="NA5" s="30"/>
      <c r="NB5" s="30"/>
      <c r="NC5" s="30"/>
      <c r="ND5" s="30"/>
      <c r="NE5" s="30"/>
      <c r="NF5" s="30"/>
      <c r="NG5" s="30"/>
      <c r="NH5" s="30"/>
      <c r="NI5" s="30"/>
      <c r="NJ5" s="30"/>
      <c r="NK5" s="30"/>
    </row>
    <row r="6" spans="1:375" x14ac:dyDescent="0.35">
      <c r="A6" s="51" t="s">
        <v>373</v>
      </c>
      <c r="B6" t="s">
        <v>10</v>
      </c>
      <c r="C6" s="24">
        <v>0</v>
      </c>
      <c r="D6" s="24">
        <v>0</v>
      </c>
      <c r="E6" s="24">
        <v>0</v>
      </c>
      <c r="F6" s="25"/>
      <c r="G6" s="24">
        <v>38.5</v>
      </c>
      <c r="H6" s="25"/>
      <c r="I6" s="27">
        <v>15446</v>
      </c>
      <c r="L6" s="51" t="s">
        <v>374</v>
      </c>
      <c r="M6" t="s">
        <v>10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5"/>
      <c r="T6" s="27">
        <v>15446</v>
      </c>
      <c r="W6" s="51" t="s">
        <v>375</v>
      </c>
      <c r="X6" t="s">
        <v>10</v>
      </c>
      <c r="Y6" s="24">
        <v>0</v>
      </c>
      <c r="Z6" s="24">
        <v>0</v>
      </c>
      <c r="AA6" s="24">
        <v>0</v>
      </c>
      <c r="AB6" s="24">
        <v>100</v>
      </c>
      <c r="AC6" s="24">
        <v>100</v>
      </c>
      <c r="AD6" s="25"/>
      <c r="AE6" s="27">
        <v>15446</v>
      </c>
      <c r="AH6" s="51" t="s">
        <v>376</v>
      </c>
      <c r="AI6" s="25" t="s">
        <v>10</v>
      </c>
      <c r="AJ6" s="24">
        <v>0</v>
      </c>
      <c r="AK6" s="24">
        <v>0</v>
      </c>
      <c r="AL6" s="24">
        <v>0</v>
      </c>
      <c r="AM6" s="24">
        <v>0</v>
      </c>
      <c r="AN6" s="24">
        <v>0</v>
      </c>
      <c r="AO6" s="24">
        <v>0</v>
      </c>
      <c r="AP6" s="27">
        <v>15446</v>
      </c>
      <c r="AQ6" s="30"/>
      <c r="AR6" s="30"/>
      <c r="AS6" s="51" t="s">
        <v>377</v>
      </c>
      <c r="AT6" s="25" t="s">
        <v>10</v>
      </c>
      <c r="AU6" s="24">
        <v>0</v>
      </c>
      <c r="AV6" s="24">
        <v>0</v>
      </c>
      <c r="AW6" s="24">
        <v>0</v>
      </c>
      <c r="AX6" s="24">
        <v>400</v>
      </c>
      <c r="AY6" s="24">
        <v>100</v>
      </c>
      <c r="AZ6" s="24">
        <v>0</v>
      </c>
      <c r="BA6" s="27">
        <v>15446</v>
      </c>
      <c r="BB6" s="30"/>
      <c r="BC6" s="30"/>
      <c r="BF6" s="52"/>
      <c r="BG6" s="52"/>
      <c r="BH6" s="52"/>
      <c r="BI6" s="52"/>
      <c r="BJ6" s="52"/>
      <c r="BL6" s="31"/>
      <c r="BM6" s="30"/>
      <c r="BN6" s="30"/>
      <c r="BO6" s="30"/>
      <c r="BP6" s="30"/>
      <c r="BQ6" s="30"/>
      <c r="BR6" s="30"/>
      <c r="BS6" s="31"/>
      <c r="BT6" s="30"/>
      <c r="BU6" s="30"/>
      <c r="BV6" s="30"/>
      <c r="BW6" s="30"/>
      <c r="BX6" s="30"/>
      <c r="BY6" s="30"/>
      <c r="BZ6" s="30"/>
      <c r="CA6" s="30"/>
      <c r="CB6" s="30"/>
      <c r="CC6" s="31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  <c r="IW6" s="30"/>
      <c r="IX6" s="30"/>
      <c r="IY6" s="30"/>
      <c r="IZ6" s="30"/>
      <c r="JA6" s="30"/>
      <c r="JB6" s="30"/>
      <c r="JC6" s="30"/>
      <c r="JD6" s="30"/>
      <c r="JE6" s="30"/>
      <c r="JF6" s="30"/>
      <c r="JG6" s="30"/>
      <c r="JH6" s="30"/>
      <c r="JI6" s="30"/>
      <c r="JJ6" s="30"/>
      <c r="JK6" s="30"/>
      <c r="JL6" s="30"/>
      <c r="JM6" s="30"/>
      <c r="JN6" s="30"/>
      <c r="JO6" s="30"/>
      <c r="JP6" s="30"/>
      <c r="JQ6" s="30"/>
      <c r="JR6" s="30"/>
      <c r="JS6" s="30"/>
      <c r="JT6" s="30"/>
      <c r="JU6" s="30"/>
      <c r="JV6" s="30"/>
      <c r="JW6" s="30"/>
      <c r="JX6" s="30"/>
      <c r="JY6" s="30"/>
      <c r="JZ6" s="30"/>
      <c r="KA6" s="30"/>
      <c r="KB6" s="30"/>
      <c r="KC6" s="30"/>
      <c r="KD6" s="30"/>
      <c r="KE6" s="30"/>
      <c r="KF6" s="30"/>
      <c r="KG6" s="30"/>
      <c r="KH6" s="30"/>
      <c r="KI6" s="30"/>
      <c r="KJ6" s="30"/>
      <c r="KK6" s="30"/>
      <c r="KL6" s="30"/>
      <c r="KM6" s="30"/>
      <c r="KN6" s="30"/>
      <c r="KO6" s="30"/>
      <c r="KP6" s="30"/>
      <c r="KQ6" s="30"/>
      <c r="KR6" s="30"/>
      <c r="KS6" s="30"/>
      <c r="KT6" s="30"/>
      <c r="KU6" s="30"/>
      <c r="KV6" s="30"/>
      <c r="KW6" s="30"/>
      <c r="KX6" s="30"/>
      <c r="KY6" s="30"/>
      <c r="KZ6" s="30"/>
      <c r="LA6" s="30"/>
      <c r="LB6" s="30"/>
      <c r="LC6" s="30"/>
      <c r="LD6" s="30"/>
      <c r="LE6" s="30"/>
      <c r="LF6" s="30"/>
      <c r="LG6" s="30"/>
      <c r="LH6" s="30"/>
      <c r="LI6" s="30"/>
      <c r="LJ6" s="30"/>
      <c r="LK6" s="30"/>
      <c r="LL6" s="30"/>
      <c r="LM6" s="30"/>
      <c r="LN6" s="30"/>
      <c r="LO6" s="30"/>
      <c r="LP6" s="30"/>
      <c r="LQ6" s="30"/>
      <c r="LR6" s="30"/>
      <c r="LS6" s="30"/>
      <c r="LT6" s="30"/>
      <c r="LU6" s="30"/>
      <c r="LV6" s="30"/>
      <c r="LW6" s="30"/>
      <c r="LX6" s="30"/>
      <c r="LY6" s="30"/>
      <c r="LZ6" s="30"/>
      <c r="MA6" s="30"/>
      <c r="MB6" s="30"/>
      <c r="MC6" s="30"/>
      <c r="MD6" s="30"/>
      <c r="ME6" s="30"/>
      <c r="MF6" s="30"/>
      <c r="MG6" s="30"/>
      <c r="MH6" s="30"/>
      <c r="MI6" s="30"/>
      <c r="MJ6" s="30"/>
      <c r="MK6" s="30"/>
      <c r="ML6" s="30"/>
      <c r="MM6" s="30"/>
      <c r="MN6" s="30"/>
      <c r="MO6" s="30"/>
      <c r="MP6" s="30"/>
      <c r="MQ6" s="30"/>
      <c r="MR6" s="30"/>
      <c r="MS6" s="30"/>
      <c r="MT6" s="30"/>
      <c r="MU6" s="30"/>
      <c r="MV6" s="30"/>
      <c r="MW6" s="30"/>
      <c r="MX6" s="30"/>
      <c r="MY6" s="30"/>
      <c r="MZ6" s="30"/>
      <c r="NA6" s="30"/>
      <c r="NB6" s="30"/>
      <c r="NC6" s="30"/>
      <c r="ND6" s="30"/>
      <c r="NE6" s="30"/>
      <c r="NF6" s="30"/>
      <c r="NG6" s="30"/>
      <c r="NH6" s="30"/>
      <c r="NI6" s="30"/>
      <c r="NJ6" s="30"/>
      <c r="NK6" s="30"/>
    </row>
    <row r="7" spans="1:375" x14ac:dyDescent="0.35">
      <c r="A7" s="51" t="s">
        <v>373</v>
      </c>
      <c r="B7" t="s">
        <v>11</v>
      </c>
      <c r="C7" s="24">
        <v>0</v>
      </c>
      <c r="D7" s="24">
        <v>0</v>
      </c>
      <c r="E7" s="24">
        <v>0</v>
      </c>
      <c r="F7" s="25"/>
      <c r="G7" s="24">
        <v>38.5</v>
      </c>
      <c r="H7" s="25"/>
      <c r="I7" s="27">
        <v>15446</v>
      </c>
      <c r="L7" s="51" t="s">
        <v>374</v>
      </c>
      <c r="M7" t="s">
        <v>11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5"/>
      <c r="T7" s="27">
        <v>15446</v>
      </c>
      <c r="W7" s="51" t="s">
        <v>375</v>
      </c>
      <c r="X7" t="s">
        <v>11</v>
      </c>
      <c r="Y7" s="24">
        <v>0</v>
      </c>
      <c r="Z7" s="24">
        <v>0</v>
      </c>
      <c r="AA7" s="24">
        <v>0</v>
      </c>
      <c r="AB7" s="24">
        <v>100</v>
      </c>
      <c r="AC7" s="24">
        <v>100</v>
      </c>
      <c r="AD7" s="25"/>
      <c r="AE7" s="27">
        <v>15446</v>
      </c>
      <c r="AH7" s="51" t="s">
        <v>376</v>
      </c>
      <c r="AI7" s="25" t="s">
        <v>11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27">
        <v>15446</v>
      </c>
      <c r="AQ7" s="30"/>
      <c r="AR7" s="30"/>
      <c r="AS7" s="51" t="s">
        <v>377</v>
      </c>
      <c r="AT7" s="25" t="s">
        <v>11</v>
      </c>
      <c r="AU7" s="24">
        <v>0</v>
      </c>
      <c r="AV7" s="24">
        <v>240000</v>
      </c>
      <c r="AW7" s="24">
        <v>240000</v>
      </c>
      <c r="AX7" s="24">
        <v>400</v>
      </c>
      <c r="AY7" s="24">
        <v>100</v>
      </c>
      <c r="AZ7" s="24">
        <v>0</v>
      </c>
      <c r="BA7" s="27">
        <v>15446</v>
      </c>
      <c r="BB7" s="30"/>
      <c r="BC7" s="30"/>
      <c r="BF7" s="52"/>
      <c r="BG7" s="52"/>
      <c r="BH7" s="52"/>
      <c r="BI7" s="52"/>
      <c r="BJ7" s="52"/>
      <c r="BL7" s="31"/>
      <c r="BM7" s="30"/>
      <c r="BN7" s="30"/>
      <c r="BO7" s="30"/>
      <c r="BP7" s="30"/>
      <c r="BQ7" s="30"/>
      <c r="BR7" s="30"/>
      <c r="BS7" s="31"/>
      <c r="BT7" s="30"/>
      <c r="BU7" s="30"/>
      <c r="BV7" s="30"/>
      <c r="BW7" s="30"/>
      <c r="BX7" s="30"/>
      <c r="BY7" s="30"/>
      <c r="BZ7" s="30"/>
      <c r="CA7" s="30"/>
      <c r="CB7" s="30"/>
      <c r="CC7" s="31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  <c r="IW7" s="30"/>
      <c r="IX7" s="30"/>
      <c r="IY7" s="30"/>
      <c r="IZ7" s="30"/>
      <c r="JA7" s="30"/>
      <c r="JB7" s="30"/>
      <c r="JC7" s="30"/>
      <c r="JD7" s="30"/>
      <c r="JE7" s="30"/>
      <c r="JF7" s="30"/>
      <c r="JG7" s="30"/>
      <c r="JH7" s="30"/>
      <c r="JI7" s="30"/>
      <c r="JJ7" s="30"/>
      <c r="JK7" s="30"/>
      <c r="JL7" s="30"/>
      <c r="JM7" s="30"/>
      <c r="JN7" s="30"/>
      <c r="JO7" s="30"/>
      <c r="JP7" s="30"/>
      <c r="JQ7" s="30"/>
      <c r="JR7" s="30"/>
      <c r="JS7" s="30"/>
      <c r="JT7" s="30"/>
      <c r="JU7" s="30"/>
      <c r="JV7" s="30"/>
      <c r="JW7" s="30"/>
      <c r="JX7" s="30"/>
      <c r="JY7" s="30"/>
      <c r="JZ7" s="30"/>
      <c r="KA7" s="30"/>
      <c r="KB7" s="30"/>
      <c r="KC7" s="30"/>
      <c r="KD7" s="30"/>
      <c r="KE7" s="30"/>
      <c r="KF7" s="30"/>
      <c r="KG7" s="30"/>
      <c r="KH7" s="30"/>
      <c r="KI7" s="30"/>
      <c r="KJ7" s="30"/>
      <c r="KK7" s="30"/>
      <c r="KL7" s="30"/>
      <c r="KM7" s="30"/>
      <c r="KN7" s="30"/>
      <c r="KO7" s="30"/>
      <c r="KP7" s="30"/>
      <c r="KQ7" s="30"/>
      <c r="KR7" s="30"/>
      <c r="KS7" s="30"/>
      <c r="KT7" s="30"/>
      <c r="KU7" s="30"/>
      <c r="KV7" s="30"/>
      <c r="KW7" s="30"/>
      <c r="KX7" s="30"/>
      <c r="KY7" s="30"/>
      <c r="KZ7" s="30"/>
      <c r="LA7" s="30"/>
      <c r="LB7" s="30"/>
      <c r="LC7" s="30"/>
      <c r="LD7" s="30"/>
      <c r="LE7" s="30"/>
      <c r="LF7" s="30"/>
      <c r="LG7" s="30"/>
      <c r="LH7" s="30"/>
      <c r="LI7" s="30"/>
      <c r="LJ7" s="30"/>
      <c r="LK7" s="30"/>
      <c r="LL7" s="30"/>
      <c r="LM7" s="30"/>
      <c r="LN7" s="30"/>
      <c r="LO7" s="30"/>
      <c r="LP7" s="30"/>
      <c r="LQ7" s="30"/>
      <c r="LR7" s="30"/>
      <c r="LS7" s="30"/>
      <c r="LT7" s="30"/>
      <c r="LU7" s="30"/>
      <c r="LV7" s="30"/>
      <c r="LW7" s="30"/>
      <c r="LX7" s="30"/>
      <c r="LY7" s="30"/>
      <c r="LZ7" s="30"/>
      <c r="MA7" s="30"/>
      <c r="MB7" s="30"/>
      <c r="MC7" s="30"/>
      <c r="MD7" s="30"/>
      <c r="ME7" s="30"/>
      <c r="MF7" s="30"/>
      <c r="MG7" s="30"/>
      <c r="MH7" s="30"/>
      <c r="MI7" s="30"/>
      <c r="MJ7" s="30"/>
      <c r="MK7" s="30"/>
      <c r="ML7" s="30"/>
      <c r="MM7" s="30"/>
      <c r="MN7" s="30"/>
      <c r="MO7" s="30"/>
      <c r="MP7" s="30"/>
      <c r="MQ7" s="30"/>
      <c r="MR7" s="30"/>
      <c r="MS7" s="30"/>
      <c r="MT7" s="30"/>
      <c r="MU7" s="30"/>
      <c r="MV7" s="30"/>
      <c r="MW7" s="30"/>
      <c r="MX7" s="30"/>
      <c r="MY7" s="30"/>
      <c r="MZ7" s="30"/>
      <c r="NA7" s="30"/>
      <c r="NB7" s="30"/>
      <c r="NC7" s="30"/>
      <c r="ND7" s="30"/>
      <c r="NE7" s="30"/>
      <c r="NF7" s="30"/>
      <c r="NG7" s="30"/>
      <c r="NH7" s="30"/>
      <c r="NI7" s="30"/>
      <c r="NJ7" s="30"/>
      <c r="NK7" s="30"/>
    </row>
    <row r="8" spans="1:375" x14ac:dyDescent="0.35">
      <c r="A8" s="51" t="s">
        <v>373</v>
      </c>
      <c r="B8" t="s">
        <v>12</v>
      </c>
      <c r="C8" s="24">
        <v>0</v>
      </c>
      <c r="D8" s="24">
        <v>0</v>
      </c>
      <c r="E8" s="24">
        <v>0</v>
      </c>
      <c r="F8" s="25"/>
      <c r="G8" s="24">
        <v>38.5</v>
      </c>
      <c r="H8" s="25"/>
      <c r="I8" s="27">
        <v>15446</v>
      </c>
      <c r="L8" s="51" t="s">
        <v>374</v>
      </c>
      <c r="M8" t="s">
        <v>12</v>
      </c>
      <c r="N8" s="24">
        <v>0</v>
      </c>
      <c r="O8" s="24">
        <v>0</v>
      </c>
      <c r="P8" s="24">
        <v>0</v>
      </c>
      <c r="Q8" s="24">
        <v>100</v>
      </c>
      <c r="R8" s="24">
        <v>0</v>
      </c>
      <c r="S8" s="25"/>
      <c r="T8" s="27">
        <v>15446</v>
      </c>
      <c r="W8" s="51" t="s">
        <v>375</v>
      </c>
      <c r="X8" t="s">
        <v>12</v>
      </c>
      <c r="Y8" s="24">
        <v>5241</v>
      </c>
      <c r="Z8" s="24">
        <v>0</v>
      </c>
      <c r="AA8" s="24">
        <v>0</v>
      </c>
      <c r="AB8" s="24">
        <v>100</v>
      </c>
      <c r="AC8" s="24">
        <v>100</v>
      </c>
      <c r="AD8" s="25"/>
      <c r="AE8" s="27">
        <v>15446</v>
      </c>
      <c r="AH8" s="51" t="s">
        <v>376</v>
      </c>
      <c r="AI8" s="25" t="s">
        <v>12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7">
        <v>15446</v>
      </c>
      <c r="AQ8" s="30"/>
      <c r="AR8" s="30"/>
      <c r="AS8" s="51" t="s">
        <v>377</v>
      </c>
      <c r="AT8" s="25" t="s">
        <v>12</v>
      </c>
      <c r="AU8" s="24">
        <v>0</v>
      </c>
      <c r="AV8" s="24">
        <v>480000</v>
      </c>
      <c r="AW8" s="24">
        <v>480000</v>
      </c>
      <c r="AX8" s="24">
        <v>400</v>
      </c>
      <c r="AY8" s="24">
        <v>100</v>
      </c>
      <c r="AZ8" s="24">
        <v>0</v>
      </c>
      <c r="BA8" s="27">
        <v>15446</v>
      </c>
      <c r="BB8" s="30"/>
      <c r="BC8" s="30"/>
      <c r="BF8" s="52"/>
      <c r="BG8" s="52"/>
      <c r="BH8" s="52"/>
      <c r="BI8" s="52"/>
      <c r="BJ8" s="52"/>
      <c r="BL8" s="31"/>
      <c r="BM8" s="30"/>
      <c r="BN8" s="30"/>
      <c r="BO8" s="30"/>
      <c r="BP8" s="30"/>
      <c r="BQ8" s="30"/>
      <c r="BR8" s="30"/>
      <c r="BS8" s="31"/>
      <c r="BT8" s="30"/>
      <c r="BU8" s="30"/>
      <c r="BV8" s="30"/>
      <c r="BW8" s="30"/>
      <c r="BX8" s="30"/>
      <c r="BY8" s="30"/>
      <c r="BZ8" s="30"/>
      <c r="CA8" s="30"/>
      <c r="CB8" s="30"/>
      <c r="CC8" s="31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  <c r="IW8" s="30"/>
      <c r="IX8" s="30"/>
      <c r="IY8" s="30"/>
      <c r="IZ8" s="30"/>
      <c r="JA8" s="30"/>
      <c r="JB8" s="30"/>
      <c r="JC8" s="30"/>
      <c r="JD8" s="30"/>
      <c r="JE8" s="30"/>
      <c r="JF8" s="30"/>
      <c r="JG8" s="30"/>
      <c r="JH8" s="30"/>
      <c r="JI8" s="30"/>
      <c r="JJ8" s="30"/>
      <c r="JK8" s="30"/>
      <c r="JL8" s="30"/>
      <c r="JM8" s="30"/>
      <c r="JN8" s="30"/>
      <c r="JO8" s="30"/>
      <c r="JP8" s="30"/>
      <c r="JQ8" s="30"/>
      <c r="JR8" s="30"/>
      <c r="JS8" s="30"/>
      <c r="JT8" s="30"/>
      <c r="JU8" s="30"/>
      <c r="JV8" s="30"/>
      <c r="JW8" s="30"/>
      <c r="JX8" s="30"/>
      <c r="JY8" s="30"/>
      <c r="JZ8" s="30"/>
      <c r="KA8" s="30"/>
      <c r="KB8" s="30"/>
      <c r="KC8" s="30"/>
      <c r="KD8" s="30"/>
      <c r="KE8" s="30"/>
      <c r="KF8" s="30"/>
      <c r="KG8" s="30"/>
      <c r="KH8" s="30"/>
      <c r="KI8" s="30"/>
      <c r="KJ8" s="30"/>
      <c r="KK8" s="30"/>
      <c r="KL8" s="30"/>
      <c r="KM8" s="30"/>
      <c r="KN8" s="30"/>
      <c r="KO8" s="30"/>
      <c r="KP8" s="30"/>
      <c r="KQ8" s="30"/>
      <c r="KR8" s="30"/>
      <c r="KS8" s="30"/>
      <c r="KT8" s="30"/>
      <c r="KU8" s="30"/>
      <c r="KV8" s="30"/>
      <c r="KW8" s="30"/>
      <c r="KX8" s="30"/>
      <c r="KY8" s="30"/>
      <c r="KZ8" s="30"/>
      <c r="LA8" s="30"/>
      <c r="LB8" s="30"/>
      <c r="LC8" s="30"/>
      <c r="LD8" s="30"/>
      <c r="LE8" s="30"/>
      <c r="LF8" s="30"/>
      <c r="LG8" s="30"/>
      <c r="LH8" s="30"/>
      <c r="LI8" s="30"/>
      <c r="LJ8" s="30"/>
      <c r="LK8" s="30"/>
      <c r="LL8" s="30"/>
      <c r="LM8" s="30"/>
      <c r="LN8" s="30"/>
      <c r="LO8" s="30"/>
      <c r="LP8" s="30"/>
      <c r="LQ8" s="30"/>
      <c r="LR8" s="30"/>
      <c r="LS8" s="30"/>
      <c r="LT8" s="30"/>
      <c r="LU8" s="30"/>
      <c r="LV8" s="30"/>
      <c r="LW8" s="30"/>
      <c r="LX8" s="30"/>
      <c r="LY8" s="30"/>
      <c r="LZ8" s="30"/>
      <c r="MA8" s="30"/>
      <c r="MB8" s="30"/>
      <c r="MC8" s="30"/>
      <c r="MD8" s="30"/>
      <c r="ME8" s="30"/>
      <c r="MF8" s="30"/>
      <c r="MG8" s="30"/>
      <c r="MH8" s="30"/>
      <c r="MI8" s="30"/>
      <c r="MJ8" s="30"/>
      <c r="MK8" s="30"/>
      <c r="ML8" s="30"/>
      <c r="MM8" s="30"/>
      <c r="MN8" s="30"/>
      <c r="MO8" s="30"/>
      <c r="MP8" s="30"/>
      <c r="MQ8" s="30"/>
      <c r="MR8" s="30"/>
      <c r="MS8" s="30"/>
      <c r="MT8" s="30"/>
      <c r="MU8" s="30"/>
      <c r="MV8" s="30"/>
      <c r="MW8" s="30"/>
      <c r="MX8" s="30"/>
      <c r="MY8" s="30"/>
      <c r="MZ8" s="30"/>
      <c r="NA8" s="30"/>
      <c r="NB8" s="30"/>
      <c r="NC8" s="30"/>
      <c r="ND8" s="30"/>
      <c r="NE8" s="30"/>
      <c r="NF8" s="30"/>
      <c r="NG8" s="30"/>
      <c r="NH8" s="30"/>
      <c r="NI8" s="30"/>
      <c r="NJ8" s="30"/>
      <c r="NK8" s="30"/>
    </row>
    <row r="9" spans="1:375" x14ac:dyDescent="0.35">
      <c r="A9" s="51" t="s">
        <v>373</v>
      </c>
      <c r="B9" t="s">
        <v>13</v>
      </c>
      <c r="C9" s="24">
        <v>0</v>
      </c>
      <c r="D9" s="24">
        <v>0</v>
      </c>
      <c r="E9" s="24">
        <v>0</v>
      </c>
      <c r="F9" s="25"/>
      <c r="G9" s="24">
        <v>38.5</v>
      </c>
      <c r="H9" s="25"/>
      <c r="I9" s="27">
        <v>15446</v>
      </c>
      <c r="L9" s="51" t="s">
        <v>374</v>
      </c>
      <c r="M9" t="s">
        <v>13</v>
      </c>
      <c r="N9" s="24">
        <v>0</v>
      </c>
      <c r="O9" s="24">
        <v>0</v>
      </c>
      <c r="P9" s="24">
        <v>0</v>
      </c>
      <c r="Q9" s="24">
        <v>100</v>
      </c>
      <c r="R9" s="24">
        <v>0</v>
      </c>
      <c r="S9" s="25"/>
      <c r="T9" s="27">
        <v>15446</v>
      </c>
      <c r="W9" s="51" t="s">
        <v>375</v>
      </c>
      <c r="X9" t="s">
        <v>13</v>
      </c>
      <c r="Y9" s="24">
        <v>5691</v>
      </c>
      <c r="Z9" s="24">
        <v>0</v>
      </c>
      <c r="AA9" s="24">
        <v>0</v>
      </c>
      <c r="AB9" s="24">
        <v>100</v>
      </c>
      <c r="AC9" s="24">
        <v>100</v>
      </c>
      <c r="AD9" s="25"/>
      <c r="AE9" s="27">
        <v>15446</v>
      </c>
      <c r="AH9" s="51" t="s">
        <v>376</v>
      </c>
      <c r="AI9" s="25" t="s">
        <v>13</v>
      </c>
      <c r="AJ9" s="24">
        <v>0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27">
        <v>15446</v>
      </c>
      <c r="AQ9" s="30"/>
      <c r="AR9" s="30"/>
      <c r="AS9" s="51" t="s">
        <v>377</v>
      </c>
      <c r="AT9" s="25" t="s">
        <v>13</v>
      </c>
      <c r="AU9" s="24">
        <v>0</v>
      </c>
      <c r="AV9" s="24">
        <v>480000</v>
      </c>
      <c r="AW9" s="24">
        <v>480000</v>
      </c>
      <c r="AX9" s="24">
        <v>400</v>
      </c>
      <c r="AY9" s="24">
        <v>100</v>
      </c>
      <c r="AZ9" s="24">
        <v>0</v>
      </c>
      <c r="BA9" s="27">
        <v>15446</v>
      </c>
      <c r="BB9" s="30"/>
      <c r="BC9" s="30"/>
      <c r="BF9" s="52"/>
      <c r="BG9" s="52"/>
      <c r="BH9" s="52"/>
      <c r="BI9" s="52"/>
      <c r="BJ9" s="52"/>
      <c r="BL9" s="31"/>
      <c r="BM9" s="30"/>
      <c r="BN9" s="30"/>
      <c r="BO9" s="30"/>
      <c r="BP9" s="30"/>
      <c r="BQ9" s="30"/>
      <c r="BR9" s="30"/>
      <c r="BS9" s="31"/>
      <c r="BT9" s="30"/>
      <c r="BU9" s="30"/>
      <c r="BV9" s="30"/>
      <c r="BW9" s="30"/>
      <c r="BX9" s="30"/>
      <c r="BY9" s="30"/>
      <c r="BZ9" s="30"/>
      <c r="CA9" s="30"/>
      <c r="CB9" s="30"/>
      <c r="CC9" s="31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  <c r="IW9" s="30"/>
      <c r="IX9" s="30"/>
      <c r="IY9" s="30"/>
      <c r="IZ9" s="30"/>
      <c r="JA9" s="30"/>
      <c r="JB9" s="30"/>
      <c r="JC9" s="30"/>
      <c r="JD9" s="30"/>
      <c r="JE9" s="30"/>
      <c r="JF9" s="30"/>
      <c r="JG9" s="30"/>
      <c r="JH9" s="30"/>
      <c r="JI9" s="30"/>
      <c r="JJ9" s="30"/>
      <c r="JK9" s="30"/>
      <c r="JL9" s="30"/>
      <c r="JM9" s="30"/>
      <c r="JN9" s="30"/>
      <c r="JO9" s="30"/>
      <c r="JP9" s="30"/>
      <c r="JQ9" s="30"/>
      <c r="JR9" s="30"/>
      <c r="JS9" s="30"/>
      <c r="JT9" s="30"/>
      <c r="JU9" s="30"/>
      <c r="JV9" s="30"/>
      <c r="JW9" s="30"/>
      <c r="JX9" s="30"/>
      <c r="JY9" s="30"/>
      <c r="JZ9" s="30"/>
      <c r="KA9" s="30"/>
      <c r="KB9" s="30"/>
      <c r="KC9" s="30"/>
      <c r="KD9" s="30"/>
      <c r="KE9" s="30"/>
      <c r="KF9" s="30"/>
      <c r="KG9" s="30"/>
      <c r="KH9" s="30"/>
      <c r="KI9" s="30"/>
      <c r="KJ9" s="30"/>
      <c r="KK9" s="30"/>
      <c r="KL9" s="30"/>
      <c r="KM9" s="30"/>
      <c r="KN9" s="30"/>
      <c r="KO9" s="30"/>
      <c r="KP9" s="30"/>
      <c r="KQ9" s="30"/>
      <c r="KR9" s="30"/>
      <c r="KS9" s="30"/>
      <c r="KT9" s="30"/>
      <c r="KU9" s="30"/>
      <c r="KV9" s="30"/>
      <c r="KW9" s="30"/>
      <c r="KX9" s="30"/>
      <c r="KY9" s="30"/>
      <c r="KZ9" s="30"/>
      <c r="LA9" s="30"/>
      <c r="LB9" s="30"/>
      <c r="LC9" s="30"/>
      <c r="LD9" s="30"/>
      <c r="LE9" s="30"/>
      <c r="LF9" s="30"/>
      <c r="LG9" s="30"/>
      <c r="LH9" s="30"/>
      <c r="LI9" s="30"/>
      <c r="LJ9" s="30"/>
      <c r="LK9" s="30"/>
      <c r="LL9" s="30"/>
      <c r="LM9" s="30"/>
      <c r="LN9" s="30"/>
      <c r="LO9" s="30"/>
      <c r="LP9" s="30"/>
      <c r="LQ9" s="30"/>
      <c r="LR9" s="30"/>
      <c r="LS9" s="30"/>
      <c r="LT9" s="30"/>
      <c r="LU9" s="30"/>
      <c r="LV9" s="30"/>
      <c r="LW9" s="30"/>
      <c r="LX9" s="30"/>
      <c r="LY9" s="30"/>
      <c r="LZ9" s="30"/>
      <c r="MA9" s="30"/>
      <c r="MB9" s="30"/>
      <c r="MC9" s="30"/>
      <c r="MD9" s="30"/>
      <c r="ME9" s="30"/>
      <c r="MF9" s="30"/>
      <c r="MG9" s="30"/>
      <c r="MH9" s="30"/>
      <c r="MI9" s="30"/>
      <c r="MJ9" s="30"/>
      <c r="MK9" s="30"/>
      <c r="ML9" s="30"/>
      <c r="MM9" s="30"/>
      <c r="MN9" s="30"/>
      <c r="MO9" s="30"/>
      <c r="MP9" s="30"/>
      <c r="MQ9" s="30"/>
      <c r="MR9" s="30"/>
      <c r="MS9" s="30"/>
      <c r="MT9" s="30"/>
      <c r="MU9" s="30"/>
      <c r="MV9" s="30"/>
      <c r="MW9" s="30"/>
      <c r="MX9" s="30"/>
      <c r="MY9" s="30"/>
      <c r="MZ9" s="30"/>
      <c r="NA9" s="30"/>
      <c r="NB9" s="30"/>
      <c r="NC9" s="30"/>
      <c r="ND9" s="30"/>
      <c r="NE9" s="30"/>
      <c r="NF9" s="30"/>
      <c r="NG9" s="30"/>
      <c r="NH9" s="30"/>
      <c r="NI9" s="30"/>
      <c r="NJ9" s="30"/>
      <c r="NK9" s="30"/>
    </row>
    <row r="10" spans="1:375" x14ac:dyDescent="0.35">
      <c r="A10" s="51" t="s">
        <v>373</v>
      </c>
      <c r="B10" t="s">
        <v>14</v>
      </c>
      <c r="C10" s="24">
        <v>0</v>
      </c>
      <c r="D10" s="24">
        <v>0</v>
      </c>
      <c r="E10" s="24">
        <v>0</v>
      </c>
      <c r="F10" s="25"/>
      <c r="G10" s="24">
        <v>38.5</v>
      </c>
      <c r="H10" s="25"/>
      <c r="I10" s="27">
        <v>15446</v>
      </c>
      <c r="L10" s="51" t="s">
        <v>374</v>
      </c>
      <c r="M10" t="s">
        <v>14</v>
      </c>
      <c r="N10" s="24">
        <v>217373</v>
      </c>
      <c r="O10" s="24">
        <v>0</v>
      </c>
      <c r="P10" s="24">
        <v>0</v>
      </c>
      <c r="Q10" s="24">
        <v>100</v>
      </c>
      <c r="R10" s="24">
        <v>0</v>
      </c>
      <c r="S10" s="25"/>
      <c r="T10" s="27">
        <v>15446</v>
      </c>
      <c r="W10" s="51" t="s">
        <v>375</v>
      </c>
      <c r="X10" t="s">
        <v>14</v>
      </c>
      <c r="Y10" s="24">
        <v>37047</v>
      </c>
      <c r="Z10" s="24">
        <v>0</v>
      </c>
      <c r="AA10" s="24">
        <v>0</v>
      </c>
      <c r="AB10" s="24">
        <v>100</v>
      </c>
      <c r="AC10" s="24">
        <v>100</v>
      </c>
      <c r="AD10" s="25"/>
      <c r="AE10" s="27">
        <v>15446</v>
      </c>
      <c r="AH10" s="51" t="s">
        <v>376</v>
      </c>
      <c r="AI10" s="25" t="s">
        <v>14</v>
      </c>
      <c r="AJ10" s="24">
        <v>11541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7">
        <v>15446</v>
      </c>
      <c r="AQ10" s="30"/>
      <c r="AR10" s="30"/>
      <c r="AS10" s="51" t="s">
        <v>377</v>
      </c>
      <c r="AT10" s="25" t="s">
        <v>14</v>
      </c>
      <c r="AU10" s="24">
        <v>0</v>
      </c>
      <c r="AV10" s="24">
        <v>5840000</v>
      </c>
      <c r="AW10" s="24">
        <v>5840000</v>
      </c>
      <c r="AX10" s="24">
        <v>400</v>
      </c>
      <c r="AY10" s="24">
        <v>100</v>
      </c>
      <c r="AZ10" s="24">
        <v>0</v>
      </c>
      <c r="BA10" s="27">
        <v>15446</v>
      </c>
      <c r="BB10" s="30"/>
      <c r="BC10" s="30"/>
      <c r="BF10" s="52"/>
      <c r="BG10" s="52"/>
      <c r="BH10" s="52"/>
      <c r="BI10" s="52"/>
      <c r="BJ10" s="52"/>
      <c r="BL10" s="31"/>
      <c r="BM10" s="30"/>
      <c r="BN10" s="30"/>
      <c r="BO10" s="30"/>
      <c r="BP10" s="30"/>
      <c r="BQ10" s="30"/>
      <c r="BR10" s="30"/>
      <c r="BS10" s="31"/>
      <c r="BT10" s="30"/>
      <c r="BU10" s="30"/>
      <c r="BV10" s="30"/>
      <c r="BW10" s="30"/>
      <c r="BX10" s="30"/>
      <c r="BY10" s="30"/>
      <c r="BZ10" s="30"/>
      <c r="CA10" s="30"/>
      <c r="CB10" s="30"/>
      <c r="CC10" s="31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  <c r="IW10" s="30"/>
      <c r="IX10" s="30"/>
      <c r="IY10" s="30"/>
      <c r="IZ10" s="30"/>
      <c r="JA10" s="30"/>
      <c r="JB10" s="30"/>
      <c r="JC10" s="30"/>
      <c r="JD10" s="30"/>
      <c r="JE10" s="30"/>
      <c r="JF10" s="30"/>
      <c r="JG10" s="30"/>
      <c r="JH10" s="30"/>
      <c r="JI10" s="30"/>
      <c r="JJ10" s="30"/>
      <c r="JK10" s="30"/>
      <c r="JL10" s="30"/>
      <c r="JM10" s="30"/>
      <c r="JN10" s="30"/>
      <c r="JO10" s="30"/>
      <c r="JP10" s="30"/>
      <c r="JQ10" s="30"/>
      <c r="JR10" s="30"/>
      <c r="JS10" s="30"/>
      <c r="JT10" s="30"/>
      <c r="JU10" s="30"/>
      <c r="JV10" s="30"/>
      <c r="JW10" s="30"/>
      <c r="JX10" s="30"/>
      <c r="JY10" s="30"/>
      <c r="JZ10" s="30"/>
      <c r="KA10" s="30"/>
      <c r="KB10" s="30"/>
      <c r="KC10" s="30"/>
      <c r="KD10" s="30"/>
      <c r="KE10" s="30"/>
      <c r="KF10" s="30"/>
      <c r="KG10" s="30"/>
      <c r="KH10" s="30"/>
      <c r="KI10" s="30"/>
      <c r="KJ10" s="30"/>
      <c r="KK10" s="30"/>
      <c r="KL10" s="30"/>
      <c r="KM10" s="30"/>
      <c r="KN10" s="30"/>
      <c r="KO10" s="30"/>
      <c r="KP10" s="30"/>
      <c r="KQ10" s="30"/>
      <c r="KR10" s="30"/>
      <c r="KS10" s="30"/>
      <c r="KT10" s="30"/>
      <c r="KU10" s="30"/>
      <c r="KV10" s="30"/>
      <c r="KW10" s="30"/>
      <c r="KX10" s="30"/>
      <c r="KY10" s="30"/>
      <c r="KZ10" s="30"/>
      <c r="LA10" s="30"/>
      <c r="LB10" s="30"/>
      <c r="LC10" s="30"/>
      <c r="LD10" s="30"/>
      <c r="LE10" s="30"/>
      <c r="LF10" s="30"/>
      <c r="LG10" s="30"/>
      <c r="LH10" s="30"/>
      <c r="LI10" s="30"/>
      <c r="LJ10" s="30"/>
      <c r="LK10" s="30"/>
      <c r="LL10" s="30"/>
      <c r="LM10" s="30"/>
      <c r="LN10" s="30"/>
      <c r="LO10" s="30"/>
      <c r="LP10" s="30"/>
      <c r="LQ10" s="30"/>
      <c r="LR10" s="30"/>
      <c r="LS10" s="30"/>
      <c r="LT10" s="30"/>
      <c r="LU10" s="30"/>
      <c r="LV10" s="30"/>
      <c r="LW10" s="30"/>
      <c r="LX10" s="30"/>
      <c r="LY10" s="30"/>
      <c r="LZ10" s="30"/>
      <c r="MA10" s="30"/>
      <c r="MB10" s="30"/>
      <c r="MC10" s="30"/>
      <c r="MD10" s="30"/>
      <c r="ME10" s="30"/>
      <c r="MF10" s="30"/>
      <c r="MG10" s="30"/>
      <c r="MH10" s="30"/>
      <c r="MI10" s="30"/>
      <c r="MJ10" s="30"/>
      <c r="MK10" s="30"/>
      <c r="ML10" s="30"/>
      <c r="MM10" s="30"/>
      <c r="MN10" s="30"/>
      <c r="MO10" s="30"/>
      <c r="MP10" s="30"/>
      <c r="MQ10" s="30"/>
      <c r="MR10" s="30"/>
      <c r="MS10" s="30"/>
      <c r="MT10" s="30"/>
      <c r="MU10" s="30"/>
      <c r="MV10" s="30"/>
      <c r="MW10" s="30"/>
      <c r="MX10" s="30"/>
      <c r="MY10" s="30"/>
      <c r="MZ10" s="30"/>
      <c r="NA10" s="30"/>
      <c r="NB10" s="30"/>
      <c r="NC10" s="30"/>
      <c r="ND10" s="30"/>
      <c r="NE10" s="30"/>
      <c r="NF10" s="30"/>
      <c r="NG10" s="30"/>
      <c r="NH10" s="30"/>
      <c r="NI10" s="30"/>
      <c r="NJ10" s="30"/>
      <c r="NK10" s="30"/>
    </row>
    <row r="11" spans="1:375" x14ac:dyDescent="0.35">
      <c r="A11" s="51" t="s">
        <v>373</v>
      </c>
      <c r="B11" t="s">
        <v>15</v>
      </c>
      <c r="C11" s="24">
        <v>0</v>
      </c>
      <c r="D11" s="24">
        <v>0</v>
      </c>
      <c r="E11" s="24">
        <v>0</v>
      </c>
      <c r="F11" s="25"/>
      <c r="G11" s="24">
        <v>38.5</v>
      </c>
      <c r="H11" s="25"/>
      <c r="I11" s="27">
        <v>15446</v>
      </c>
      <c r="L11" s="51" t="s">
        <v>374</v>
      </c>
      <c r="M11" t="s">
        <v>15</v>
      </c>
      <c r="N11" s="24">
        <v>0</v>
      </c>
      <c r="O11" s="24">
        <v>0</v>
      </c>
      <c r="P11" s="24">
        <v>0</v>
      </c>
      <c r="Q11" s="24">
        <v>100</v>
      </c>
      <c r="R11" s="24">
        <v>0</v>
      </c>
      <c r="S11" s="25"/>
      <c r="T11" s="27">
        <v>15446</v>
      </c>
      <c r="W11" s="51" t="s">
        <v>375</v>
      </c>
      <c r="X11" t="s">
        <v>15</v>
      </c>
      <c r="Y11" s="24">
        <v>22553</v>
      </c>
      <c r="Z11" s="24">
        <v>0</v>
      </c>
      <c r="AA11" s="24">
        <v>0</v>
      </c>
      <c r="AB11" s="24">
        <v>100</v>
      </c>
      <c r="AC11" s="24">
        <v>100</v>
      </c>
      <c r="AD11" s="25"/>
      <c r="AE11" s="27">
        <v>15446</v>
      </c>
      <c r="AH11" s="51" t="s">
        <v>376</v>
      </c>
      <c r="AI11" s="25" t="s">
        <v>15</v>
      </c>
      <c r="AJ11" s="24">
        <v>62382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27">
        <v>15446</v>
      </c>
      <c r="AQ11" s="30"/>
      <c r="AR11" s="30"/>
      <c r="AS11" s="51" t="s">
        <v>377</v>
      </c>
      <c r="AT11" s="25" t="s">
        <v>15</v>
      </c>
      <c r="AU11" s="24">
        <v>0</v>
      </c>
      <c r="AV11" s="24">
        <v>0</v>
      </c>
      <c r="AW11" s="24">
        <v>0</v>
      </c>
      <c r="AX11" s="24">
        <v>400</v>
      </c>
      <c r="AY11" s="24">
        <v>100</v>
      </c>
      <c r="AZ11" s="24">
        <v>0</v>
      </c>
      <c r="BA11" s="27">
        <v>15446</v>
      </c>
      <c r="BB11" s="30"/>
      <c r="BC11" s="30"/>
      <c r="BF11" s="52"/>
      <c r="BG11" s="52"/>
      <c r="BH11" s="52"/>
      <c r="BI11" s="52"/>
      <c r="BJ11" s="52"/>
      <c r="BL11" s="31"/>
      <c r="BM11" s="30"/>
      <c r="BN11" s="30"/>
      <c r="BO11" s="30"/>
      <c r="BP11" s="30"/>
      <c r="BQ11" s="30"/>
      <c r="BR11" s="30"/>
      <c r="BS11" s="31"/>
      <c r="BT11" s="30"/>
      <c r="BU11" s="30"/>
      <c r="BV11" s="30"/>
      <c r="BW11" s="30"/>
      <c r="BX11" s="30"/>
      <c r="BY11" s="30"/>
      <c r="BZ11" s="30"/>
      <c r="CA11" s="30"/>
      <c r="CB11" s="30"/>
      <c r="CC11" s="31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  <c r="IW11" s="30"/>
      <c r="IX11" s="30"/>
      <c r="IY11" s="30"/>
      <c r="IZ11" s="30"/>
      <c r="JA11" s="30"/>
      <c r="JB11" s="30"/>
      <c r="JC11" s="30"/>
      <c r="JD11" s="30"/>
      <c r="JE11" s="30"/>
      <c r="JF11" s="30"/>
      <c r="JG11" s="30"/>
      <c r="JH11" s="30"/>
      <c r="JI11" s="30"/>
      <c r="JJ11" s="30"/>
      <c r="JK11" s="30"/>
      <c r="JL11" s="30"/>
      <c r="JM11" s="30"/>
      <c r="JN11" s="30"/>
      <c r="JO11" s="30"/>
      <c r="JP11" s="30"/>
      <c r="JQ11" s="30"/>
      <c r="JR11" s="30"/>
      <c r="JS11" s="30"/>
      <c r="JT11" s="30"/>
      <c r="JU11" s="30"/>
      <c r="JV11" s="30"/>
      <c r="JW11" s="30"/>
      <c r="JX11" s="30"/>
      <c r="JY11" s="30"/>
      <c r="JZ11" s="30"/>
      <c r="KA11" s="30"/>
      <c r="KB11" s="30"/>
      <c r="KC11" s="30"/>
      <c r="KD11" s="30"/>
      <c r="KE11" s="30"/>
      <c r="KF11" s="30"/>
      <c r="KG11" s="30"/>
      <c r="KH11" s="30"/>
      <c r="KI11" s="30"/>
      <c r="KJ11" s="30"/>
      <c r="KK11" s="30"/>
      <c r="KL11" s="30"/>
      <c r="KM11" s="30"/>
      <c r="KN11" s="30"/>
      <c r="KO11" s="30"/>
      <c r="KP11" s="30"/>
      <c r="KQ11" s="30"/>
      <c r="KR11" s="30"/>
      <c r="KS11" s="30"/>
      <c r="KT11" s="30"/>
      <c r="KU11" s="30"/>
      <c r="KV11" s="30"/>
      <c r="KW11" s="30"/>
      <c r="KX11" s="30"/>
      <c r="KY11" s="30"/>
      <c r="KZ11" s="30"/>
      <c r="LA11" s="30"/>
      <c r="LB11" s="30"/>
      <c r="LC11" s="30"/>
      <c r="LD11" s="30"/>
      <c r="LE11" s="30"/>
      <c r="LF11" s="30"/>
      <c r="LG11" s="30"/>
      <c r="LH11" s="30"/>
      <c r="LI11" s="30"/>
      <c r="LJ11" s="30"/>
      <c r="LK11" s="30"/>
      <c r="LL11" s="30"/>
      <c r="LM11" s="30"/>
      <c r="LN11" s="30"/>
      <c r="LO11" s="30"/>
      <c r="LP11" s="30"/>
      <c r="LQ11" s="30"/>
      <c r="LR11" s="30"/>
      <c r="LS11" s="30"/>
      <c r="LT11" s="30"/>
      <c r="LU11" s="30"/>
      <c r="LV11" s="30"/>
      <c r="LW11" s="30"/>
      <c r="LX11" s="30"/>
      <c r="LY11" s="30"/>
      <c r="LZ11" s="30"/>
      <c r="MA11" s="30"/>
      <c r="MB11" s="30"/>
      <c r="MC11" s="30"/>
      <c r="MD11" s="30"/>
      <c r="ME11" s="30"/>
      <c r="MF11" s="30"/>
      <c r="MG11" s="30"/>
      <c r="MH11" s="30"/>
      <c r="MI11" s="30"/>
      <c r="MJ11" s="30"/>
      <c r="MK11" s="30"/>
      <c r="ML11" s="30"/>
      <c r="MM11" s="30"/>
      <c r="MN11" s="30"/>
      <c r="MO11" s="30"/>
      <c r="MP11" s="30"/>
      <c r="MQ11" s="30"/>
      <c r="MR11" s="30"/>
      <c r="MS11" s="30"/>
      <c r="MT11" s="30"/>
      <c r="MU11" s="30"/>
      <c r="MV11" s="30"/>
      <c r="MW11" s="30"/>
      <c r="MX11" s="30"/>
      <c r="MY11" s="30"/>
      <c r="MZ11" s="30"/>
      <c r="NA11" s="30"/>
      <c r="NB11" s="30"/>
      <c r="NC11" s="30"/>
      <c r="ND11" s="30"/>
      <c r="NE11" s="30"/>
      <c r="NF11" s="30"/>
      <c r="NG11" s="30"/>
      <c r="NH11" s="30"/>
      <c r="NI11" s="30"/>
      <c r="NJ11" s="30"/>
      <c r="NK11" s="30"/>
    </row>
    <row r="12" spans="1:375" x14ac:dyDescent="0.35">
      <c r="A12" s="51" t="s">
        <v>373</v>
      </c>
      <c r="B12" t="s">
        <v>16</v>
      </c>
      <c r="C12" s="24">
        <v>0</v>
      </c>
      <c r="D12" s="24">
        <v>0</v>
      </c>
      <c r="E12" s="24">
        <v>0</v>
      </c>
      <c r="F12" s="25"/>
      <c r="G12" s="24">
        <v>68</v>
      </c>
      <c r="H12" s="25"/>
      <c r="I12" s="27">
        <v>15446</v>
      </c>
      <c r="L12" s="51" t="s">
        <v>374</v>
      </c>
      <c r="M12" t="s">
        <v>16</v>
      </c>
      <c r="N12" s="24">
        <v>0</v>
      </c>
      <c r="O12" s="24">
        <v>0</v>
      </c>
      <c r="P12" s="24">
        <v>0</v>
      </c>
      <c r="Q12" s="24">
        <v>100</v>
      </c>
      <c r="R12" s="24">
        <v>0</v>
      </c>
      <c r="S12" s="25"/>
      <c r="T12" s="27">
        <v>15446</v>
      </c>
      <c r="W12" s="51" t="s">
        <v>375</v>
      </c>
      <c r="X12" t="s">
        <v>16</v>
      </c>
      <c r="Y12" s="24">
        <v>43993</v>
      </c>
      <c r="Z12" s="24">
        <v>0</v>
      </c>
      <c r="AA12" s="24">
        <v>0</v>
      </c>
      <c r="AB12" s="24">
        <v>100</v>
      </c>
      <c r="AC12" s="24">
        <v>100</v>
      </c>
      <c r="AD12" s="25"/>
      <c r="AE12" s="27">
        <v>15446</v>
      </c>
      <c r="AH12" s="51" t="s">
        <v>376</v>
      </c>
      <c r="AI12" s="25" t="s">
        <v>16</v>
      </c>
      <c r="AJ12" s="24">
        <v>466082</v>
      </c>
      <c r="AK12" s="24">
        <v>0</v>
      </c>
      <c r="AL12" s="24">
        <v>0</v>
      </c>
      <c r="AM12" s="24">
        <v>0</v>
      </c>
      <c r="AN12" s="24">
        <v>0</v>
      </c>
      <c r="AO12" s="24">
        <v>0</v>
      </c>
      <c r="AP12" s="27">
        <v>15446</v>
      </c>
      <c r="AQ12" s="30"/>
      <c r="AR12" s="30"/>
      <c r="AS12" s="51" t="s">
        <v>377</v>
      </c>
      <c r="AT12" s="25" t="s">
        <v>16</v>
      </c>
      <c r="AU12" s="24">
        <v>0</v>
      </c>
      <c r="AV12" s="24">
        <v>0</v>
      </c>
      <c r="AW12" s="24">
        <v>0</v>
      </c>
      <c r="AX12" s="24">
        <v>400</v>
      </c>
      <c r="AY12" s="24">
        <v>100</v>
      </c>
      <c r="AZ12" s="24">
        <v>0</v>
      </c>
      <c r="BA12" s="27">
        <v>15446</v>
      </c>
      <c r="BB12" s="30"/>
      <c r="BC12" s="30"/>
      <c r="BF12" s="52"/>
      <c r="BG12" s="52"/>
      <c r="BH12" s="52"/>
      <c r="BI12" s="52"/>
      <c r="BJ12" s="52"/>
      <c r="BL12" s="31"/>
      <c r="BM12" s="30"/>
      <c r="BN12" s="30"/>
      <c r="BO12" s="30"/>
      <c r="BP12" s="30"/>
      <c r="BQ12" s="30"/>
      <c r="BR12" s="30"/>
      <c r="BS12" s="31"/>
      <c r="BT12" s="30"/>
      <c r="BU12" s="30"/>
      <c r="BV12" s="30"/>
      <c r="BW12" s="30"/>
      <c r="BX12" s="30"/>
      <c r="BY12" s="30"/>
      <c r="BZ12" s="30"/>
      <c r="CA12" s="30"/>
      <c r="CB12" s="30"/>
      <c r="CC12" s="31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  <c r="IW12" s="30"/>
      <c r="IX12" s="30"/>
      <c r="IY12" s="30"/>
      <c r="IZ12" s="30"/>
      <c r="JA12" s="30"/>
      <c r="JB12" s="30"/>
      <c r="JC12" s="30"/>
      <c r="JD12" s="30"/>
      <c r="JE12" s="30"/>
      <c r="JF12" s="30"/>
      <c r="JG12" s="30"/>
      <c r="JH12" s="30"/>
      <c r="JI12" s="30"/>
      <c r="JJ12" s="30"/>
      <c r="JK12" s="30"/>
      <c r="JL12" s="30"/>
      <c r="JM12" s="30"/>
      <c r="JN12" s="30"/>
      <c r="JO12" s="30"/>
      <c r="JP12" s="30"/>
      <c r="JQ12" s="30"/>
      <c r="JR12" s="30"/>
      <c r="JS12" s="30"/>
      <c r="JT12" s="30"/>
      <c r="JU12" s="30"/>
      <c r="JV12" s="30"/>
      <c r="JW12" s="30"/>
      <c r="JX12" s="30"/>
      <c r="JY12" s="30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  <c r="KS12" s="30"/>
      <c r="KT12" s="30"/>
      <c r="KU12" s="30"/>
      <c r="KV12" s="30"/>
      <c r="KW12" s="30"/>
      <c r="KX12" s="30"/>
      <c r="KY12" s="30"/>
      <c r="KZ12" s="30"/>
      <c r="LA12" s="30"/>
      <c r="LB12" s="30"/>
      <c r="LC12" s="30"/>
      <c r="LD12" s="30"/>
      <c r="LE12" s="30"/>
      <c r="LF12" s="30"/>
      <c r="LG12" s="30"/>
      <c r="LH12" s="30"/>
      <c r="LI12" s="30"/>
      <c r="LJ12" s="30"/>
      <c r="LK12" s="30"/>
      <c r="LL12" s="30"/>
      <c r="LM12" s="30"/>
      <c r="LN12" s="30"/>
      <c r="LO12" s="30"/>
      <c r="LP12" s="30"/>
      <c r="LQ12" s="30"/>
      <c r="LR12" s="30"/>
      <c r="LS12" s="30"/>
      <c r="LT12" s="30"/>
      <c r="LU12" s="30"/>
      <c r="LV12" s="30"/>
      <c r="LW12" s="30"/>
      <c r="LX12" s="30"/>
      <c r="LY12" s="30"/>
      <c r="LZ12" s="30"/>
      <c r="MA12" s="30"/>
      <c r="MB12" s="30"/>
      <c r="MC12" s="30"/>
      <c r="MD12" s="30"/>
      <c r="ME12" s="30"/>
      <c r="MF12" s="30"/>
      <c r="MG12" s="30"/>
      <c r="MH12" s="30"/>
      <c r="MI12" s="30"/>
      <c r="MJ12" s="30"/>
      <c r="MK12" s="30"/>
      <c r="ML12" s="30"/>
      <c r="MM12" s="30"/>
      <c r="MN12" s="30"/>
      <c r="MO12" s="30"/>
      <c r="MP12" s="30"/>
      <c r="MQ12" s="30"/>
      <c r="MR12" s="30"/>
      <c r="MS12" s="30"/>
      <c r="MT12" s="30"/>
      <c r="MU12" s="30"/>
      <c r="MV12" s="30"/>
      <c r="MW12" s="30"/>
      <c r="MX12" s="30"/>
      <c r="MY12" s="30"/>
      <c r="MZ12" s="30"/>
      <c r="NA12" s="30"/>
      <c r="NB12" s="30"/>
      <c r="NC12" s="30"/>
      <c r="ND12" s="30"/>
      <c r="NE12" s="30"/>
      <c r="NF12" s="30"/>
      <c r="NG12" s="30"/>
      <c r="NH12" s="30"/>
      <c r="NI12" s="30"/>
      <c r="NJ12" s="30"/>
      <c r="NK12" s="30"/>
    </row>
    <row r="13" spans="1:375" x14ac:dyDescent="0.35">
      <c r="A13" s="51" t="s">
        <v>373</v>
      </c>
      <c r="B13" t="s">
        <v>17</v>
      </c>
      <c r="C13" s="24">
        <v>0</v>
      </c>
      <c r="D13" s="24">
        <v>0</v>
      </c>
      <c r="E13" s="24">
        <v>0</v>
      </c>
      <c r="F13" s="25"/>
      <c r="G13" s="24">
        <v>68</v>
      </c>
      <c r="H13" s="25"/>
      <c r="I13" s="27">
        <v>15446</v>
      </c>
      <c r="L13" s="51" t="s">
        <v>374</v>
      </c>
      <c r="M13" t="s">
        <v>17</v>
      </c>
      <c r="N13" s="24">
        <v>0</v>
      </c>
      <c r="O13" s="24">
        <v>0</v>
      </c>
      <c r="P13" s="24">
        <v>0</v>
      </c>
      <c r="Q13" s="24">
        <v>100</v>
      </c>
      <c r="R13" s="24">
        <v>0</v>
      </c>
      <c r="S13" s="25"/>
      <c r="T13" s="27">
        <v>15446</v>
      </c>
      <c r="W13" s="51" t="s">
        <v>375</v>
      </c>
      <c r="X13" t="s">
        <v>17</v>
      </c>
      <c r="Y13" s="24">
        <v>64726</v>
      </c>
      <c r="Z13" s="24">
        <v>0</v>
      </c>
      <c r="AA13" s="24">
        <v>0</v>
      </c>
      <c r="AB13" s="24">
        <v>100</v>
      </c>
      <c r="AC13" s="24">
        <v>100</v>
      </c>
      <c r="AD13" s="25"/>
      <c r="AE13" s="27">
        <v>15446</v>
      </c>
      <c r="AH13" s="51" t="s">
        <v>376</v>
      </c>
      <c r="AI13" s="25" t="s">
        <v>17</v>
      </c>
      <c r="AJ13" s="24">
        <v>1371508</v>
      </c>
      <c r="AK13" s="24">
        <v>0</v>
      </c>
      <c r="AL13" s="24">
        <v>0</v>
      </c>
      <c r="AM13" s="24">
        <v>0</v>
      </c>
      <c r="AN13" s="24">
        <v>0</v>
      </c>
      <c r="AO13" s="24">
        <v>0</v>
      </c>
      <c r="AP13" s="27">
        <v>15446</v>
      </c>
      <c r="AQ13" s="30"/>
      <c r="AR13" s="30"/>
      <c r="AS13" s="51" t="s">
        <v>377</v>
      </c>
      <c r="AT13" s="25" t="s">
        <v>17</v>
      </c>
      <c r="AU13" s="24">
        <v>0</v>
      </c>
      <c r="AV13" s="24">
        <v>0</v>
      </c>
      <c r="AW13" s="24">
        <v>0</v>
      </c>
      <c r="AX13" s="24">
        <v>400</v>
      </c>
      <c r="AY13" s="24">
        <v>100</v>
      </c>
      <c r="AZ13" s="24">
        <v>0</v>
      </c>
      <c r="BA13" s="27">
        <v>15446</v>
      </c>
      <c r="BB13" s="30"/>
      <c r="BC13" s="30"/>
      <c r="BF13" s="52"/>
      <c r="BG13" s="52"/>
      <c r="BH13" s="52"/>
      <c r="BI13" s="52"/>
      <c r="BJ13" s="52"/>
      <c r="BL13" s="31"/>
      <c r="BM13" s="30"/>
      <c r="BN13" s="30"/>
      <c r="BO13" s="30"/>
      <c r="BP13" s="30"/>
      <c r="BQ13" s="30"/>
      <c r="BR13" s="30"/>
      <c r="BS13" s="31"/>
      <c r="BT13" s="30"/>
      <c r="BU13" s="30"/>
      <c r="BV13" s="30"/>
      <c r="BW13" s="30"/>
      <c r="BX13" s="30"/>
      <c r="BY13" s="30"/>
      <c r="BZ13" s="30"/>
      <c r="CA13" s="30"/>
      <c r="CB13" s="30"/>
      <c r="CC13" s="31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  <c r="IW13" s="30"/>
      <c r="IX13" s="30"/>
      <c r="IY13" s="30"/>
      <c r="IZ13" s="30"/>
      <c r="JA13" s="30"/>
      <c r="JB13" s="30"/>
      <c r="JC13" s="30"/>
      <c r="JD13" s="30"/>
      <c r="JE13" s="30"/>
      <c r="JF13" s="30"/>
      <c r="JG13" s="30"/>
      <c r="JH13" s="30"/>
      <c r="JI13" s="30"/>
      <c r="JJ13" s="30"/>
      <c r="JK13" s="30"/>
      <c r="JL13" s="30"/>
      <c r="JM13" s="30"/>
      <c r="JN13" s="30"/>
      <c r="JO13" s="30"/>
      <c r="JP13" s="30"/>
      <c r="JQ13" s="30"/>
      <c r="JR13" s="30"/>
      <c r="JS13" s="30"/>
      <c r="JT13" s="30"/>
      <c r="JU13" s="30"/>
      <c r="JV13" s="30"/>
      <c r="JW13" s="30"/>
      <c r="JX13" s="30"/>
      <c r="JY13" s="30"/>
      <c r="JZ13" s="30"/>
      <c r="KA13" s="30"/>
      <c r="KB13" s="30"/>
      <c r="KC13" s="30"/>
      <c r="KD13" s="30"/>
      <c r="KE13" s="30"/>
      <c r="KF13" s="30"/>
      <c r="KG13" s="30"/>
      <c r="KH13" s="30"/>
      <c r="KI13" s="30"/>
      <c r="KJ13" s="30"/>
      <c r="KK13" s="30"/>
      <c r="KL13" s="30"/>
      <c r="KM13" s="30"/>
      <c r="KN13" s="30"/>
      <c r="KO13" s="30"/>
      <c r="KP13" s="30"/>
      <c r="KQ13" s="30"/>
      <c r="KR13" s="30"/>
      <c r="KS13" s="30"/>
      <c r="KT13" s="30"/>
      <c r="KU13" s="30"/>
      <c r="KV13" s="30"/>
      <c r="KW13" s="30"/>
      <c r="KX13" s="30"/>
      <c r="KY13" s="30"/>
      <c r="KZ13" s="30"/>
      <c r="LA13" s="30"/>
      <c r="LB13" s="30"/>
      <c r="LC13" s="30"/>
      <c r="LD13" s="30"/>
      <c r="LE13" s="30"/>
      <c r="LF13" s="30"/>
      <c r="LG13" s="30"/>
      <c r="LH13" s="30"/>
      <c r="LI13" s="30"/>
      <c r="LJ13" s="30"/>
      <c r="LK13" s="30"/>
      <c r="LL13" s="30"/>
      <c r="LM13" s="30"/>
      <c r="LN13" s="30"/>
      <c r="LO13" s="30"/>
      <c r="LP13" s="30"/>
      <c r="LQ13" s="30"/>
      <c r="LR13" s="30"/>
      <c r="LS13" s="30"/>
      <c r="LT13" s="30"/>
      <c r="LU13" s="30"/>
      <c r="LV13" s="30"/>
      <c r="LW13" s="30"/>
      <c r="LX13" s="30"/>
      <c r="LY13" s="30"/>
      <c r="LZ13" s="30"/>
      <c r="MA13" s="30"/>
      <c r="MB13" s="30"/>
      <c r="MC13" s="30"/>
      <c r="MD13" s="30"/>
      <c r="ME13" s="30"/>
      <c r="MF13" s="30"/>
      <c r="MG13" s="30"/>
      <c r="MH13" s="30"/>
      <c r="MI13" s="30"/>
      <c r="MJ13" s="30"/>
      <c r="MK13" s="30"/>
      <c r="ML13" s="30"/>
      <c r="MM13" s="30"/>
      <c r="MN13" s="30"/>
      <c r="MO13" s="30"/>
      <c r="MP13" s="30"/>
      <c r="MQ13" s="30"/>
      <c r="MR13" s="30"/>
      <c r="MS13" s="30"/>
      <c r="MT13" s="30"/>
      <c r="MU13" s="30"/>
      <c r="MV13" s="30"/>
      <c r="MW13" s="30"/>
      <c r="MX13" s="30"/>
      <c r="MY13" s="30"/>
      <c r="MZ13" s="30"/>
      <c r="NA13" s="30"/>
      <c r="NB13" s="30"/>
      <c r="NC13" s="30"/>
      <c r="ND13" s="30"/>
      <c r="NE13" s="30"/>
      <c r="NF13" s="30"/>
      <c r="NG13" s="30"/>
      <c r="NH13" s="30"/>
      <c r="NI13" s="30"/>
      <c r="NJ13" s="30"/>
      <c r="NK13" s="30"/>
    </row>
    <row r="14" spans="1:375" x14ac:dyDescent="0.35">
      <c r="A14" s="51" t="s">
        <v>373</v>
      </c>
      <c r="B14" t="s">
        <v>18</v>
      </c>
      <c r="C14" s="24">
        <v>0</v>
      </c>
      <c r="D14" s="24">
        <v>0</v>
      </c>
      <c r="E14" s="24">
        <v>0</v>
      </c>
      <c r="F14" s="25"/>
      <c r="G14" s="24">
        <v>68</v>
      </c>
      <c r="H14" s="25"/>
      <c r="I14" s="27">
        <v>15446</v>
      </c>
      <c r="L14" s="51" t="s">
        <v>374</v>
      </c>
      <c r="M14" t="s">
        <v>18</v>
      </c>
      <c r="N14" s="24">
        <v>0</v>
      </c>
      <c r="O14" s="24">
        <v>26311836</v>
      </c>
      <c r="P14" s="24">
        <v>0</v>
      </c>
      <c r="Q14" s="24">
        <v>100</v>
      </c>
      <c r="R14" s="24">
        <v>0</v>
      </c>
      <c r="S14" s="25"/>
      <c r="T14" s="27">
        <v>15446</v>
      </c>
      <c r="W14" s="51" t="s">
        <v>375</v>
      </c>
      <c r="X14" t="s">
        <v>18</v>
      </c>
      <c r="Y14" s="24">
        <v>100829</v>
      </c>
      <c r="Z14" s="24">
        <v>0</v>
      </c>
      <c r="AA14" s="24">
        <v>0</v>
      </c>
      <c r="AB14" s="24">
        <v>100</v>
      </c>
      <c r="AC14" s="24">
        <v>100</v>
      </c>
      <c r="AD14" s="25"/>
      <c r="AE14" s="27">
        <v>15446</v>
      </c>
      <c r="AH14" s="51" t="s">
        <v>376</v>
      </c>
      <c r="AI14" s="25" t="s">
        <v>18</v>
      </c>
      <c r="AJ14" s="24">
        <v>702911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7">
        <v>15446</v>
      </c>
      <c r="AQ14" s="30"/>
      <c r="AR14" s="30"/>
      <c r="AS14" s="51" t="s">
        <v>377</v>
      </c>
      <c r="AT14" s="25" t="s">
        <v>18</v>
      </c>
      <c r="AU14" s="24">
        <v>0</v>
      </c>
      <c r="AV14" s="24">
        <v>1976471</v>
      </c>
      <c r="AW14" s="24">
        <v>1976471</v>
      </c>
      <c r="AX14" s="24">
        <v>400</v>
      </c>
      <c r="AY14" s="24">
        <v>100</v>
      </c>
      <c r="AZ14" s="24">
        <v>0</v>
      </c>
      <c r="BA14" s="27">
        <v>15446</v>
      </c>
      <c r="BB14" s="30"/>
      <c r="BC14" s="30"/>
      <c r="BF14" s="52"/>
      <c r="BG14" s="52"/>
      <c r="BH14" s="52"/>
      <c r="BI14" s="52"/>
      <c r="BJ14" s="52"/>
      <c r="BL14" s="31"/>
      <c r="BM14" s="30"/>
      <c r="BN14" s="30"/>
      <c r="BO14" s="30"/>
      <c r="BP14" s="30"/>
      <c r="BQ14" s="30"/>
      <c r="BR14" s="30"/>
      <c r="BS14" s="31"/>
      <c r="BT14" s="30"/>
      <c r="BU14" s="30"/>
      <c r="BV14" s="30"/>
      <c r="BW14" s="30"/>
      <c r="BX14" s="30"/>
      <c r="BY14" s="30"/>
      <c r="BZ14" s="30"/>
      <c r="CA14" s="30"/>
      <c r="CB14" s="30"/>
      <c r="CC14" s="31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  <c r="IV14" s="30"/>
      <c r="IW14" s="30"/>
      <c r="IX14" s="30"/>
      <c r="IY14" s="30"/>
      <c r="IZ14" s="30"/>
      <c r="JA14" s="30"/>
      <c r="JB14" s="30"/>
      <c r="JC14" s="30"/>
      <c r="JD14" s="30"/>
      <c r="JE14" s="30"/>
      <c r="JF14" s="30"/>
      <c r="JG14" s="30"/>
      <c r="JH14" s="30"/>
      <c r="JI14" s="30"/>
      <c r="JJ14" s="30"/>
      <c r="JK14" s="30"/>
      <c r="JL14" s="30"/>
      <c r="JM14" s="30"/>
      <c r="JN14" s="30"/>
      <c r="JO14" s="30"/>
      <c r="JP14" s="30"/>
      <c r="JQ14" s="30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  <c r="KH14" s="30"/>
      <c r="KI14" s="30"/>
      <c r="KJ14" s="30"/>
      <c r="KK14" s="30"/>
      <c r="KL14" s="30"/>
      <c r="KM14" s="30"/>
      <c r="KN14" s="30"/>
      <c r="KO14" s="30"/>
      <c r="KP14" s="30"/>
      <c r="KQ14" s="30"/>
      <c r="KR14" s="30"/>
      <c r="KS14" s="30"/>
      <c r="KT14" s="30"/>
      <c r="KU14" s="30"/>
      <c r="KV14" s="30"/>
      <c r="KW14" s="30"/>
      <c r="KX14" s="30"/>
      <c r="KY14" s="30"/>
      <c r="KZ14" s="30"/>
      <c r="LA14" s="30"/>
      <c r="LB14" s="30"/>
      <c r="LC14" s="30"/>
      <c r="LD14" s="30"/>
      <c r="LE14" s="30"/>
      <c r="LF14" s="30"/>
      <c r="LG14" s="30"/>
      <c r="LH14" s="30"/>
      <c r="LI14" s="30"/>
      <c r="LJ14" s="30"/>
      <c r="LK14" s="30"/>
      <c r="LL14" s="30"/>
      <c r="LM14" s="30"/>
      <c r="LN14" s="30"/>
      <c r="LO14" s="30"/>
      <c r="LP14" s="30"/>
      <c r="LQ14" s="30"/>
      <c r="LR14" s="30"/>
      <c r="LS14" s="30"/>
      <c r="LT14" s="30"/>
      <c r="LU14" s="30"/>
      <c r="LV14" s="30"/>
      <c r="LW14" s="30"/>
      <c r="LX14" s="30"/>
      <c r="LY14" s="30"/>
      <c r="LZ14" s="30"/>
      <c r="MA14" s="30"/>
      <c r="MB14" s="30"/>
      <c r="MC14" s="30"/>
      <c r="MD14" s="30"/>
      <c r="ME14" s="30"/>
      <c r="MF14" s="30"/>
      <c r="MG14" s="30"/>
      <c r="MH14" s="30"/>
      <c r="MI14" s="30"/>
      <c r="MJ14" s="30"/>
      <c r="MK14" s="30"/>
      <c r="ML14" s="30"/>
      <c r="MM14" s="30"/>
      <c r="MN14" s="30"/>
      <c r="MO14" s="30"/>
      <c r="MP14" s="30"/>
      <c r="MQ14" s="30"/>
      <c r="MR14" s="30"/>
      <c r="MS14" s="30"/>
      <c r="MT14" s="30"/>
      <c r="MU14" s="30"/>
      <c r="MV14" s="30"/>
      <c r="MW14" s="30"/>
      <c r="MX14" s="30"/>
      <c r="MY14" s="30"/>
      <c r="MZ14" s="30"/>
      <c r="NA14" s="30"/>
      <c r="NB14" s="30"/>
      <c r="NC14" s="30"/>
      <c r="ND14" s="30"/>
      <c r="NE14" s="30"/>
      <c r="NF14" s="30"/>
      <c r="NG14" s="30"/>
      <c r="NH14" s="30"/>
      <c r="NI14" s="30"/>
      <c r="NJ14" s="30"/>
      <c r="NK14" s="30"/>
    </row>
    <row r="15" spans="1:375" x14ac:dyDescent="0.35">
      <c r="A15" s="51" t="s">
        <v>373</v>
      </c>
      <c r="B15" t="s">
        <v>19</v>
      </c>
      <c r="C15" s="24">
        <v>0</v>
      </c>
      <c r="D15" s="24">
        <v>0</v>
      </c>
      <c r="E15" s="24">
        <v>0</v>
      </c>
      <c r="F15" s="25"/>
      <c r="G15" s="24">
        <v>68</v>
      </c>
      <c r="H15" s="25"/>
      <c r="I15" s="27">
        <v>15446</v>
      </c>
      <c r="L15" s="51" t="s">
        <v>374</v>
      </c>
      <c r="M15" t="s">
        <v>19</v>
      </c>
      <c r="N15" s="24">
        <v>0</v>
      </c>
      <c r="O15" s="24">
        <v>0</v>
      </c>
      <c r="P15" s="24">
        <v>0</v>
      </c>
      <c r="Q15" s="24">
        <v>100</v>
      </c>
      <c r="R15" s="24">
        <v>100</v>
      </c>
      <c r="S15" s="25"/>
      <c r="T15" s="27">
        <v>15446</v>
      </c>
      <c r="W15" s="51" t="s">
        <v>375</v>
      </c>
      <c r="X15" t="s">
        <v>19</v>
      </c>
      <c r="Y15" s="24">
        <v>253855</v>
      </c>
      <c r="Z15" s="24">
        <v>0</v>
      </c>
      <c r="AA15" s="24">
        <v>0</v>
      </c>
      <c r="AB15" s="24">
        <v>100</v>
      </c>
      <c r="AC15" s="24">
        <v>100</v>
      </c>
      <c r="AD15" s="25"/>
      <c r="AE15" s="27">
        <v>15446</v>
      </c>
      <c r="AH15" s="51" t="s">
        <v>376</v>
      </c>
      <c r="AI15" s="25" t="s">
        <v>19</v>
      </c>
      <c r="AJ15" s="24">
        <v>840665</v>
      </c>
      <c r="AK15" s="24">
        <v>0</v>
      </c>
      <c r="AL15" s="24">
        <v>0</v>
      </c>
      <c r="AM15" s="24">
        <v>0</v>
      </c>
      <c r="AN15" s="24">
        <v>0</v>
      </c>
      <c r="AO15" s="24">
        <v>0</v>
      </c>
      <c r="AP15" s="27">
        <v>15446</v>
      </c>
      <c r="AQ15" s="30"/>
      <c r="AR15" s="30"/>
      <c r="AS15" s="51" t="s">
        <v>377</v>
      </c>
      <c r="AT15" s="25" t="s">
        <v>19</v>
      </c>
      <c r="AU15" s="24">
        <v>0</v>
      </c>
      <c r="AV15" s="24">
        <v>1764706</v>
      </c>
      <c r="AW15" s="24">
        <v>1764706</v>
      </c>
      <c r="AX15" s="24">
        <v>400</v>
      </c>
      <c r="AY15" s="24">
        <v>100</v>
      </c>
      <c r="AZ15" s="24">
        <v>0</v>
      </c>
      <c r="BA15" s="27">
        <v>15446</v>
      </c>
      <c r="BB15" s="30"/>
      <c r="BC15" s="30"/>
      <c r="BF15" s="52"/>
      <c r="BG15" s="52"/>
      <c r="BH15" s="52"/>
      <c r="BI15" s="52"/>
      <c r="BJ15" s="52"/>
      <c r="BL15" s="31"/>
      <c r="BM15" s="30"/>
      <c r="BN15" s="30"/>
      <c r="BO15" s="30"/>
      <c r="BP15" s="30"/>
      <c r="BQ15" s="30"/>
      <c r="BR15" s="30"/>
      <c r="BS15" s="31"/>
      <c r="BT15" s="30"/>
      <c r="BU15" s="30"/>
      <c r="BV15" s="30"/>
      <c r="BW15" s="30"/>
      <c r="BX15" s="30"/>
      <c r="BY15" s="30"/>
      <c r="BZ15" s="30"/>
      <c r="CA15" s="30"/>
      <c r="CB15" s="30"/>
      <c r="CC15" s="31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  <c r="IV15" s="30"/>
      <c r="IW15" s="30"/>
      <c r="IX15" s="30"/>
      <c r="IY15" s="30"/>
      <c r="IZ15" s="30"/>
      <c r="JA15" s="30"/>
      <c r="JB15" s="30"/>
      <c r="JC15" s="30"/>
      <c r="JD15" s="30"/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  <c r="KH15" s="30"/>
      <c r="KI15" s="30"/>
      <c r="KJ15" s="30"/>
      <c r="KK15" s="30"/>
      <c r="KL15" s="30"/>
      <c r="KM15" s="30"/>
      <c r="KN15" s="30"/>
      <c r="KO15" s="30"/>
      <c r="KP15" s="30"/>
      <c r="KQ15" s="30"/>
      <c r="KR15" s="30"/>
      <c r="KS15" s="30"/>
      <c r="KT15" s="30"/>
      <c r="KU15" s="30"/>
      <c r="KV15" s="30"/>
      <c r="KW15" s="30"/>
      <c r="KX15" s="30"/>
      <c r="KY15" s="30"/>
      <c r="KZ15" s="30"/>
      <c r="LA15" s="30"/>
      <c r="LB15" s="30"/>
      <c r="LC15" s="30"/>
      <c r="LD15" s="30"/>
      <c r="LE15" s="30"/>
      <c r="LF15" s="30"/>
      <c r="LG15" s="30"/>
      <c r="LH15" s="30"/>
      <c r="LI15" s="30"/>
      <c r="LJ15" s="30"/>
      <c r="LK15" s="30"/>
      <c r="LL15" s="30"/>
      <c r="LM15" s="30"/>
      <c r="LN15" s="30"/>
      <c r="LO15" s="30"/>
      <c r="LP15" s="30"/>
      <c r="LQ15" s="30"/>
      <c r="LR15" s="30"/>
      <c r="LS15" s="30"/>
      <c r="LT15" s="30"/>
      <c r="LU15" s="30"/>
      <c r="LV15" s="30"/>
      <c r="LW15" s="30"/>
      <c r="LX15" s="30"/>
      <c r="LY15" s="30"/>
      <c r="LZ15" s="30"/>
      <c r="MA15" s="30"/>
      <c r="MB15" s="30"/>
      <c r="MC15" s="30"/>
      <c r="MD15" s="30"/>
      <c r="ME15" s="30"/>
      <c r="MF15" s="30"/>
      <c r="MG15" s="30"/>
      <c r="MH15" s="30"/>
      <c r="MI15" s="30"/>
      <c r="MJ15" s="30"/>
      <c r="MK15" s="30"/>
      <c r="ML15" s="30"/>
      <c r="MM15" s="30"/>
      <c r="MN15" s="30"/>
      <c r="MO15" s="30"/>
      <c r="MP15" s="30"/>
      <c r="MQ15" s="30"/>
      <c r="MR15" s="30"/>
      <c r="MS15" s="30"/>
      <c r="MT15" s="30"/>
      <c r="MU15" s="30"/>
      <c r="MV15" s="30"/>
      <c r="MW15" s="30"/>
      <c r="MX15" s="30"/>
      <c r="MY15" s="30"/>
      <c r="MZ15" s="30"/>
      <c r="NA15" s="30"/>
      <c r="NB15" s="30"/>
      <c r="NC15" s="30"/>
      <c r="ND15" s="30"/>
      <c r="NE15" s="30"/>
      <c r="NF15" s="30"/>
      <c r="NG15" s="30"/>
      <c r="NH15" s="30"/>
      <c r="NI15" s="30"/>
      <c r="NJ15" s="30"/>
      <c r="NK15" s="30"/>
    </row>
    <row r="16" spans="1:375" x14ac:dyDescent="0.35">
      <c r="A16" s="51" t="s">
        <v>373</v>
      </c>
      <c r="B16" t="s">
        <v>20</v>
      </c>
      <c r="C16" s="24">
        <v>0</v>
      </c>
      <c r="D16" s="24">
        <v>0</v>
      </c>
      <c r="E16" s="24">
        <v>0</v>
      </c>
      <c r="F16" s="25"/>
      <c r="G16" s="24">
        <v>68</v>
      </c>
      <c r="H16" s="25"/>
      <c r="I16" s="27">
        <v>15446</v>
      </c>
      <c r="L16" s="51" t="s">
        <v>374</v>
      </c>
      <c r="M16" t="s">
        <v>20</v>
      </c>
      <c r="N16" s="24">
        <v>771750</v>
      </c>
      <c r="O16" s="24">
        <v>2016403</v>
      </c>
      <c r="P16" s="24">
        <v>2016403</v>
      </c>
      <c r="Q16" s="24">
        <v>100</v>
      </c>
      <c r="R16" s="24">
        <v>100</v>
      </c>
      <c r="S16" s="25"/>
      <c r="T16" s="27">
        <v>15446</v>
      </c>
      <c r="W16" s="51" t="s">
        <v>375</v>
      </c>
      <c r="X16" t="s">
        <v>20</v>
      </c>
      <c r="Y16" s="24">
        <v>282136</v>
      </c>
      <c r="Z16" s="24">
        <v>0</v>
      </c>
      <c r="AA16" s="24">
        <v>0</v>
      </c>
      <c r="AB16" s="24">
        <v>100</v>
      </c>
      <c r="AC16" s="24">
        <v>100</v>
      </c>
      <c r="AD16" s="25"/>
      <c r="AE16" s="27">
        <v>15446</v>
      </c>
      <c r="AH16" s="51" t="s">
        <v>376</v>
      </c>
      <c r="AI16" s="25" t="s">
        <v>20</v>
      </c>
      <c r="AJ16" s="24">
        <v>280433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7">
        <v>15446</v>
      </c>
      <c r="AQ16" s="30"/>
      <c r="AR16" s="30"/>
      <c r="AS16" s="51" t="s">
        <v>377</v>
      </c>
      <c r="AT16" s="25" t="s">
        <v>20</v>
      </c>
      <c r="AU16" s="24">
        <v>0</v>
      </c>
      <c r="AV16" s="24">
        <v>3075000</v>
      </c>
      <c r="AW16" s="24">
        <v>3075000</v>
      </c>
      <c r="AX16" s="24">
        <v>400</v>
      </c>
      <c r="AY16" s="24">
        <v>100</v>
      </c>
      <c r="AZ16" s="24">
        <v>0</v>
      </c>
      <c r="BA16" s="27">
        <v>15446</v>
      </c>
      <c r="BB16" s="30"/>
      <c r="BC16" s="30"/>
      <c r="BF16" s="52"/>
      <c r="BG16" s="52"/>
      <c r="BH16" s="52"/>
      <c r="BI16" s="52"/>
      <c r="BJ16" s="52"/>
      <c r="BL16" s="31"/>
      <c r="BM16" s="30"/>
      <c r="BN16" s="30"/>
      <c r="BO16" s="30"/>
      <c r="BP16" s="30"/>
      <c r="BQ16" s="30"/>
      <c r="BR16" s="30"/>
      <c r="BS16" s="31"/>
      <c r="BT16" s="30"/>
      <c r="BU16" s="30"/>
      <c r="BV16" s="30"/>
      <c r="BW16" s="30"/>
      <c r="BX16" s="30"/>
      <c r="BY16" s="30"/>
      <c r="BZ16" s="30"/>
      <c r="CA16" s="30"/>
      <c r="CB16" s="30"/>
      <c r="CC16" s="31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  <c r="KH16" s="30"/>
      <c r="KI16" s="30"/>
      <c r="KJ16" s="30"/>
      <c r="KK16" s="30"/>
      <c r="KL16" s="30"/>
      <c r="KM16" s="30"/>
      <c r="KN16" s="30"/>
      <c r="KO16" s="30"/>
      <c r="KP16" s="30"/>
      <c r="KQ16" s="30"/>
      <c r="KR16" s="30"/>
      <c r="KS16" s="30"/>
      <c r="KT16" s="30"/>
      <c r="KU16" s="30"/>
      <c r="KV16" s="30"/>
      <c r="KW16" s="30"/>
      <c r="KX16" s="30"/>
      <c r="KY16" s="30"/>
      <c r="KZ16" s="30"/>
      <c r="LA16" s="30"/>
      <c r="LB16" s="30"/>
      <c r="LC16" s="30"/>
      <c r="LD16" s="30"/>
      <c r="LE16" s="30"/>
      <c r="LF16" s="30"/>
      <c r="LG16" s="30"/>
      <c r="LH16" s="30"/>
      <c r="LI16" s="30"/>
      <c r="LJ16" s="30"/>
      <c r="LK16" s="30"/>
      <c r="LL16" s="30"/>
      <c r="LM16" s="30"/>
      <c r="LN16" s="30"/>
      <c r="LO16" s="30"/>
      <c r="LP16" s="30"/>
      <c r="LQ16" s="30"/>
      <c r="LR16" s="30"/>
      <c r="LS16" s="30"/>
      <c r="LT16" s="30"/>
      <c r="LU16" s="30"/>
      <c r="LV16" s="30"/>
      <c r="LW16" s="30"/>
      <c r="LX16" s="30"/>
      <c r="LY16" s="30"/>
      <c r="LZ16" s="30"/>
      <c r="MA16" s="30"/>
      <c r="MB16" s="30"/>
      <c r="MC16" s="30"/>
      <c r="MD16" s="30"/>
      <c r="ME16" s="30"/>
      <c r="MF16" s="30"/>
      <c r="MG16" s="30"/>
      <c r="MH16" s="30"/>
      <c r="MI16" s="30"/>
      <c r="MJ16" s="30"/>
      <c r="MK16" s="30"/>
      <c r="ML16" s="30"/>
      <c r="MM16" s="30"/>
      <c r="MN16" s="30"/>
      <c r="MO16" s="30"/>
      <c r="MP16" s="30"/>
      <c r="MQ16" s="30"/>
      <c r="MR16" s="30"/>
      <c r="MS16" s="30"/>
      <c r="MT16" s="30"/>
      <c r="MU16" s="30"/>
      <c r="MV16" s="30"/>
      <c r="MW16" s="30"/>
      <c r="MX16" s="30"/>
      <c r="MY16" s="30"/>
      <c r="MZ16" s="30"/>
      <c r="NA16" s="30"/>
      <c r="NB16" s="30"/>
      <c r="NC16" s="30"/>
      <c r="ND16" s="30"/>
      <c r="NE16" s="30"/>
      <c r="NF16" s="30"/>
      <c r="NG16" s="30"/>
      <c r="NH16" s="30"/>
      <c r="NI16" s="30"/>
      <c r="NJ16" s="30"/>
      <c r="NK16" s="30"/>
    </row>
    <row r="17" spans="1:375" x14ac:dyDescent="0.35">
      <c r="A17" s="51" t="s">
        <v>373</v>
      </c>
      <c r="B17" t="s">
        <v>21</v>
      </c>
      <c r="C17" s="24">
        <v>0</v>
      </c>
      <c r="D17" s="24">
        <v>0</v>
      </c>
      <c r="E17" s="24">
        <v>0</v>
      </c>
      <c r="F17" s="25"/>
      <c r="G17" s="24">
        <v>68</v>
      </c>
      <c r="H17" s="25"/>
      <c r="I17" s="27">
        <v>15446</v>
      </c>
      <c r="L17" s="51" t="s">
        <v>374</v>
      </c>
      <c r="M17" t="s">
        <v>21</v>
      </c>
      <c r="N17" s="24">
        <v>0</v>
      </c>
      <c r="O17" s="24">
        <v>0</v>
      </c>
      <c r="P17" s="24">
        <v>0</v>
      </c>
      <c r="Q17" s="24">
        <v>100</v>
      </c>
      <c r="R17" s="24">
        <v>100</v>
      </c>
      <c r="S17" s="25"/>
      <c r="T17" s="27">
        <v>15446</v>
      </c>
      <c r="W17" s="51" t="s">
        <v>375</v>
      </c>
      <c r="X17" t="s">
        <v>21</v>
      </c>
      <c r="Y17" s="24">
        <v>344465</v>
      </c>
      <c r="Z17" s="24">
        <v>0</v>
      </c>
      <c r="AA17" s="24">
        <v>0</v>
      </c>
      <c r="AB17" s="24">
        <v>100</v>
      </c>
      <c r="AC17" s="24">
        <v>100</v>
      </c>
      <c r="AD17" s="25"/>
      <c r="AE17" s="27">
        <v>15446</v>
      </c>
      <c r="AH17" s="51" t="s">
        <v>376</v>
      </c>
      <c r="AI17" s="25" t="s">
        <v>21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7">
        <v>15446</v>
      </c>
      <c r="AQ17" s="30"/>
      <c r="AR17" s="30"/>
      <c r="AS17" s="51" t="s">
        <v>377</v>
      </c>
      <c r="AT17" s="25" t="s">
        <v>21</v>
      </c>
      <c r="AU17" s="24">
        <v>1045190</v>
      </c>
      <c r="AV17" s="24">
        <v>2500000</v>
      </c>
      <c r="AW17" s="24">
        <v>2500000</v>
      </c>
      <c r="AX17" s="24">
        <v>400</v>
      </c>
      <c r="AY17" s="24">
        <v>100</v>
      </c>
      <c r="AZ17" s="24">
        <v>0</v>
      </c>
      <c r="BA17" s="27">
        <v>15446</v>
      </c>
      <c r="BB17" s="30"/>
      <c r="BC17" s="30"/>
      <c r="BF17" s="52"/>
      <c r="BG17" s="52"/>
      <c r="BH17" s="52"/>
      <c r="BI17" s="52"/>
      <c r="BJ17" s="52"/>
      <c r="BL17" s="31"/>
      <c r="BM17" s="30"/>
      <c r="BN17" s="30"/>
      <c r="BO17" s="30"/>
      <c r="BP17" s="30"/>
      <c r="BQ17" s="30"/>
      <c r="BR17" s="30"/>
      <c r="BS17" s="31"/>
      <c r="BT17" s="30"/>
      <c r="BU17" s="30"/>
      <c r="BV17" s="30"/>
      <c r="BW17" s="30"/>
      <c r="BX17" s="30"/>
      <c r="BY17" s="30"/>
      <c r="BZ17" s="30"/>
      <c r="CA17" s="30"/>
      <c r="CB17" s="30"/>
      <c r="CC17" s="31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  <c r="KH17" s="30"/>
      <c r="KI17" s="30"/>
      <c r="KJ17" s="30"/>
      <c r="KK17" s="30"/>
      <c r="KL17" s="30"/>
      <c r="KM17" s="30"/>
      <c r="KN17" s="30"/>
      <c r="KO17" s="30"/>
      <c r="KP17" s="30"/>
      <c r="KQ17" s="30"/>
      <c r="KR17" s="30"/>
      <c r="KS17" s="30"/>
      <c r="KT17" s="30"/>
      <c r="KU17" s="30"/>
      <c r="KV17" s="30"/>
      <c r="KW17" s="30"/>
      <c r="KX17" s="30"/>
      <c r="KY17" s="30"/>
      <c r="KZ17" s="30"/>
      <c r="LA17" s="30"/>
      <c r="LB17" s="30"/>
      <c r="LC17" s="30"/>
      <c r="LD17" s="30"/>
      <c r="LE17" s="30"/>
      <c r="LF17" s="30"/>
      <c r="LG17" s="30"/>
      <c r="LH17" s="30"/>
      <c r="LI17" s="30"/>
      <c r="LJ17" s="30"/>
      <c r="LK17" s="30"/>
      <c r="LL17" s="30"/>
      <c r="LM17" s="30"/>
      <c r="LN17" s="30"/>
      <c r="LO17" s="30"/>
      <c r="LP17" s="30"/>
      <c r="LQ17" s="30"/>
      <c r="LR17" s="30"/>
      <c r="LS17" s="30"/>
      <c r="LT17" s="30"/>
      <c r="LU17" s="30"/>
      <c r="LV17" s="30"/>
      <c r="LW17" s="30"/>
      <c r="LX17" s="30"/>
      <c r="LY17" s="30"/>
      <c r="LZ17" s="30"/>
      <c r="MA17" s="30"/>
      <c r="MB17" s="30"/>
      <c r="MC17" s="30"/>
      <c r="MD17" s="30"/>
      <c r="ME17" s="30"/>
      <c r="MF17" s="30"/>
      <c r="MG17" s="30"/>
      <c r="MH17" s="30"/>
      <c r="MI17" s="30"/>
      <c r="MJ17" s="30"/>
      <c r="MK17" s="30"/>
      <c r="ML17" s="30"/>
      <c r="MM17" s="30"/>
      <c r="MN17" s="30"/>
      <c r="MO17" s="30"/>
      <c r="MP17" s="30"/>
      <c r="MQ17" s="30"/>
      <c r="MR17" s="30"/>
      <c r="MS17" s="30"/>
      <c r="MT17" s="30"/>
      <c r="MU17" s="30"/>
      <c r="MV17" s="30"/>
      <c r="MW17" s="30"/>
      <c r="MX17" s="30"/>
      <c r="MY17" s="30"/>
      <c r="MZ17" s="30"/>
      <c r="NA17" s="30"/>
      <c r="NB17" s="30"/>
      <c r="NC17" s="30"/>
      <c r="ND17" s="30"/>
      <c r="NE17" s="30"/>
      <c r="NF17" s="30"/>
      <c r="NG17" s="30"/>
      <c r="NH17" s="30"/>
      <c r="NI17" s="30"/>
      <c r="NJ17" s="30"/>
      <c r="NK17" s="30"/>
    </row>
    <row r="18" spans="1:375" x14ac:dyDescent="0.35">
      <c r="A18" s="51" t="s">
        <v>373</v>
      </c>
      <c r="B18" t="s">
        <v>22</v>
      </c>
      <c r="C18" s="24">
        <v>0</v>
      </c>
      <c r="D18" s="24">
        <v>0</v>
      </c>
      <c r="E18" s="24">
        <v>0</v>
      </c>
      <c r="F18" s="25"/>
      <c r="G18" s="24">
        <v>68</v>
      </c>
      <c r="H18" s="25"/>
      <c r="I18" s="27">
        <v>15446</v>
      </c>
      <c r="L18" s="51" t="s">
        <v>374</v>
      </c>
      <c r="M18" t="s">
        <v>22</v>
      </c>
      <c r="N18" s="24">
        <v>0</v>
      </c>
      <c r="O18" s="24">
        <v>0</v>
      </c>
      <c r="P18" s="24">
        <v>0</v>
      </c>
      <c r="Q18" s="24">
        <v>100</v>
      </c>
      <c r="R18" s="24">
        <v>100</v>
      </c>
      <c r="S18" s="25"/>
      <c r="T18" s="27">
        <v>15446</v>
      </c>
      <c r="W18" s="51" t="s">
        <v>375</v>
      </c>
      <c r="X18" t="s">
        <v>22</v>
      </c>
      <c r="Y18" s="24">
        <v>422376</v>
      </c>
      <c r="Z18" s="24">
        <v>0</v>
      </c>
      <c r="AA18" s="24">
        <v>0</v>
      </c>
      <c r="AB18" s="24">
        <v>100</v>
      </c>
      <c r="AC18" s="24">
        <v>100</v>
      </c>
      <c r="AD18" s="25"/>
      <c r="AE18" s="27">
        <v>15446</v>
      </c>
      <c r="AH18" s="51" t="s">
        <v>376</v>
      </c>
      <c r="AI18" s="25" t="s">
        <v>22</v>
      </c>
      <c r="AJ18" s="24">
        <v>0</v>
      </c>
      <c r="AK18" s="24">
        <v>0</v>
      </c>
      <c r="AL18" s="24">
        <v>0</v>
      </c>
      <c r="AM18" s="24">
        <v>0</v>
      </c>
      <c r="AN18" s="24">
        <v>0</v>
      </c>
      <c r="AO18" s="24">
        <v>0</v>
      </c>
      <c r="AP18" s="27">
        <v>15446</v>
      </c>
      <c r="AQ18" s="30"/>
      <c r="AR18" s="30"/>
      <c r="AS18" s="51" t="s">
        <v>377</v>
      </c>
      <c r="AT18" s="25" t="s">
        <v>22</v>
      </c>
      <c r="AU18" s="24">
        <v>1500102</v>
      </c>
      <c r="AV18" s="24">
        <v>2650000</v>
      </c>
      <c r="AW18" s="24">
        <v>2650000</v>
      </c>
      <c r="AX18" s="24">
        <v>400</v>
      </c>
      <c r="AY18" s="24">
        <v>100</v>
      </c>
      <c r="AZ18" s="24">
        <v>0</v>
      </c>
      <c r="BA18" s="27">
        <v>15446</v>
      </c>
      <c r="BB18" s="30"/>
      <c r="BC18" s="30"/>
      <c r="BF18" s="52"/>
      <c r="BG18" s="52"/>
      <c r="BH18" s="52"/>
      <c r="BI18" s="52"/>
      <c r="BJ18" s="52"/>
      <c r="BL18" s="31"/>
      <c r="BM18" s="30"/>
      <c r="BN18" s="30"/>
      <c r="BO18" s="30"/>
      <c r="BP18" s="30"/>
      <c r="BQ18" s="30"/>
      <c r="BR18" s="30"/>
      <c r="BS18" s="31"/>
      <c r="BT18" s="30"/>
      <c r="BU18" s="30"/>
      <c r="BV18" s="30"/>
      <c r="BW18" s="30"/>
      <c r="BX18" s="30"/>
      <c r="BY18" s="30"/>
      <c r="BZ18" s="30"/>
      <c r="CA18" s="30"/>
      <c r="CB18" s="30"/>
      <c r="CC18" s="31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0"/>
      <c r="IV18" s="30"/>
      <c r="IW18" s="30"/>
      <c r="IX18" s="30"/>
      <c r="IY18" s="30"/>
      <c r="IZ18" s="30"/>
      <c r="JA18" s="30"/>
      <c r="JB18" s="30"/>
      <c r="JC18" s="30"/>
      <c r="JD18" s="30"/>
      <c r="JE18" s="30"/>
      <c r="JF18" s="30"/>
      <c r="JG18" s="30"/>
      <c r="JH18" s="30"/>
      <c r="JI18" s="30"/>
      <c r="JJ18" s="30"/>
      <c r="JK18" s="30"/>
      <c r="JL18" s="30"/>
      <c r="JM18" s="30"/>
      <c r="JN18" s="30"/>
      <c r="JO18" s="30"/>
      <c r="JP18" s="30"/>
      <c r="JQ18" s="30"/>
      <c r="JR18" s="30"/>
      <c r="JS18" s="30"/>
      <c r="JT18" s="30"/>
      <c r="JU18" s="30"/>
      <c r="JV18" s="30"/>
      <c r="JW18" s="30"/>
      <c r="JX18" s="30"/>
      <c r="JY18" s="30"/>
      <c r="JZ18" s="30"/>
      <c r="KA18" s="30"/>
      <c r="KB18" s="30"/>
      <c r="KC18" s="30"/>
      <c r="KD18" s="30"/>
      <c r="KE18" s="30"/>
      <c r="KF18" s="30"/>
      <c r="KG18" s="30"/>
      <c r="KH18" s="30"/>
      <c r="KI18" s="30"/>
      <c r="KJ18" s="30"/>
      <c r="KK18" s="30"/>
      <c r="KL18" s="30"/>
      <c r="KM18" s="30"/>
      <c r="KN18" s="30"/>
      <c r="KO18" s="30"/>
      <c r="KP18" s="30"/>
      <c r="KQ18" s="30"/>
      <c r="KR18" s="30"/>
      <c r="KS18" s="30"/>
      <c r="KT18" s="30"/>
      <c r="KU18" s="30"/>
      <c r="KV18" s="30"/>
      <c r="KW18" s="30"/>
      <c r="KX18" s="30"/>
      <c r="KY18" s="30"/>
      <c r="KZ18" s="30"/>
      <c r="LA18" s="30"/>
      <c r="LB18" s="30"/>
      <c r="LC18" s="30"/>
      <c r="LD18" s="30"/>
      <c r="LE18" s="30"/>
      <c r="LF18" s="30"/>
      <c r="LG18" s="30"/>
      <c r="LH18" s="30"/>
      <c r="LI18" s="30"/>
      <c r="LJ18" s="30"/>
      <c r="LK18" s="30"/>
      <c r="LL18" s="30"/>
      <c r="LM18" s="30"/>
      <c r="LN18" s="30"/>
      <c r="LO18" s="30"/>
      <c r="LP18" s="30"/>
      <c r="LQ18" s="30"/>
      <c r="LR18" s="30"/>
      <c r="LS18" s="30"/>
      <c r="LT18" s="30"/>
      <c r="LU18" s="30"/>
      <c r="LV18" s="30"/>
      <c r="LW18" s="30"/>
      <c r="LX18" s="30"/>
      <c r="LY18" s="30"/>
      <c r="LZ18" s="30"/>
      <c r="MA18" s="30"/>
      <c r="MB18" s="30"/>
      <c r="MC18" s="30"/>
      <c r="MD18" s="30"/>
      <c r="ME18" s="30"/>
      <c r="MF18" s="30"/>
      <c r="MG18" s="30"/>
      <c r="MH18" s="30"/>
      <c r="MI18" s="30"/>
      <c r="MJ18" s="30"/>
      <c r="MK18" s="30"/>
      <c r="ML18" s="30"/>
      <c r="MM18" s="30"/>
      <c r="MN18" s="30"/>
      <c r="MO18" s="30"/>
      <c r="MP18" s="30"/>
      <c r="MQ18" s="30"/>
      <c r="MR18" s="30"/>
      <c r="MS18" s="30"/>
      <c r="MT18" s="30"/>
      <c r="MU18" s="30"/>
      <c r="MV18" s="30"/>
      <c r="MW18" s="30"/>
      <c r="MX18" s="30"/>
      <c r="MY18" s="30"/>
      <c r="MZ18" s="30"/>
      <c r="NA18" s="30"/>
      <c r="NB18" s="30"/>
      <c r="NC18" s="30"/>
      <c r="ND18" s="30"/>
      <c r="NE18" s="30"/>
      <c r="NF18" s="30"/>
      <c r="NG18" s="30"/>
      <c r="NH18" s="30"/>
      <c r="NI18" s="30"/>
      <c r="NJ18" s="30"/>
      <c r="NK18" s="30"/>
    </row>
    <row r="19" spans="1:375" x14ac:dyDescent="0.35">
      <c r="A19" s="51" t="s">
        <v>373</v>
      </c>
      <c r="B19" t="s">
        <v>23</v>
      </c>
      <c r="C19" s="25"/>
      <c r="D19" s="25"/>
      <c r="E19" s="25"/>
      <c r="F19" s="25"/>
      <c r="G19" s="24">
        <v>68</v>
      </c>
      <c r="H19" s="25"/>
      <c r="I19" s="27">
        <v>15446</v>
      </c>
      <c r="L19" s="51" t="s">
        <v>374</v>
      </c>
      <c r="M19" t="s">
        <v>23</v>
      </c>
      <c r="N19" s="24">
        <v>0</v>
      </c>
      <c r="O19" s="24">
        <v>1504936</v>
      </c>
      <c r="P19" s="24">
        <v>1504936</v>
      </c>
      <c r="Q19" s="24">
        <v>100</v>
      </c>
      <c r="R19" s="24">
        <v>100</v>
      </c>
      <c r="S19" s="25"/>
      <c r="T19" s="27">
        <v>15446</v>
      </c>
      <c r="W19" s="51" t="s">
        <v>375</v>
      </c>
      <c r="X19" t="s">
        <v>23</v>
      </c>
      <c r="Y19" s="24">
        <v>423526</v>
      </c>
      <c r="Z19" s="24">
        <v>0</v>
      </c>
      <c r="AA19" s="24">
        <v>0</v>
      </c>
      <c r="AB19" s="24">
        <v>100</v>
      </c>
      <c r="AC19" s="24">
        <v>100</v>
      </c>
      <c r="AD19" s="25"/>
      <c r="AE19" s="27">
        <v>15446</v>
      </c>
      <c r="AH19" s="51" t="s">
        <v>376</v>
      </c>
      <c r="AI19" s="25" t="s">
        <v>23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7">
        <v>15446</v>
      </c>
      <c r="AQ19" s="30"/>
      <c r="AR19" s="30"/>
      <c r="AS19" s="51" t="s">
        <v>377</v>
      </c>
      <c r="AT19" s="25" t="s">
        <v>23</v>
      </c>
      <c r="AU19" s="24">
        <v>1771368</v>
      </c>
      <c r="AV19" s="24">
        <v>26100000</v>
      </c>
      <c r="AW19" s="24">
        <v>26100000</v>
      </c>
      <c r="AX19" s="24">
        <v>400</v>
      </c>
      <c r="AY19" s="24">
        <v>100</v>
      </c>
      <c r="AZ19" s="24">
        <v>0</v>
      </c>
      <c r="BA19" s="27">
        <v>15446</v>
      </c>
      <c r="BB19" s="30"/>
      <c r="BC19" s="30"/>
      <c r="BF19" s="52"/>
      <c r="BG19" s="52"/>
      <c r="BH19" s="52"/>
      <c r="BI19" s="52"/>
      <c r="BJ19" s="52"/>
      <c r="BL19" s="31"/>
      <c r="BM19" s="30"/>
      <c r="BN19" s="30"/>
      <c r="BO19" s="30"/>
      <c r="BP19" s="30"/>
      <c r="BQ19" s="30"/>
      <c r="BR19" s="30"/>
      <c r="BS19" s="31"/>
      <c r="BT19" s="30"/>
      <c r="BU19" s="30"/>
      <c r="BV19" s="30"/>
      <c r="BW19" s="30"/>
      <c r="BX19" s="30"/>
      <c r="BY19" s="30"/>
      <c r="BZ19" s="30"/>
      <c r="CA19" s="30"/>
      <c r="CB19" s="30"/>
      <c r="CC19" s="31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/>
      <c r="JY19" s="30"/>
      <c r="JZ19" s="30"/>
      <c r="KA19" s="30"/>
      <c r="KB19" s="30"/>
      <c r="KC19" s="30"/>
      <c r="KD19" s="30"/>
      <c r="KE19" s="30"/>
      <c r="KF19" s="30"/>
      <c r="KG19" s="30"/>
      <c r="KH19" s="30"/>
      <c r="KI19" s="30"/>
      <c r="KJ19" s="30"/>
      <c r="KK19" s="30"/>
      <c r="KL19" s="30"/>
      <c r="KM19" s="30"/>
      <c r="KN19" s="30"/>
      <c r="KO19" s="30"/>
      <c r="KP19" s="30"/>
      <c r="KQ19" s="30"/>
      <c r="KR19" s="30"/>
      <c r="KS19" s="30"/>
      <c r="KT19" s="30"/>
      <c r="KU19" s="30"/>
      <c r="KV19" s="30"/>
      <c r="KW19" s="30"/>
      <c r="KX19" s="30"/>
      <c r="KY19" s="30"/>
      <c r="KZ19" s="30"/>
      <c r="LA19" s="30"/>
      <c r="LB19" s="30"/>
      <c r="LC19" s="30"/>
      <c r="LD19" s="30"/>
      <c r="LE19" s="30"/>
      <c r="LF19" s="30"/>
      <c r="LG19" s="30"/>
      <c r="LH19" s="30"/>
      <c r="LI19" s="30"/>
      <c r="LJ19" s="30"/>
      <c r="LK19" s="30"/>
      <c r="LL19" s="30"/>
      <c r="LM19" s="30"/>
      <c r="LN19" s="30"/>
      <c r="LO19" s="30"/>
      <c r="LP19" s="30"/>
      <c r="LQ19" s="30"/>
      <c r="LR19" s="30"/>
      <c r="LS19" s="30"/>
      <c r="LT19" s="30"/>
      <c r="LU19" s="30"/>
      <c r="LV19" s="30"/>
      <c r="LW19" s="30"/>
      <c r="LX19" s="30"/>
      <c r="LY19" s="30"/>
      <c r="LZ19" s="30"/>
      <c r="MA19" s="30"/>
      <c r="MB19" s="30"/>
      <c r="MC19" s="30"/>
      <c r="MD19" s="30"/>
      <c r="ME19" s="30"/>
      <c r="MF19" s="30"/>
      <c r="MG19" s="30"/>
      <c r="MH19" s="30"/>
      <c r="MI19" s="30"/>
      <c r="MJ19" s="30"/>
      <c r="MK19" s="30"/>
      <c r="ML19" s="30"/>
      <c r="MM19" s="30"/>
      <c r="MN19" s="30"/>
      <c r="MO19" s="30"/>
      <c r="MP19" s="30"/>
      <c r="MQ19" s="30"/>
      <c r="MR19" s="30"/>
      <c r="MS19" s="30"/>
      <c r="MT19" s="30"/>
      <c r="MU19" s="30"/>
      <c r="MV19" s="30"/>
      <c r="MW19" s="30"/>
      <c r="MX19" s="30"/>
      <c r="MY19" s="30"/>
      <c r="MZ19" s="30"/>
      <c r="NA19" s="30"/>
      <c r="NB19" s="30"/>
      <c r="NC19" s="30"/>
      <c r="ND19" s="30"/>
      <c r="NE19" s="30"/>
      <c r="NF19" s="30"/>
      <c r="NG19" s="30"/>
      <c r="NH19" s="30"/>
      <c r="NI19" s="30"/>
      <c r="NJ19" s="30"/>
      <c r="NK19" s="30"/>
    </row>
    <row r="20" spans="1:375" x14ac:dyDescent="0.35">
      <c r="AH20" s="25"/>
      <c r="AI20" s="25"/>
      <c r="AJ20" s="25"/>
      <c r="AK20" s="25"/>
      <c r="AL20" s="25"/>
      <c r="AM20" s="25"/>
      <c r="AN20" s="25"/>
      <c r="AO20" s="25"/>
      <c r="AP20" s="25"/>
      <c r="AQ20" s="30"/>
      <c r="AR20" s="30"/>
      <c r="AS20" s="25"/>
      <c r="AT20" s="25"/>
      <c r="AU20" s="25"/>
      <c r="AV20" s="25"/>
      <c r="AW20" s="25"/>
      <c r="AX20" s="25"/>
      <c r="AY20" s="25"/>
      <c r="AZ20" s="25"/>
      <c r="BA20" s="25"/>
      <c r="BB20" s="30"/>
      <c r="BC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  <c r="IU20" s="30"/>
      <c r="IV20" s="30"/>
      <c r="IW20" s="30"/>
      <c r="IX20" s="30"/>
      <c r="IY20" s="30"/>
      <c r="IZ20" s="30"/>
      <c r="JA20" s="30"/>
      <c r="JB20" s="30"/>
      <c r="JC20" s="30"/>
      <c r="JD20" s="30"/>
      <c r="JE20" s="30"/>
      <c r="JF20" s="30"/>
      <c r="JG20" s="30"/>
      <c r="JH20" s="30"/>
      <c r="JI20" s="30"/>
      <c r="JJ20" s="30"/>
      <c r="JK20" s="30"/>
      <c r="JL20" s="30"/>
      <c r="JM20" s="30"/>
      <c r="JN20" s="30"/>
      <c r="JO20" s="30"/>
      <c r="JP20" s="30"/>
      <c r="JQ20" s="30"/>
      <c r="JR20" s="30"/>
      <c r="JS20" s="30"/>
      <c r="JT20" s="30"/>
      <c r="JU20" s="30"/>
      <c r="JV20" s="30"/>
      <c r="JW20" s="30"/>
      <c r="JX20" s="30"/>
      <c r="JY20" s="30"/>
      <c r="JZ20" s="30"/>
      <c r="KA20" s="30"/>
      <c r="KB20" s="30"/>
      <c r="KC20" s="30"/>
      <c r="KD20" s="30"/>
      <c r="KE20" s="30"/>
      <c r="KF20" s="30"/>
      <c r="KG20" s="30"/>
      <c r="KH20" s="30"/>
      <c r="KI20" s="30"/>
      <c r="KJ20" s="30"/>
      <c r="KK20" s="30"/>
      <c r="KL20" s="30"/>
      <c r="KM20" s="30"/>
      <c r="KN20" s="30"/>
      <c r="KO20" s="30"/>
      <c r="KP20" s="30"/>
      <c r="KQ20" s="30"/>
      <c r="KR20" s="30"/>
      <c r="KS20" s="30"/>
      <c r="KT20" s="30"/>
      <c r="KU20" s="30"/>
      <c r="KV20" s="30"/>
      <c r="KW20" s="30"/>
      <c r="KX20" s="30"/>
      <c r="KY20" s="30"/>
      <c r="KZ20" s="30"/>
      <c r="LA20" s="30"/>
      <c r="LB20" s="30"/>
      <c r="LC20" s="30"/>
      <c r="LD20" s="30"/>
      <c r="LE20" s="30"/>
      <c r="LF20" s="30"/>
      <c r="LG20" s="30"/>
      <c r="LH20" s="30"/>
      <c r="LI20" s="30"/>
      <c r="LJ20" s="30"/>
      <c r="LK20" s="30"/>
      <c r="LL20" s="30"/>
      <c r="LM20" s="30"/>
      <c r="LN20" s="30"/>
      <c r="LO20" s="30"/>
      <c r="LP20" s="30"/>
      <c r="LQ20" s="30"/>
      <c r="LR20" s="30"/>
      <c r="LS20" s="30"/>
      <c r="LT20" s="30"/>
      <c r="LU20" s="30"/>
      <c r="LV20" s="30"/>
      <c r="LW20" s="30"/>
      <c r="LX20" s="30"/>
      <c r="LY20" s="30"/>
      <c r="LZ20" s="30"/>
      <c r="MA20" s="30"/>
      <c r="MB20" s="30"/>
      <c r="MC20" s="30"/>
      <c r="MD20" s="30"/>
      <c r="ME20" s="30"/>
      <c r="MF20" s="30"/>
      <c r="MG20" s="30"/>
      <c r="MH20" s="30"/>
      <c r="MI20" s="30"/>
      <c r="MJ20" s="30"/>
      <c r="MK20" s="30"/>
      <c r="ML20" s="30"/>
      <c r="MM20" s="30"/>
      <c r="MN20" s="30"/>
      <c r="MO20" s="30"/>
      <c r="MP20" s="30"/>
      <c r="MQ20" s="30"/>
      <c r="MR20" s="30"/>
      <c r="MS20" s="30"/>
      <c r="MT20" s="30"/>
      <c r="MU20" s="30"/>
      <c r="MV20" s="30"/>
      <c r="MW20" s="30"/>
      <c r="MX20" s="30"/>
      <c r="MY20" s="30"/>
      <c r="MZ20" s="30"/>
      <c r="NA20" s="30"/>
      <c r="NB20" s="30"/>
      <c r="NC20" s="30"/>
      <c r="ND20" s="30"/>
      <c r="NE20" s="30"/>
      <c r="NF20" s="30"/>
      <c r="NG20" s="30"/>
      <c r="NH20" s="30"/>
      <c r="NI20" s="30"/>
      <c r="NJ20" s="30"/>
      <c r="NK20" s="30"/>
    </row>
    <row r="21" spans="1:375" x14ac:dyDescent="0.35">
      <c r="A21" s="3" t="s">
        <v>24</v>
      </c>
      <c r="B21" s="4"/>
      <c r="C21" s="4">
        <f>SUM(C4:C19)</f>
        <v>0</v>
      </c>
      <c r="D21" s="4">
        <f>SUM(D4:D19)</f>
        <v>0</v>
      </c>
      <c r="E21" s="5">
        <f>SUM(E4:E19)</f>
        <v>0</v>
      </c>
      <c r="F21" s="6">
        <f>AVERAGE(F4:F19)</f>
        <v>0</v>
      </c>
      <c r="G21" s="4">
        <f>AVERAGE(G4:G19)</f>
        <v>53.25</v>
      </c>
      <c r="H21" s="4">
        <f>AVERAGE(H4:H19)</f>
        <v>0</v>
      </c>
      <c r="I21" s="4">
        <f>SUM(I4:I19)</f>
        <v>247136</v>
      </c>
      <c r="L21" s="3" t="s">
        <v>24</v>
      </c>
      <c r="M21" s="4"/>
      <c r="N21" s="4">
        <f>SUM(N4:N19)</f>
        <v>989123</v>
      </c>
      <c r="O21" s="4">
        <f>SUM(O4:O19)</f>
        <v>29833175</v>
      </c>
      <c r="P21" s="5">
        <f>SUM(P4:P19)</f>
        <v>3521339</v>
      </c>
      <c r="Q21" s="6">
        <f>AVERAGE(Q4:Q19)</f>
        <v>75</v>
      </c>
      <c r="R21" s="4">
        <f>AVERAGE(R4:R19)</f>
        <v>31.25</v>
      </c>
      <c r="S21" s="4">
        <f>AVERAGE(S4:S19)</f>
        <v>0</v>
      </c>
      <c r="T21" s="4">
        <f>SUM(T4:T19)</f>
        <v>247136</v>
      </c>
      <c r="W21" s="3" t="s">
        <v>24</v>
      </c>
      <c r="X21" s="4"/>
      <c r="Y21" s="4">
        <f>SUM(Y4:Y19)</f>
        <v>2006438</v>
      </c>
      <c r="Z21" s="4">
        <f>SUM(Z4:Z19)</f>
        <v>0</v>
      </c>
      <c r="AA21" s="5">
        <f>SUM(AA4:AA19)</f>
        <v>0</v>
      </c>
      <c r="AB21" s="6">
        <f>AVERAGE(AB4:AB19)</f>
        <v>100</v>
      </c>
      <c r="AC21" s="4">
        <f>AVERAGE(AC4:AC19)</f>
        <v>100</v>
      </c>
      <c r="AD21" s="4">
        <f>AVERAGE(AD4:AD19)</f>
        <v>0</v>
      </c>
      <c r="AE21" s="4">
        <f>SUM(AE4:AE19)</f>
        <v>247136</v>
      </c>
      <c r="AH21" s="3" t="s">
        <v>24</v>
      </c>
      <c r="AI21" s="4"/>
      <c r="AJ21" s="4">
        <f>SUM(AJ4:AJ19)</f>
        <v>3735522</v>
      </c>
      <c r="AK21" s="4">
        <f>SUM(AK4:AK19)</f>
        <v>0</v>
      </c>
      <c r="AL21" s="5">
        <f>SUM(AL4:AL19)</f>
        <v>0</v>
      </c>
      <c r="AM21" s="6">
        <f>AVERAGE(AM4:AM19)</f>
        <v>0</v>
      </c>
      <c r="AN21" s="4">
        <f>AVERAGE(AN4:AN19)</f>
        <v>0</v>
      </c>
      <c r="AO21" s="4">
        <f>AVERAGE(AO4:AO19)</f>
        <v>0</v>
      </c>
      <c r="AP21" s="4">
        <f>SUM(AP4:AP19)</f>
        <v>247136</v>
      </c>
      <c r="AQ21" s="30"/>
      <c r="AR21" s="29"/>
      <c r="AS21" s="3" t="s">
        <v>24</v>
      </c>
      <c r="AT21" s="4"/>
      <c r="AU21" s="4">
        <f>SUM(AU4:AU19)</f>
        <v>4316660</v>
      </c>
      <c r="AV21" s="4">
        <f>SUM(AV4:AV19)</f>
        <v>45106177</v>
      </c>
      <c r="AW21" s="5">
        <f>SUM(AW4:AW19)</f>
        <v>45106177</v>
      </c>
      <c r="AX21" s="6">
        <f>AVERAGE(AX4:AX19)</f>
        <v>400</v>
      </c>
      <c r="AY21" s="4">
        <f>AVERAGE(AY4:AY19)</f>
        <v>100</v>
      </c>
      <c r="AZ21" s="4">
        <f>AVERAGE(AZ4:AZ19)</f>
        <v>0</v>
      </c>
      <c r="BA21" s="4">
        <f>SUM(BA4:BA19)</f>
        <v>247136</v>
      </c>
      <c r="BB21" s="29"/>
      <c r="BC21" s="32"/>
      <c r="BD21" s="29"/>
      <c r="BE21" s="32"/>
      <c r="BF21" s="32"/>
      <c r="BG21" s="32"/>
      <c r="BH21" s="33"/>
      <c r="BI21" s="34"/>
      <c r="BJ21" s="32"/>
      <c r="BK21" s="32"/>
      <c r="BL21" s="32"/>
      <c r="BM21" s="32"/>
      <c r="BN21" s="32"/>
      <c r="BO21" s="32"/>
      <c r="BP21" s="33"/>
      <c r="BQ21" s="34"/>
      <c r="BR21" s="32"/>
      <c r="BS21" s="32"/>
      <c r="BT21" s="32"/>
      <c r="BU21" s="30"/>
      <c r="BV21" s="29"/>
      <c r="BW21" s="32"/>
      <c r="BX21" s="32"/>
      <c r="BY21" s="32"/>
      <c r="BZ21" s="33"/>
      <c r="CA21" s="34"/>
      <c r="CB21" s="32"/>
      <c r="CC21" s="32"/>
      <c r="CD21" s="32"/>
      <c r="CE21" s="30"/>
      <c r="CF21" s="29"/>
      <c r="CG21" s="32"/>
      <c r="CH21" s="32"/>
      <c r="CI21" s="32"/>
      <c r="CJ21" s="33"/>
      <c r="CK21" s="34"/>
      <c r="CL21" s="32"/>
      <c r="CM21" s="32"/>
      <c r="CN21" s="32"/>
      <c r="CO21" s="30"/>
      <c r="CP21" s="29"/>
      <c r="CQ21" s="32"/>
      <c r="CR21" s="32"/>
      <c r="CS21" s="32"/>
      <c r="CT21" s="33"/>
      <c r="CU21" s="34"/>
      <c r="CV21" s="32"/>
      <c r="CW21" s="32"/>
      <c r="CX21" s="32"/>
      <c r="CY21" s="30"/>
      <c r="CZ21" s="29"/>
      <c r="DA21" s="32"/>
      <c r="DB21" s="32"/>
      <c r="DC21" s="32"/>
      <c r="DD21" s="33"/>
      <c r="DE21" s="34"/>
      <c r="DF21" s="32"/>
      <c r="DG21" s="32"/>
      <c r="DH21" s="32"/>
      <c r="DI21" s="30"/>
      <c r="DJ21" s="29"/>
      <c r="DK21" s="32"/>
      <c r="DL21" s="32"/>
      <c r="DM21" s="32"/>
      <c r="DN21" s="33"/>
      <c r="DO21" s="34"/>
      <c r="DP21" s="32"/>
      <c r="DQ21" s="32"/>
      <c r="DR21" s="32"/>
      <c r="DS21" s="30"/>
      <c r="DT21" s="29"/>
      <c r="DU21" s="32"/>
      <c r="DV21" s="32"/>
      <c r="DW21" s="32"/>
      <c r="DX21" s="33"/>
      <c r="DY21" s="34"/>
      <c r="DZ21" s="32"/>
      <c r="EA21" s="32"/>
      <c r="EB21" s="32"/>
      <c r="EC21" s="30"/>
      <c r="ED21" s="29"/>
      <c r="EE21" s="32"/>
      <c r="EF21" s="32"/>
      <c r="EG21" s="32"/>
      <c r="EH21" s="33"/>
      <c r="EI21" s="34"/>
      <c r="EJ21" s="32"/>
      <c r="EK21" s="32"/>
      <c r="EL21" s="32"/>
      <c r="EM21" s="30"/>
      <c r="EN21" s="29"/>
      <c r="EO21" s="32"/>
      <c r="EP21" s="32"/>
      <c r="EQ21" s="32"/>
      <c r="ER21" s="33"/>
      <c r="ES21" s="34"/>
      <c r="ET21" s="32"/>
      <c r="EU21" s="32"/>
      <c r="EV21" s="32"/>
      <c r="EW21" s="30"/>
      <c r="EX21" s="29"/>
      <c r="EY21" s="32"/>
      <c r="EZ21" s="32"/>
      <c r="FA21" s="32"/>
      <c r="FB21" s="33"/>
      <c r="FC21" s="34"/>
      <c r="FD21" s="32"/>
      <c r="FE21" s="32"/>
      <c r="FF21" s="32"/>
      <c r="FG21" s="30"/>
      <c r="FH21" s="29"/>
      <c r="FI21" s="32"/>
      <c r="FJ21" s="32"/>
      <c r="FK21" s="32"/>
      <c r="FL21" s="33"/>
      <c r="FM21" s="34"/>
      <c r="FN21" s="32"/>
      <c r="FO21" s="32"/>
      <c r="FP21" s="32"/>
      <c r="FQ21" s="30"/>
      <c r="FR21" s="29"/>
      <c r="FS21" s="32"/>
      <c r="FT21" s="32"/>
      <c r="FU21" s="32"/>
      <c r="FV21" s="33"/>
      <c r="FW21" s="34"/>
      <c r="FX21" s="32"/>
      <c r="FY21" s="32"/>
      <c r="FZ21" s="32"/>
      <c r="GA21" s="30"/>
      <c r="GB21" s="29"/>
      <c r="GC21" s="32"/>
      <c r="GD21" s="32"/>
      <c r="GE21" s="32"/>
      <c r="GF21" s="33"/>
      <c r="GG21" s="34"/>
      <c r="GH21" s="32"/>
      <c r="GI21" s="32"/>
      <c r="GJ21" s="32"/>
      <c r="GK21" s="30"/>
      <c r="GL21" s="29"/>
      <c r="GM21" s="32"/>
      <c r="GN21" s="32"/>
      <c r="GO21" s="32"/>
      <c r="GP21" s="33"/>
      <c r="GQ21" s="34"/>
      <c r="GR21" s="32"/>
      <c r="GS21" s="32"/>
      <c r="GT21" s="32"/>
      <c r="GU21" s="30"/>
      <c r="GV21" s="29"/>
      <c r="GW21" s="32"/>
      <c r="GX21" s="32"/>
      <c r="GY21" s="32"/>
      <c r="GZ21" s="33"/>
      <c r="HA21" s="34"/>
      <c r="HB21" s="32"/>
      <c r="HC21" s="32"/>
      <c r="HD21" s="32"/>
      <c r="HE21" s="30"/>
      <c r="HF21" s="29"/>
      <c r="HG21" s="32"/>
      <c r="HH21" s="32"/>
      <c r="HI21" s="32"/>
      <c r="HJ21" s="33"/>
      <c r="HK21" s="34"/>
      <c r="HL21" s="32"/>
      <c r="HM21" s="32"/>
      <c r="HN21" s="32"/>
      <c r="HO21" s="30"/>
      <c r="HP21" s="29"/>
      <c r="HQ21" s="32"/>
      <c r="HR21" s="32"/>
      <c r="HS21" s="32"/>
      <c r="HT21" s="33"/>
      <c r="HU21" s="34"/>
      <c r="HV21" s="32"/>
      <c r="HW21" s="32"/>
      <c r="HX21" s="32"/>
      <c r="HY21" s="30"/>
      <c r="HZ21" s="29"/>
      <c r="IA21" s="32"/>
      <c r="IB21" s="32"/>
      <c r="IC21" s="32"/>
      <c r="ID21" s="33"/>
      <c r="IE21" s="34"/>
      <c r="IF21" s="32"/>
      <c r="IG21" s="32"/>
      <c r="IH21" s="32"/>
      <c r="II21" s="30"/>
      <c r="IJ21" s="29"/>
      <c r="IK21" s="32"/>
      <c r="IL21" s="32"/>
      <c r="IM21" s="32"/>
      <c r="IN21" s="33"/>
      <c r="IO21" s="34"/>
      <c r="IP21" s="32"/>
      <c r="IQ21" s="32"/>
      <c r="IR21" s="32"/>
      <c r="IS21" s="30"/>
      <c r="IT21" s="29"/>
      <c r="IU21" s="32"/>
      <c r="IV21" s="32"/>
      <c r="IW21" s="32"/>
      <c r="IX21" s="33"/>
      <c r="IY21" s="34"/>
      <c r="IZ21" s="32"/>
      <c r="JA21" s="32"/>
      <c r="JB21" s="32"/>
      <c r="JC21" s="30"/>
      <c r="JD21" s="29"/>
      <c r="JE21" s="32"/>
      <c r="JF21" s="32"/>
      <c r="JG21" s="32"/>
      <c r="JH21" s="33"/>
      <c r="JI21" s="34"/>
      <c r="JJ21" s="32"/>
      <c r="JK21" s="32"/>
      <c r="JL21" s="32"/>
      <c r="JM21" s="30"/>
      <c r="JN21" s="29"/>
      <c r="JO21" s="32"/>
      <c r="JP21" s="32"/>
      <c r="JQ21" s="32"/>
      <c r="JR21" s="33"/>
      <c r="JS21" s="34"/>
      <c r="JT21" s="32"/>
      <c r="JU21" s="32"/>
      <c r="JV21" s="32"/>
      <c r="JW21" s="30"/>
      <c r="JX21" s="29"/>
      <c r="JY21" s="32"/>
      <c r="JZ21" s="32"/>
      <c r="KA21" s="32"/>
      <c r="KB21" s="33"/>
      <c r="KC21" s="34"/>
      <c r="KD21" s="32"/>
      <c r="KE21" s="32"/>
      <c r="KF21" s="32"/>
      <c r="KG21" s="30"/>
      <c r="KH21" s="29"/>
      <c r="KI21" s="32"/>
      <c r="KJ21" s="32"/>
      <c r="KK21" s="32"/>
      <c r="KL21" s="33"/>
      <c r="KM21" s="34"/>
      <c r="KN21" s="32"/>
      <c r="KO21" s="32"/>
      <c r="KP21" s="32"/>
      <c r="KQ21" s="30"/>
      <c r="KR21" s="29"/>
      <c r="KS21" s="32"/>
      <c r="KT21" s="32"/>
      <c r="KU21" s="32"/>
      <c r="KV21" s="33"/>
      <c r="KW21" s="34"/>
      <c r="KX21" s="32"/>
      <c r="KY21" s="32"/>
      <c r="KZ21" s="32"/>
      <c r="LA21" s="30"/>
      <c r="LB21" s="29"/>
      <c r="LC21" s="32"/>
      <c r="LD21" s="32"/>
      <c r="LE21" s="32"/>
      <c r="LF21" s="33"/>
      <c r="LG21" s="34"/>
      <c r="LH21" s="32"/>
      <c r="LI21" s="32"/>
      <c r="LJ21" s="32"/>
      <c r="LK21" s="30"/>
      <c r="LL21" s="29"/>
      <c r="LM21" s="32"/>
      <c r="LN21" s="32"/>
      <c r="LO21" s="32"/>
      <c r="LP21" s="33"/>
      <c r="LQ21" s="34"/>
      <c r="LR21" s="32"/>
      <c r="LS21" s="32"/>
      <c r="LT21" s="32"/>
      <c r="LU21" s="30"/>
      <c r="LV21" s="29"/>
      <c r="LW21" s="32"/>
      <c r="LX21" s="32"/>
      <c r="LY21" s="32"/>
      <c r="LZ21" s="33"/>
      <c r="MA21" s="34"/>
      <c r="MB21" s="32"/>
      <c r="MC21" s="32"/>
      <c r="MD21" s="32"/>
      <c r="ME21" s="30"/>
      <c r="MF21" s="29"/>
      <c r="MG21" s="32"/>
      <c r="MH21" s="32"/>
      <c r="MI21" s="32"/>
      <c r="MJ21" s="33"/>
      <c r="MK21" s="34"/>
      <c r="ML21" s="32"/>
      <c r="MM21" s="32"/>
      <c r="MN21" s="32"/>
      <c r="MO21" s="30"/>
      <c r="MP21" s="29"/>
      <c r="MQ21" s="32"/>
      <c r="MR21" s="32"/>
      <c r="MS21" s="32"/>
      <c r="MT21" s="33"/>
      <c r="MU21" s="34"/>
      <c r="MV21" s="32"/>
      <c r="MW21" s="32"/>
      <c r="MX21" s="32"/>
      <c r="MY21" s="30"/>
      <c r="MZ21" s="29"/>
      <c r="NA21" s="32"/>
      <c r="NB21" s="32"/>
      <c r="NC21" s="32"/>
      <c r="ND21" s="33"/>
      <c r="NE21" s="34"/>
      <c r="NF21" s="32"/>
      <c r="NG21" s="32"/>
      <c r="NH21" s="32"/>
      <c r="NI21" s="30"/>
      <c r="NJ21" s="30"/>
      <c r="NK21" s="30"/>
    </row>
    <row r="22" spans="1:375" x14ac:dyDescent="0.35">
      <c r="AH22" s="25"/>
      <c r="AI22" s="25"/>
      <c r="AJ22" s="25"/>
      <c r="AK22" s="25"/>
      <c r="AL22" s="25"/>
      <c r="AM22" s="25"/>
      <c r="AN22" s="25"/>
      <c r="AO22" s="25"/>
      <c r="AP22" s="25"/>
      <c r="AQ22" s="30"/>
      <c r="AR22" s="30"/>
      <c r="AS22" s="25"/>
      <c r="AT22" s="25"/>
      <c r="AU22" s="25"/>
      <c r="AV22" s="25"/>
      <c r="AW22" s="25"/>
      <c r="AX22" s="25"/>
      <c r="AY22" s="25"/>
      <c r="AZ22" s="25"/>
      <c r="BA22" s="25"/>
      <c r="BB22" s="30"/>
      <c r="BC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  <c r="IU22" s="30"/>
      <c r="IV22" s="30"/>
      <c r="IW22" s="30"/>
      <c r="IX22" s="30"/>
      <c r="IY22" s="30"/>
      <c r="IZ22" s="30"/>
      <c r="JA22" s="30"/>
      <c r="JB22" s="30"/>
      <c r="JC22" s="30"/>
      <c r="JD22" s="30"/>
      <c r="JE22" s="30"/>
      <c r="JF22" s="30"/>
      <c r="JG22" s="30"/>
      <c r="JH22" s="30"/>
      <c r="JI22" s="30"/>
      <c r="JJ22" s="30"/>
      <c r="JK22" s="30"/>
      <c r="JL22" s="30"/>
      <c r="JM22" s="30"/>
      <c r="JN22" s="30"/>
      <c r="JO22" s="30"/>
      <c r="JP22" s="30"/>
      <c r="JQ22" s="30"/>
      <c r="JR22" s="30"/>
      <c r="JS22" s="30"/>
      <c r="JT22" s="30"/>
      <c r="JU22" s="30"/>
      <c r="JV22" s="30"/>
      <c r="JW22" s="30"/>
      <c r="JX22" s="30"/>
      <c r="JY22" s="30"/>
      <c r="JZ22" s="30"/>
      <c r="KA22" s="30"/>
      <c r="KB22" s="30"/>
      <c r="KC22" s="30"/>
      <c r="KD22" s="30"/>
      <c r="KE22" s="30"/>
      <c r="KF22" s="30"/>
      <c r="KG22" s="30"/>
      <c r="KH22" s="30"/>
      <c r="KI22" s="30"/>
      <c r="KJ22" s="30"/>
      <c r="KK22" s="30"/>
      <c r="KL22" s="30"/>
      <c r="KM22" s="30"/>
      <c r="KN22" s="30"/>
      <c r="KO22" s="30"/>
      <c r="KP22" s="30"/>
      <c r="KQ22" s="30"/>
      <c r="KR22" s="30"/>
      <c r="KS22" s="30"/>
      <c r="KT22" s="30"/>
      <c r="KU22" s="30"/>
      <c r="KV22" s="30"/>
      <c r="KW22" s="30"/>
      <c r="KX22" s="30"/>
      <c r="KY22" s="30"/>
      <c r="KZ22" s="30"/>
      <c r="LA22" s="30"/>
      <c r="LB22" s="30"/>
      <c r="LC22" s="30"/>
      <c r="LD22" s="30"/>
      <c r="LE22" s="30"/>
      <c r="LF22" s="30"/>
      <c r="LG22" s="30"/>
      <c r="LH22" s="30"/>
      <c r="LI22" s="30"/>
      <c r="LJ22" s="30"/>
      <c r="LK22" s="30"/>
      <c r="LL22" s="30"/>
      <c r="LM22" s="30"/>
      <c r="LN22" s="30"/>
      <c r="LO22" s="30"/>
      <c r="LP22" s="30"/>
      <c r="LQ22" s="30"/>
      <c r="LR22" s="30"/>
      <c r="LS22" s="30"/>
      <c r="LT22" s="30"/>
      <c r="LU22" s="30"/>
      <c r="LV22" s="30"/>
      <c r="LW22" s="30"/>
      <c r="LX22" s="30"/>
      <c r="LY22" s="30"/>
      <c r="LZ22" s="30"/>
      <c r="MA22" s="30"/>
      <c r="MB22" s="30"/>
      <c r="MC22" s="30"/>
      <c r="MD22" s="30"/>
      <c r="ME22" s="30"/>
      <c r="MF22" s="30"/>
      <c r="MG22" s="30"/>
      <c r="MH22" s="30"/>
      <c r="MI22" s="30"/>
      <c r="MJ22" s="30"/>
      <c r="MK22" s="30"/>
      <c r="ML22" s="30"/>
      <c r="MM22" s="30"/>
      <c r="MN22" s="30"/>
      <c r="MO22" s="30"/>
      <c r="MP22" s="30"/>
      <c r="MQ22" s="30"/>
      <c r="MR22" s="30"/>
      <c r="MS22" s="30"/>
      <c r="MT22" s="30"/>
      <c r="MU22" s="30"/>
      <c r="MV22" s="30"/>
      <c r="MW22" s="30"/>
      <c r="MX22" s="30"/>
      <c r="MY22" s="30"/>
      <c r="MZ22" s="30"/>
      <c r="NA22" s="30"/>
      <c r="NB22" s="30"/>
      <c r="NC22" s="30"/>
      <c r="ND22" s="30"/>
      <c r="NE22" s="30"/>
      <c r="NF22" s="30"/>
      <c r="NG22" s="30"/>
      <c r="NH22" s="30"/>
      <c r="NI22" s="30"/>
      <c r="NJ22" s="30"/>
      <c r="NK22" s="30"/>
    </row>
    <row r="23" spans="1:375" x14ac:dyDescent="0.35">
      <c r="AH23" s="25"/>
      <c r="AI23" s="25"/>
      <c r="AJ23" s="25"/>
      <c r="AK23" s="25"/>
      <c r="AL23" s="25"/>
      <c r="AM23" s="25"/>
      <c r="AN23" s="25"/>
      <c r="AO23" s="25"/>
      <c r="AP23" s="25"/>
      <c r="AQ23" s="30"/>
      <c r="AR23" s="30"/>
      <c r="AS23" s="25"/>
      <c r="AT23" s="25"/>
      <c r="AU23" s="25"/>
      <c r="AV23" s="25"/>
      <c r="AW23" s="25"/>
      <c r="AX23" s="25"/>
      <c r="AY23" s="25"/>
      <c r="AZ23" s="25"/>
      <c r="BA23" s="25"/>
      <c r="BB23" s="30"/>
      <c r="BC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0"/>
      <c r="JI23" s="30"/>
      <c r="JJ23" s="30"/>
      <c r="JK23" s="30"/>
      <c r="JL23" s="30"/>
      <c r="JM23" s="30"/>
      <c r="JN23" s="30"/>
      <c r="JO23" s="30"/>
      <c r="JP23" s="30"/>
      <c r="JQ23" s="30"/>
      <c r="JR23" s="30"/>
      <c r="JS23" s="30"/>
      <c r="JT23" s="30"/>
      <c r="JU23" s="30"/>
      <c r="JV23" s="30"/>
      <c r="JW23" s="30"/>
      <c r="JX23" s="30"/>
      <c r="JY23" s="30"/>
      <c r="JZ23" s="30"/>
      <c r="KA23" s="30"/>
      <c r="KB23" s="30"/>
      <c r="KC23" s="30"/>
      <c r="KD23" s="30"/>
      <c r="KE23" s="30"/>
      <c r="KF23" s="30"/>
      <c r="KG23" s="30"/>
      <c r="KH23" s="30"/>
      <c r="KI23" s="30"/>
      <c r="KJ23" s="30"/>
      <c r="KK23" s="30"/>
      <c r="KL23" s="30"/>
      <c r="KM23" s="30"/>
      <c r="KN23" s="30"/>
      <c r="KO23" s="30"/>
      <c r="KP23" s="30"/>
      <c r="KQ23" s="30"/>
      <c r="KR23" s="30"/>
      <c r="KS23" s="30"/>
      <c r="KT23" s="30"/>
      <c r="KU23" s="30"/>
      <c r="KV23" s="30"/>
      <c r="KW23" s="30"/>
      <c r="KX23" s="30"/>
      <c r="KY23" s="30"/>
      <c r="KZ23" s="30"/>
      <c r="LA23" s="30"/>
      <c r="LB23" s="30"/>
      <c r="LC23" s="30"/>
      <c r="LD23" s="30"/>
      <c r="LE23" s="30"/>
      <c r="LF23" s="30"/>
      <c r="LG23" s="30"/>
      <c r="LH23" s="30"/>
      <c r="LI23" s="30"/>
      <c r="LJ23" s="30"/>
      <c r="LK23" s="30"/>
      <c r="LL23" s="30"/>
      <c r="LM23" s="30"/>
      <c r="LN23" s="30"/>
      <c r="LO23" s="30"/>
      <c r="LP23" s="30"/>
      <c r="LQ23" s="30"/>
      <c r="LR23" s="30"/>
      <c r="LS23" s="30"/>
      <c r="LT23" s="30"/>
      <c r="LU23" s="30"/>
      <c r="LV23" s="30"/>
      <c r="LW23" s="30"/>
      <c r="LX23" s="30"/>
      <c r="LY23" s="30"/>
      <c r="LZ23" s="30"/>
      <c r="MA23" s="30"/>
      <c r="MB23" s="30"/>
      <c r="MC23" s="30"/>
      <c r="MD23" s="30"/>
      <c r="ME23" s="30"/>
      <c r="MF23" s="30"/>
      <c r="MG23" s="30"/>
      <c r="MH23" s="30"/>
      <c r="MI23" s="30"/>
      <c r="MJ23" s="30"/>
      <c r="MK23" s="30"/>
      <c r="ML23" s="30"/>
      <c r="MM23" s="30"/>
      <c r="MN23" s="30"/>
      <c r="MO23" s="30"/>
      <c r="MP23" s="30"/>
      <c r="MQ23" s="30"/>
      <c r="MR23" s="30"/>
      <c r="MS23" s="30"/>
      <c r="MT23" s="30"/>
      <c r="MU23" s="30"/>
      <c r="MV23" s="30"/>
      <c r="MW23" s="30"/>
      <c r="MX23" s="30"/>
      <c r="MY23" s="30"/>
      <c r="MZ23" s="30"/>
      <c r="NA23" s="30"/>
      <c r="NB23" s="30"/>
      <c r="NC23" s="30"/>
      <c r="ND23" s="30"/>
      <c r="NE23" s="30"/>
      <c r="NF23" s="30"/>
      <c r="NG23" s="30"/>
      <c r="NH23" s="30"/>
      <c r="NI23" s="30"/>
      <c r="NJ23" s="30"/>
      <c r="NK23" s="30"/>
    </row>
    <row r="24" spans="1:375" x14ac:dyDescent="0.35">
      <c r="A24" s="7" t="s">
        <v>25</v>
      </c>
      <c r="B24" s="8">
        <v>0.55000000000000004</v>
      </c>
      <c r="C24" s="53" t="s">
        <v>26</v>
      </c>
      <c r="L24" s="7" t="s">
        <v>25</v>
      </c>
      <c r="M24" s="8">
        <v>0.55000000000000004</v>
      </c>
      <c r="N24" s="53" t="s">
        <v>26</v>
      </c>
      <c r="W24" s="7" t="s">
        <v>25</v>
      </c>
      <c r="X24" s="8">
        <v>0.55000000000000004</v>
      </c>
      <c r="Y24" s="53" t="s">
        <v>26</v>
      </c>
      <c r="AH24" s="7" t="s">
        <v>25</v>
      </c>
      <c r="AI24" s="8">
        <v>0.55000000000000004</v>
      </c>
      <c r="AJ24" s="53" t="s">
        <v>26</v>
      </c>
      <c r="AK24" s="25"/>
      <c r="AL24" s="25"/>
      <c r="AM24" s="25"/>
      <c r="AN24" s="25"/>
      <c r="AO24" s="25"/>
      <c r="AP24" s="25"/>
      <c r="AQ24" s="30"/>
      <c r="AR24" s="35"/>
      <c r="AS24" s="7" t="s">
        <v>25</v>
      </c>
      <c r="AT24" s="8">
        <v>0.55000000000000004</v>
      </c>
      <c r="AU24" s="53" t="s">
        <v>26</v>
      </c>
      <c r="AV24" s="25"/>
      <c r="AW24" s="25"/>
      <c r="AX24" s="25"/>
      <c r="AY24" s="25"/>
      <c r="AZ24" s="25"/>
      <c r="BA24" s="25"/>
      <c r="BB24" s="35"/>
      <c r="BC24" s="32"/>
      <c r="BD24" s="35"/>
      <c r="BE24" s="32"/>
      <c r="BF24" s="54"/>
      <c r="BM24" s="32"/>
      <c r="BN24" s="54"/>
      <c r="BO24" s="30"/>
      <c r="BP24" s="30"/>
      <c r="BQ24" s="30"/>
      <c r="BR24" s="30"/>
      <c r="BS24" s="30"/>
      <c r="BT24" s="30"/>
      <c r="BU24" s="30"/>
      <c r="BV24" s="35"/>
      <c r="BW24" s="32"/>
      <c r="BX24" s="54"/>
      <c r="BY24" s="30"/>
      <c r="BZ24" s="30"/>
      <c r="CA24" s="30"/>
      <c r="CB24" s="30"/>
      <c r="CC24" s="30"/>
      <c r="CD24" s="30"/>
      <c r="CE24" s="30"/>
      <c r="CF24" s="35"/>
      <c r="CG24" s="32"/>
      <c r="CH24" s="54"/>
      <c r="CI24" s="30"/>
      <c r="CJ24" s="30"/>
      <c r="CK24" s="30"/>
      <c r="CL24" s="30"/>
      <c r="CM24" s="30"/>
      <c r="CN24" s="30"/>
      <c r="CO24" s="30"/>
      <c r="CP24" s="35"/>
      <c r="CQ24" s="32"/>
      <c r="CR24" s="54"/>
      <c r="CS24" s="30"/>
      <c r="CT24" s="30"/>
      <c r="CU24" s="30"/>
      <c r="CV24" s="30"/>
      <c r="CW24" s="30"/>
      <c r="CX24" s="30"/>
      <c r="CY24" s="30"/>
      <c r="CZ24" s="35"/>
      <c r="DA24" s="32"/>
      <c r="DB24" s="54"/>
      <c r="DC24" s="30"/>
      <c r="DD24" s="30"/>
      <c r="DE24" s="30"/>
      <c r="DF24" s="30"/>
      <c r="DG24" s="30"/>
      <c r="DH24" s="30"/>
      <c r="DI24" s="30"/>
      <c r="DJ24" s="35"/>
      <c r="DK24" s="32"/>
      <c r="DL24" s="54"/>
      <c r="DM24" s="30"/>
      <c r="DN24" s="30"/>
      <c r="DO24" s="30"/>
      <c r="DP24" s="30"/>
      <c r="DQ24" s="30"/>
      <c r="DR24" s="30"/>
      <c r="DS24" s="30"/>
      <c r="DT24" s="35"/>
      <c r="DU24" s="32"/>
      <c r="DV24" s="54"/>
      <c r="DW24" s="30"/>
      <c r="DX24" s="30"/>
      <c r="DY24" s="30"/>
      <c r="DZ24" s="30"/>
      <c r="EA24" s="30"/>
      <c r="EB24" s="30"/>
      <c r="EC24" s="30"/>
      <c r="ED24" s="35"/>
      <c r="EE24" s="32"/>
      <c r="EF24" s="54"/>
      <c r="EG24" s="30"/>
      <c r="EH24" s="30"/>
      <c r="EI24" s="30"/>
      <c r="EJ24" s="30"/>
      <c r="EK24" s="30"/>
      <c r="EL24" s="30"/>
      <c r="EM24" s="30"/>
      <c r="EN24" s="35"/>
      <c r="EO24" s="32"/>
      <c r="EP24" s="54"/>
      <c r="EQ24" s="30"/>
      <c r="ER24" s="30"/>
      <c r="ES24" s="30"/>
      <c r="ET24" s="30"/>
      <c r="EU24" s="30"/>
      <c r="EV24" s="30"/>
      <c r="EW24" s="30"/>
      <c r="EX24" s="35"/>
      <c r="EY24" s="32"/>
      <c r="EZ24" s="54"/>
      <c r="FA24" s="30"/>
      <c r="FB24" s="30"/>
      <c r="FC24" s="30"/>
      <c r="FD24" s="30"/>
      <c r="FE24" s="30"/>
      <c r="FF24" s="30"/>
      <c r="FG24" s="30"/>
      <c r="FH24" s="35"/>
      <c r="FI24" s="32"/>
      <c r="FJ24" s="54"/>
      <c r="FK24" s="30"/>
      <c r="FL24" s="30"/>
      <c r="FM24" s="30"/>
      <c r="FN24" s="30"/>
      <c r="FO24" s="30"/>
      <c r="FP24" s="30"/>
      <c r="FQ24" s="30"/>
      <c r="FR24" s="35"/>
      <c r="FS24" s="32"/>
      <c r="FT24" s="54"/>
      <c r="FU24" s="30"/>
      <c r="FV24" s="30"/>
      <c r="FW24" s="30"/>
      <c r="FX24" s="30"/>
      <c r="FY24" s="30"/>
      <c r="FZ24" s="30"/>
      <c r="GA24" s="30"/>
      <c r="GB24" s="35"/>
      <c r="GC24" s="32"/>
      <c r="GD24" s="54"/>
      <c r="GE24" s="30"/>
      <c r="GF24" s="30"/>
      <c r="GG24" s="30"/>
      <c r="GH24" s="30"/>
      <c r="GI24" s="30"/>
      <c r="GJ24" s="30"/>
      <c r="GK24" s="30"/>
      <c r="GL24" s="35"/>
      <c r="GM24" s="32"/>
      <c r="GN24" s="54"/>
      <c r="GO24" s="30"/>
      <c r="GP24" s="30"/>
      <c r="GQ24" s="30"/>
      <c r="GR24" s="30"/>
      <c r="GS24" s="30"/>
      <c r="GT24" s="30"/>
      <c r="GU24" s="30"/>
      <c r="GV24" s="35"/>
      <c r="GW24" s="32"/>
      <c r="GX24" s="54"/>
      <c r="GY24" s="30"/>
      <c r="GZ24" s="30"/>
      <c r="HA24" s="30"/>
      <c r="HB24" s="30"/>
      <c r="HC24" s="30"/>
      <c r="HD24" s="30"/>
      <c r="HE24" s="30"/>
      <c r="HF24" s="35"/>
      <c r="HG24" s="32"/>
      <c r="HH24" s="54"/>
      <c r="HI24" s="30"/>
      <c r="HJ24" s="30"/>
      <c r="HK24" s="30"/>
      <c r="HL24" s="30"/>
      <c r="HM24" s="30"/>
      <c r="HN24" s="30"/>
      <c r="HO24" s="30"/>
      <c r="HP24" s="35"/>
      <c r="HQ24" s="32"/>
      <c r="HR24" s="54"/>
      <c r="HS24" s="30"/>
      <c r="HT24" s="30"/>
      <c r="HU24" s="30"/>
      <c r="HV24" s="30"/>
      <c r="HW24" s="30"/>
      <c r="HX24" s="30"/>
      <c r="HY24" s="30"/>
      <c r="HZ24" s="35"/>
      <c r="IA24" s="32"/>
      <c r="IB24" s="54"/>
      <c r="IC24" s="30"/>
      <c r="ID24" s="30"/>
      <c r="IE24" s="30"/>
      <c r="IF24" s="30"/>
      <c r="IG24" s="30"/>
      <c r="IH24" s="30"/>
      <c r="II24" s="30"/>
      <c r="IJ24" s="35"/>
      <c r="IK24" s="32"/>
      <c r="IL24" s="54"/>
      <c r="IM24" s="30"/>
      <c r="IN24" s="30"/>
      <c r="IO24" s="30"/>
      <c r="IP24" s="30"/>
      <c r="IQ24" s="30"/>
      <c r="IR24" s="30"/>
      <c r="IS24" s="30"/>
      <c r="IT24" s="35"/>
      <c r="IU24" s="32"/>
      <c r="IV24" s="54"/>
      <c r="IW24" s="30"/>
      <c r="IX24" s="30"/>
      <c r="IY24" s="30"/>
      <c r="IZ24" s="30"/>
      <c r="JA24" s="30"/>
      <c r="JB24" s="30"/>
      <c r="JC24" s="30"/>
      <c r="JD24" s="35"/>
      <c r="JE24" s="32"/>
      <c r="JF24" s="54"/>
      <c r="JG24" s="30"/>
      <c r="JH24" s="30"/>
      <c r="JI24" s="30"/>
      <c r="JJ24" s="30"/>
      <c r="JK24" s="30"/>
      <c r="JL24" s="30"/>
      <c r="JM24" s="30"/>
      <c r="JN24" s="35"/>
      <c r="JO24" s="32"/>
      <c r="JP24" s="54"/>
      <c r="JQ24" s="30"/>
      <c r="JR24" s="30"/>
      <c r="JS24" s="30"/>
      <c r="JT24" s="30"/>
      <c r="JU24" s="30"/>
      <c r="JV24" s="30"/>
      <c r="JW24" s="30"/>
      <c r="JX24" s="35"/>
      <c r="JY24" s="32"/>
      <c r="JZ24" s="54"/>
      <c r="KA24" s="30"/>
      <c r="KB24" s="30"/>
      <c r="KC24" s="30"/>
      <c r="KD24" s="30"/>
      <c r="KE24" s="30"/>
      <c r="KF24" s="30"/>
      <c r="KG24" s="30"/>
      <c r="KH24" s="35"/>
      <c r="KI24" s="32"/>
      <c r="KJ24" s="54"/>
      <c r="KK24" s="30"/>
      <c r="KL24" s="30"/>
      <c r="KM24" s="30"/>
      <c r="KN24" s="30"/>
      <c r="KO24" s="30"/>
      <c r="KP24" s="30"/>
      <c r="KQ24" s="30"/>
      <c r="KR24" s="35"/>
      <c r="KS24" s="32"/>
      <c r="KT24" s="54"/>
      <c r="KU24" s="30"/>
      <c r="KV24" s="30"/>
      <c r="KW24" s="30"/>
      <c r="KX24" s="30"/>
      <c r="KY24" s="30"/>
      <c r="KZ24" s="30"/>
      <c r="LA24" s="30"/>
      <c r="LB24" s="35"/>
      <c r="LC24" s="32"/>
      <c r="LD24" s="54"/>
      <c r="LE24" s="30"/>
      <c r="LF24" s="30"/>
      <c r="LG24" s="30"/>
      <c r="LH24" s="30"/>
      <c r="LI24" s="30"/>
      <c r="LJ24" s="30"/>
      <c r="LK24" s="30"/>
      <c r="LL24" s="35"/>
      <c r="LM24" s="32"/>
      <c r="LN24" s="54"/>
      <c r="LO24" s="30"/>
      <c r="LP24" s="30"/>
      <c r="LQ24" s="30"/>
      <c r="LR24" s="30"/>
      <c r="LS24" s="30"/>
      <c r="LT24" s="30"/>
      <c r="LU24" s="30"/>
      <c r="LV24" s="35"/>
      <c r="LW24" s="32"/>
      <c r="LX24" s="54"/>
      <c r="LY24" s="30"/>
      <c r="LZ24" s="30"/>
      <c r="MA24" s="30"/>
      <c r="MB24" s="30"/>
      <c r="MC24" s="30"/>
      <c r="MD24" s="30"/>
      <c r="ME24" s="30"/>
      <c r="MF24" s="35"/>
      <c r="MG24" s="32"/>
      <c r="MH24" s="54"/>
      <c r="MI24" s="30"/>
      <c r="MJ24" s="30"/>
      <c r="MK24" s="30"/>
      <c r="ML24" s="30"/>
      <c r="MM24" s="30"/>
      <c r="MN24" s="30"/>
      <c r="MO24" s="30"/>
      <c r="MP24" s="35"/>
      <c r="MQ24" s="32"/>
      <c r="MR24" s="54"/>
      <c r="MS24" s="30"/>
      <c r="MT24" s="30"/>
      <c r="MU24" s="30"/>
      <c r="MV24" s="30"/>
      <c r="MW24" s="30"/>
      <c r="MX24" s="30"/>
      <c r="MY24" s="30"/>
      <c r="MZ24" s="35"/>
      <c r="NA24" s="32"/>
      <c r="NB24" s="54"/>
      <c r="NC24" s="30"/>
      <c r="ND24" s="30"/>
      <c r="NE24" s="30"/>
      <c r="NF24" s="30"/>
      <c r="NG24" s="30"/>
      <c r="NH24" s="30"/>
      <c r="NI24" s="30"/>
      <c r="NJ24" s="30"/>
      <c r="NK24" s="30"/>
    </row>
    <row r="25" spans="1:375" ht="58" x14ac:dyDescent="0.35">
      <c r="A25" s="7" t="s">
        <v>27</v>
      </c>
      <c r="B25" s="8">
        <v>0.3</v>
      </c>
      <c r="C25" s="53"/>
      <c r="L25" s="7" t="s">
        <v>27</v>
      </c>
      <c r="M25" s="8">
        <v>0.3</v>
      </c>
      <c r="N25" s="53"/>
      <c r="W25" s="7" t="s">
        <v>27</v>
      </c>
      <c r="X25" s="8">
        <v>0.3</v>
      </c>
      <c r="Y25" s="53"/>
      <c r="AH25" s="7" t="s">
        <v>27</v>
      </c>
      <c r="AI25" s="8">
        <v>0.3</v>
      </c>
      <c r="AJ25" s="53"/>
      <c r="AK25" s="25"/>
      <c r="AL25" s="25"/>
      <c r="AM25" s="25"/>
      <c r="AN25" s="25"/>
      <c r="AO25" s="25"/>
      <c r="AP25" s="25"/>
      <c r="AQ25" s="30"/>
      <c r="AR25" s="35"/>
      <c r="AS25" s="7" t="s">
        <v>27</v>
      </c>
      <c r="AT25" s="8">
        <v>0.3</v>
      </c>
      <c r="AU25" s="53"/>
      <c r="AV25" s="25"/>
      <c r="AW25" s="25"/>
      <c r="AX25" s="25"/>
      <c r="AY25" s="25"/>
      <c r="AZ25" s="25"/>
      <c r="BA25" s="25"/>
      <c r="BB25" s="35"/>
      <c r="BC25" s="32"/>
      <c r="BD25" s="35"/>
      <c r="BE25" s="32"/>
      <c r="BF25" s="54"/>
      <c r="BM25" s="32"/>
      <c r="BN25" s="54"/>
      <c r="BO25" s="30"/>
      <c r="BP25" s="30"/>
      <c r="BQ25" s="30"/>
      <c r="BR25" s="30"/>
      <c r="BS25" s="30"/>
      <c r="BT25" s="30"/>
      <c r="BU25" s="30"/>
      <c r="BV25" s="35"/>
      <c r="BW25" s="32"/>
      <c r="BX25" s="54"/>
      <c r="BY25" s="30"/>
      <c r="BZ25" s="30"/>
      <c r="CA25" s="30"/>
      <c r="CB25" s="30"/>
      <c r="CC25" s="30"/>
      <c r="CD25" s="30"/>
      <c r="CE25" s="30"/>
      <c r="CF25" s="35"/>
      <c r="CG25" s="32"/>
      <c r="CH25" s="54"/>
      <c r="CI25" s="30"/>
      <c r="CJ25" s="30"/>
      <c r="CK25" s="30"/>
      <c r="CL25" s="30"/>
      <c r="CM25" s="30"/>
      <c r="CN25" s="30"/>
      <c r="CO25" s="30"/>
      <c r="CP25" s="35"/>
      <c r="CQ25" s="32"/>
      <c r="CR25" s="54"/>
      <c r="CS25" s="30"/>
      <c r="CT25" s="30"/>
      <c r="CU25" s="30"/>
      <c r="CV25" s="30"/>
      <c r="CW25" s="30"/>
      <c r="CX25" s="30"/>
      <c r="CY25" s="30"/>
      <c r="CZ25" s="35"/>
      <c r="DA25" s="32"/>
      <c r="DB25" s="54"/>
      <c r="DC25" s="30"/>
      <c r="DD25" s="30"/>
      <c r="DE25" s="30"/>
      <c r="DF25" s="30"/>
      <c r="DG25" s="30"/>
      <c r="DH25" s="30"/>
      <c r="DI25" s="30"/>
      <c r="DJ25" s="35"/>
      <c r="DK25" s="32"/>
      <c r="DL25" s="54"/>
      <c r="DM25" s="30"/>
      <c r="DN25" s="30"/>
      <c r="DO25" s="30"/>
      <c r="DP25" s="30"/>
      <c r="DQ25" s="30"/>
      <c r="DR25" s="30"/>
      <c r="DS25" s="30"/>
      <c r="DT25" s="35"/>
      <c r="DU25" s="32"/>
      <c r="DV25" s="54"/>
      <c r="DW25" s="30"/>
      <c r="DX25" s="30"/>
      <c r="DY25" s="30"/>
      <c r="DZ25" s="30"/>
      <c r="EA25" s="30"/>
      <c r="EB25" s="30"/>
      <c r="EC25" s="30"/>
      <c r="ED25" s="35"/>
      <c r="EE25" s="32"/>
      <c r="EF25" s="54"/>
      <c r="EG25" s="30"/>
      <c r="EH25" s="30"/>
      <c r="EI25" s="30"/>
      <c r="EJ25" s="30"/>
      <c r="EK25" s="30"/>
      <c r="EL25" s="30"/>
      <c r="EM25" s="30"/>
      <c r="EN25" s="35"/>
      <c r="EO25" s="32"/>
      <c r="EP25" s="54"/>
      <c r="EQ25" s="30"/>
      <c r="ER25" s="30"/>
      <c r="ES25" s="30"/>
      <c r="ET25" s="30"/>
      <c r="EU25" s="30"/>
      <c r="EV25" s="30"/>
      <c r="EW25" s="30"/>
      <c r="EX25" s="35"/>
      <c r="EY25" s="32"/>
      <c r="EZ25" s="54"/>
      <c r="FA25" s="30"/>
      <c r="FB25" s="30"/>
      <c r="FC25" s="30"/>
      <c r="FD25" s="30"/>
      <c r="FE25" s="30"/>
      <c r="FF25" s="30"/>
      <c r="FG25" s="30"/>
      <c r="FH25" s="35"/>
      <c r="FI25" s="32"/>
      <c r="FJ25" s="54"/>
      <c r="FK25" s="30"/>
      <c r="FL25" s="30"/>
      <c r="FM25" s="30"/>
      <c r="FN25" s="30"/>
      <c r="FO25" s="30"/>
      <c r="FP25" s="30"/>
      <c r="FQ25" s="30"/>
      <c r="FR25" s="35"/>
      <c r="FS25" s="32"/>
      <c r="FT25" s="54"/>
      <c r="FU25" s="30"/>
      <c r="FV25" s="30"/>
      <c r="FW25" s="30"/>
      <c r="FX25" s="30"/>
      <c r="FY25" s="30"/>
      <c r="FZ25" s="30"/>
      <c r="GA25" s="30"/>
      <c r="GB25" s="35"/>
      <c r="GC25" s="32"/>
      <c r="GD25" s="54"/>
      <c r="GE25" s="30"/>
      <c r="GF25" s="30"/>
      <c r="GG25" s="30"/>
      <c r="GH25" s="30"/>
      <c r="GI25" s="30"/>
      <c r="GJ25" s="30"/>
      <c r="GK25" s="30"/>
      <c r="GL25" s="35"/>
      <c r="GM25" s="32"/>
      <c r="GN25" s="54"/>
      <c r="GO25" s="30"/>
      <c r="GP25" s="30"/>
      <c r="GQ25" s="30"/>
      <c r="GR25" s="30"/>
      <c r="GS25" s="30"/>
      <c r="GT25" s="30"/>
      <c r="GU25" s="30"/>
      <c r="GV25" s="35"/>
      <c r="GW25" s="32"/>
      <c r="GX25" s="54"/>
      <c r="GY25" s="30"/>
      <c r="GZ25" s="30"/>
      <c r="HA25" s="30"/>
      <c r="HB25" s="30"/>
      <c r="HC25" s="30"/>
      <c r="HD25" s="30"/>
      <c r="HE25" s="30"/>
      <c r="HF25" s="35"/>
      <c r="HG25" s="32"/>
      <c r="HH25" s="54"/>
      <c r="HI25" s="30"/>
      <c r="HJ25" s="30"/>
      <c r="HK25" s="30"/>
      <c r="HL25" s="30"/>
      <c r="HM25" s="30"/>
      <c r="HN25" s="30"/>
      <c r="HO25" s="30"/>
      <c r="HP25" s="35"/>
      <c r="HQ25" s="32"/>
      <c r="HR25" s="54"/>
      <c r="HS25" s="30"/>
      <c r="HT25" s="30"/>
      <c r="HU25" s="30"/>
      <c r="HV25" s="30"/>
      <c r="HW25" s="30"/>
      <c r="HX25" s="30"/>
      <c r="HY25" s="30"/>
      <c r="HZ25" s="35"/>
      <c r="IA25" s="32"/>
      <c r="IB25" s="54"/>
      <c r="IC25" s="30"/>
      <c r="ID25" s="30"/>
      <c r="IE25" s="30"/>
      <c r="IF25" s="30"/>
      <c r="IG25" s="30"/>
      <c r="IH25" s="30"/>
      <c r="II25" s="30"/>
      <c r="IJ25" s="35"/>
      <c r="IK25" s="32"/>
      <c r="IL25" s="54"/>
      <c r="IM25" s="30"/>
      <c r="IN25" s="30"/>
      <c r="IO25" s="30"/>
      <c r="IP25" s="30"/>
      <c r="IQ25" s="30"/>
      <c r="IR25" s="30"/>
      <c r="IS25" s="30"/>
      <c r="IT25" s="35"/>
      <c r="IU25" s="32"/>
      <c r="IV25" s="54"/>
      <c r="IW25" s="30"/>
      <c r="IX25" s="30"/>
      <c r="IY25" s="30"/>
      <c r="IZ25" s="30"/>
      <c r="JA25" s="30"/>
      <c r="JB25" s="30"/>
      <c r="JC25" s="30"/>
      <c r="JD25" s="35"/>
      <c r="JE25" s="32"/>
      <c r="JF25" s="54"/>
      <c r="JG25" s="30"/>
      <c r="JH25" s="30"/>
      <c r="JI25" s="30"/>
      <c r="JJ25" s="30"/>
      <c r="JK25" s="30"/>
      <c r="JL25" s="30"/>
      <c r="JM25" s="30"/>
      <c r="JN25" s="35"/>
      <c r="JO25" s="32"/>
      <c r="JP25" s="54"/>
      <c r="JQ25" s="30"/>
      <c r="JR25" s="30"/>
      <c r="JS25" s="30"/>
      <c r="JT25" s="30"/>
      <c r="JU25" s="30"/>
      <c r="JV25" s="30"/>
      <c r="JW25" s="30"/>
      <c r="JX25" s="35"/>
      <c r="JY25" s="32"/>
      <c r="JZ25" s="54"/>
      <c r="KA25" s="30"/>
      <c r="KB25" s="30"/>
      <c r="KC25" s="30"/>
      <c r="KD25" s="30"/>
      <c r="KE25" s="30"/>
      <c r="KF25" s="30"/>
      <c r="KG25" s="30"/>
      <c r="KH25" s="35"/>
      <c r="KI25" s="32"/>
      <c r="KJ25" s="54"/>
      <c r="KK25" s="30"/>
      <c r="KL25" s="30"/>
      <c r="KM25" s="30"/>
      <c r="KN25" s="30"/>
      <c r="KO25" s="30"/>
      <c r="KP25" s="30"/>
      <c r="KQ25" s="30"/>
      <c r="KR25" s="35"/>
      <c r="KS25" s="32"/>
      <c r="KT25" s="54"/>
      <c r="KU25" s="30"/>
      <c r="KV25" s="30"/>
      <c r="KW25" s="30"/>
      <c r="KX25" s="30"/>
      <c r="KY25" s="30"/>
      <c r="KZ25" s="30"/>
      <c r="LA25" s="30"/>
      <c r="LB25" s="35"/>
      <c r="LC25" s="32"/>
      <c r="LD25" s="54"/>
      <c r="LE25" s="30"/>
      <c r="LF25" s="30"/>
      <c r="LG25" s="30"/>
      <c r="LH25" s="30"/>
      <c r="LI25" s="30"/>
      <c r="LJ25" s="30"/>
      <c r="LK25" s="30"/>
      <c r="LL25" s="35"/>
      <c r="LM25" s="32"/>
      <c r="LN25" s="54"/>
      <c r="LO25" s="30"/>
      <c r="LP25" s="30"/>
      <c r="LQ25" s="30"/>
      <c r="LR25" s="30"/>
      <c r="LS25" s="30"/>
      <c r="LT25" s="30"/>
      <c r="LU25" s="30"/>
      <c r="LV25" s="35"/>
      <c r="LW25" s="32"/>
      <c r="LX25" s="54"/>
      <c r="LY25" s="30"/>
      <c r="LZ25" s="30"/>
      <c r="MA25" s="30"/>
      <c r="MB25" s="30"/>
      <c r="MC25" s="30"/>
      <c r="MD25" s="30"/>
      <c r="ME25" s="30"/>
      <c r="MF25" s="35"/>
      <c r="MG25" s="32"/>
      <c r="MH25" s="54"/>
      <c r="MI25" s="30"/>
      <c r="MJ25" s="30"/>
      <c r="MK25" s="30"/>
      <c r="ML25" s="30"/>
      <c r="MM25" s="30"/>
      <c r="MN25" s="30"/>
      <c r="MO25" s="30"/>
      <c r="MP25" s="35"/>
      <c r="MQ25" s="32"/>
      <c r="MR25" s="54"/>
      <c r="MS25" s="30"/>
      <c r="MT25" s="30"/>
      <c r="MU25" s="30"/>
      <c r="MV25" s="30"/>
      <c r="MW25" s="30"/>
      <c r="MX25" s="30"/>
      <c r="MY25" s="30"/>
      <c r="MZ25" s="35"/>
      <c r="NA25" s="32"/>
      <c r="NB25" s="54"/>
      <c r="NC25" s="30"/>
      <c r="ND25" s="30"/>
      <c r="NE25" s="30"/>
      <c r="NF25" s="30"/>
      <c r="NG25" s="30"/>
      <c r="NH25" s="30"/>
      <c r="NI25" s="30"/>
      <c r="NJ25" s="30"/>
      <c r="NK25" s="30"/>
    </row>
    <row r="26" spans="1:375" ht="33.75" customHeight="1" x14ac:dyDescent="0.35">
      <c r="A26" s="7" t="s">
        <v>28</v>
      </c>
      <c r="B26" s="8">
        <v>0.15</v>
      </c>
      <c r="C26" s="53"/>
      <c r="L26" s="7" t="s">
        <v>28</v>
      </c>
      <c r="M26" s="8">
        <v>0.15</v>
      </c>
      <c r="N26" s="53"/>
      <c r="W26" s="7" t="s">
        <v>28</v>
      </c>
      <c r="X26" s="8">
        <v>0.15</v>
      </c>
      <c r="Y26" s="53"/>
      <c r="AH26" s="7" t="s">
        <v>28</v>
      </c>
      <c r="AI26" s="8">
        <v>0.15</v>
      </c>
      <c r="AJ26" s="53"/>
      <c r="AK26" s="25"/>
      <c r="AL26" s="25"/>
      <c r="AM26" s="25"/>
      <c r="AN26" s="25"/>
      <c r="AO26" s="25"/>
      <c r="AP26" s="25"/>
      <c r="AQ26" s="30"/>
      <c r="AR26" s="35"/>
      <c r="AS26" s="7" t="s">
        <v>28</v>
      </c>
      <c r="AT26" s="8">
        <v>0.15</v>
      </c>
      <c r="AU26" s="53"/>
      <c r="AV26" s="25"/>
      <c r="AW26" s="25"/>
      <c r="AX26" s="25"/>
      <c r="AY26" s="25"/>
      <c r="AZ26" s="25"/>
      <c r="BA26" s="25"/>
      <c r="BB26" s="35"/>
      <c r="BC26" s="32"/>
      <c r="BD26" s="35"/>
      <c r="BE26" s="32"/>
      <c r="BF26" s="54"/>
      <c r="BM26" s="32"/>
      <c r="BN26" s="54"/>
      <c r="BO26" s="30"/>
      <c r="BP26" s="30"/>
      <c r="BQ26" s="30"/>
      <c r="BR26" s="30"/>
      <c r="BS26" s="30"/>
      <c r="BT26" s="30"/>
      <c r="BU26" s="30"/>
      <c r="BV26" s="35"/>
      <c r="BW26" s="32"/>
      <c r="BX26" s="54"/>
      <c r="BY26" s="30"/>
      <c r="BZ26" s="30"/>
      <c r="CA26" s="30"/>
      <c r="CB26" s="30"/>
      <c r="CC26" s="30"/>
      <c r="CD26" s="30"/>
      <c r="CE26" s="30"/>
      <c r="CF26" s="35"/>
      <c r="CG26" s="32"/>
      <c r="CH26" s="54"/>
      <c r="CI26" s="30"/>
      <c r="CJ26" s="30"/>
      <c r="CK26" s="30"/>
      <c r="CL26" s="30"/>
      <c r="CM26" s="30"/>
      <c r="CN26" s="30"/>
      <c r="CO26" s="30"/>
      <c r="CP26" s="35"/>
      <c r="CQ26" s="32"/>
      <c r="CR26" s="54"/>
      <c r="CS26" s="30"/>
      <c r="CT26" s="30"/>
      <c r="CU26" s="30"/>
      <c r="CV26" s="30"/>
      <c r="CW26" s="30"/>
      <c r="CX26" s="30"/>
      <c r="CY26" s="30"/>
      <c r="CZ26" s="35"/>
      <c r="DA26" s="32"/>
      <c r="DB26" s="54"/>
      <c r="DC26" s="30"/>
      <c r="DD26" s="30"/>
      <c r="DE26" s="30"/>
      <c r="DF26" s="30"/>
      <c r="DG26" s="30"/>
      <c r="DH26" s="30"/>
      <c r="DI26" s="30"/>
      <c r="DJ26" s="35"/>
      <c r="DK26" s="32"/>
      <c r="DL26" s="54"/>
      <c r="DM26" s="30"/>
      <c r="DN26" s="30"/>
      <c r="DO26" s="30"/>
      <c r="DP26" s="30"/>
      <c r="DQ26" s="30"/>
      <c r="DR26" s="30"/>
      <c r="DS26" s="30"/>
      <c r="DT26" s="35"/>
      <c r="DU26" s="32"/>
      <c r="DV26" s="54"/>
      <c r="DW26" s="30"/>
      <c r="DX26" s="30"/>
      <c r="DY26" s="30"/>
      <c r="DZ26" s="30"/>
      <c r="EA26" s="30"/>
      <c r="EB26" s="30"/>
      <c r="EC26" s="30"/>
      <c r="ED26" s="35"/>
      <c r="EE26" s="32"/>
      <c r="EF26" s="54"/>
      <c r="EG26" s="30"/>
      <c r="EH26" s="30"/>
      <c r="EI26" s="30"/>
      <c r="EJ26" s="30"/>
      <c r="EK26" s="30"/>
      <c r="EL26" s="30"/>
      <c r="EM26" s="30"/>
      <c r="EN26" s="35"/>
      <c r="EO26" s="32"/>
      <c r="EP26" s="54"/>
      <c r="EQ26" s="30"/>
      <c r="ER26" s="30"/>
      <c r="ES26" s="30"/>
      <c r="ET26" s="30"/>
      <c r="EU26" s="30"/>
      <c r="EV26" s="30"/>
      <c r="EW26" s="30"/>
      <c r="EX26" s="35"/>
      <c r="EY26" s="32"/>
      <c r="EZ26" s="54"/>
      <c r="FA26" s="30"/>
      <c r="FB26" s="30"/>
      <c r="FC26" s="30"/>
      <c r="FD26" s="30"/>
      <c r="FE26" s="30"/>
      <c r="FF26" s="30"/>
      <c r="FG26" s="30"/>
      <c r="FH26" s="35"/>
      <c r="FI26" s="32"/>
      <c r="FJ26" s="54"/>
      <c r="FK26" s="30"/>
      <c r="FL26" s="30"/>
      <c r="FM26" s="30"/>
      <c r="FN26" s="30"/>
      <c r="FO26" s="30"/>
      <c r="FP26" s="30"/>
      <c r="FQ26" s="30"/>
      <c r="FR26" s="35"/>
      <c r="FS26" s="32"/>
      <c r="FT26" s="54"/>
      <c r="FU26" s="30"/>
      <c r="FV26" s="30"/>
      <c r="FW26" s="30"/>
      <c r="FX26" s="30"/>
      <c r="FY26" s="30"/>
      <c r="FZ26" s="30"/>
      <c r="GA26" s="30"/>
      <c r="GB26" s="35"/>
      <c r="GC26" s="32"/>
      <c r="GD26" s="54"/>
      <c r="GE26" s="30"/>
      <c r="GF26" s="30"/>
      <c r="GG26" s="30"/>
      <c r="GH26" s="30"/>
      <c r="GI26" s="30"/>
      <c r="GJ26" s="30"/>
      <c r="GK26" s="30"/>
      <c r="GL26" s="35"/>
      <c r="GM26" s="32"/>
      <c r="GN26" s="54"/>
      <c r="GO26" s="30"/>
      <c r="GP26" s="30"/>
      <c r="GQ26" s="30"/>
      <c r="GR26" s="30"/>
      <c r="GS26" s="30"/>
      <c r="GT26" s="30"/>
      <c r="GU26" s="30"/>
      <c r="GV26" s="35"/>
      <c r="GW26" s="32"/>
      <c r="GX26" s="54"/>
      <c r="GY26" s="30"/>
      <c r="GZ26" s="30"/>
      <c r="HA26" s="30"/>
      <c r="HB26" s="30"/>
      <c r="HC26" s="30"/>
      <c r="HD26" s="30"/>
      <c r="HE26" s="30"/>
      <c r="HF26" s="35"/>
      <c r="HG26" s="32"/>
      <c r="HH26" s="54"/>
      <c r="HI26" s="30"/>
      <c r="HJ26" s="30"/>
      <c r="HK26" s="30"/>
      <c r="HL26" s="30"/>
      <c r="HM26" s="30"/>
      <c r="HN26" s="30"/>
      <c r="HO26" s="30"/>
      <c r="HP26" s="35"/>
      <c r="HQ26" s="32"/>
      <c r="HR26" s="54"/>
      <c r="HS26" s="30"/>
      <c r="HT26" s="30"/>
      <c r="HU26" s="30"/>
      <c r="HV26" s="30"/>
      <c r="HW26" s="30"/>
      <c r="HX26" s="30"/>
      <c r="HY26" s="30"/>
      <c r="HZ26" s="35"/>
      <c r="IA26" s="32"/>
      <c r="IB26" s="54"/>
      <c r="IC26" s="30"/>
      <c r="ID26" s="30"/>
      <c r="IE26" s="30"/>
      <c r="IF26" s="30"/>
      <c r="IG26" s="30"/>
      <c r="IH26" s="30"/>
      <c r="II26" s="30"/>
      <c r="IJ26" s="35"/>
      <c r="IK26" s="32"/>
      <c r="IL26" s="54"/>
      <c r="IM26" s="30"/>
      <c r="IN26" s="30"/>
      <c r="IO26" s="30"/>
      <c r="IP26" s="30"/>
      <c r="IQ26" s="30"/>
      <c r="IR26" s="30"/>
      <c r="IS26" s="30"/>
      <c r="IT26" s="35"/>
      <c r="IU26" s="32"/>
      <c r="IV26" s="54"/>
      <c r="IW26" s="30"/>
      <c r="IX26" s="30"/>
      <c r="IY26" s="30"/>
      <c r="IZ26" s="30"/>
      <c r="JA26" s="30"/>
      <c r="JB26" s="30"/>
      <c r="JC26" s="30"/>
      <c r="JD26" s="35"/>
      <c r="JE26" s="32"/>
      <c r="JF26" s="54"/>
      <c r="JG26" s="30"/>
      <c r="JH26" s="30"/>
      <c r="JI26" s="30"/>
      <c r="JJ26" s="30"/>
      <c r="JK26" s="30"/>
      <c r="JL26" s="30"/>
      <c r="JM26" s="30"/>
      <c r="JN26" s="35"/>
      <c r="JO26" s="32"/>
      <c r="JP26" s="54"/>
      <c r="JQ26" s="30"/>
      <c r="JR26" s="30"/>
      <c r="JS26" s="30"/>
      <c r="JT26" s="30"/>
      <c r="JU26" s="30"/>
      <c r="JV26" s="30"/>
      <c r="JW26" s="30"/>
      <c r="JX26" s="35"/>
      <c r="JY26" s="32"/>
      <c r="JZ26" s="54"/>
      <c r="KA26" s="30"/>
      <c r="KB26" s="30"/>
      <c r="KC26" s="30"/>
      <c r="KD26" s="30"/>
      <c r="KE26" s="30"/>
      <c r="KF26" s="30"/>
      <c r="KG26" s="30"/>
      <c r="KH26" s="35"/>
      <c r="KI26" s="32"/>
      <c r="KJ26" s="54"/>
      <c r="KK26" s="30"/>
      <c r="KL26" s="30"/>
      <c r="KM26" s="30"/>
      <c r="KN26" s="30"/>
      <c r="KO26" s="30"/>
      <c r="KP26" s="30"/>
      <c r="KQ26" s="30"/>
      <c r="KR26" s="35"/>
      <c r="KS26" s="32"/>
      <c r="KT26" s="54"/>
      <c r="KU26" s="30"/>
      <c r="KV26" s="30"/>
      <c r="KW26" s="30"/>
      <c r="KX26" s="30"/>
      <c r="KY26" s="30"/>
      <c r="KZ26" s="30"/>
      <c r="LA26" s="30"/>
      <c r="LB26" s="35"/>
      <c r="LC26" s="32"/>
      <c r="LD26" s="54"/>
      <c r="LE26" s="30"/>
      <c r="LF26" s="30"/>
      <c r="LG26" s="30"/>
      <c r="LH26" s="30"/>
      <c r="LI26" s="30"/>
      <c r="LJ26" s="30"/>
      <c r="LK26" s="30"/>
      <c r="LL26" s="35"/>
      <c r="LM26" s="32"/>
      <c r="LN26" s="54"/>
      <c r="LO26" s="30"/>
      <c r="LP26" s="30"/>
      <c r="LQ26" s="30"/>
      <c r="LR26" s="30"/>
      <c r="LS26" s="30"/>
      <c r="LT26" s="30"/>
      <c r="LU26" s="30"/>
      <c r="LV26" s="35"/>
      <c r="LW26" s="32"/>
      <c r="LX26" s="54"/>
      <c r="LY26" s="30"/>
      <c r="LZ26" s="30"/>
      <c r="MA26" s="30"/>
      <c r="MB26" s="30"/>
      <c r="MC26" s="30"/>
      <c r="MD26" s="30"/>
      <c r="ME26" s="30"/>
      <c r="MF26" s="35"/>
      <c r="MG26" s="32"/>
      <c r="MH26" s="54"/>
      <c r="MI26" s="30"/>
      <c r="MJ26" s="30"/>
      <c r="MK26" s="30"/>
      <c r="ML26" s="30"/>
      <c r="MM26" s="30"/>
      <c r="MN26" s="30"/>
      <c r="MO26" s="30"/>
      <c r="MP26" s="35"/>
      <c r="MQ26" s="32"/>
      <c r="MR26" s="54"/>
      <c r="MS26" s="30"/>
      <c r="MT26" s="30"/>
      <c r="MU26" s="30"/>
      <c r="MV26" s="30"/>
      <c r="MW26" s="30"/>
      <c r="MX26" s="30"/>
      <c r="MY26" s="30"/>
      <c r="MZ26" s="35"/>
      <c r="NA26" s="32"/>
      <c r="NB26" s="54"/>
      <c r="NC26" s="30"/>
      <c r="ND26" s="30"/>
      <c r="NE26" s="30"/>
      <c r="NF26" s="30"/>
      <c r="NG26" s="30"/>
      <c r="NH26" s="30"/>
      <c r="NI26" s="30"/>
      <c r="NJ26" s="30"/>
      <c r="NK26" s="30"/>
    </row>
    <row r="27" spans="1:375" x14ac:dyDescent="0.35">
      <c r="A27" s="9"/>
      <c r="B27" s="4"/>
      <c r="C27" s="4"/>
      <c r="L27" s="9"/>
      <c r="M27" s="4"/>
      <c r="N27" s="4"/>
      <c r="W27" s="9"/>
      <c r="X27" s="4"/>
      <c r="Y27" s="4"/>
      <c r="AH27" s="9"/>
      <c r="AI27" s="4"/>
      <c r="AJ27" s="4"/>
      <c r="AK27" s="25"/>
      <c r="AL27" s="25"/>
      <c r="AM27" s="25"/>
      <c r="AN27" s="25"/>
      <c r="AO27" s="25"/>
      <c r="AP27" s="25"/>
      <c r="AQ27" s="30"/>
      <c r="AR27" s="35"/>
      <c r="AS27" s="9"/>
      <c r="AT27" s="4"/>
      <c r="AU27" s="4"/>
      <c r="AV27" s="25"/>
      <c r="AW27" s="25"/>
      <c r="AX27" s="25"/>
      <c r="AY27" s="25"/>
      <c r="AZ27" s="25"/>
      <c r="BA27" s="25"/>
      <c r="BB27" s="35"/>
      <c r="BC27" s="32"/>
      <c r="BD27" s="35"/>
      <c r="BE27" s="32"/>
      <c r="BF27" s="32"/>
      <c r="BM27" s="32"/>
      <c r="BN27" s="32"/>
      <c r="BO27" s="30"/>
      <c r="BP27" s="30"/>
      <c r="BQ27" s="30"/>
      <c r="BR27" s="30"/>
      <c r="BS27" s="30"/>
      <c r="BT27" s="30"/>
      <c r="BU27" s="30"/>
      <c r="BV27" s="35"/>
      <c r="BW27" s="32"/>
      <c r="BX27" s="32"/>
      <c r="BY27" s="30"/>
      <c r="BZ27" s="30"/>
      <c r="CA27" s="30"/>
      <c r="CB27" s="30"/>
      <c r="CC27" s="30"/>
      <c r="CD27" s="30"/>
      <c r="CE27" s="30"/>
      <c r="CF27" s="35"/>
      <c r="CG27" s="32"/>
      <c r="CH27" s="32"/>
      <c r="CI27" s="30"/>
      <c r="CJ27" s="30"/>
      <c r="CK27" s="30"/>
      <c r="CL27" s="30"/>
      <c r="CM27" s="30"/>
      <c r="CN27" s="30"/>
      <c r="CO27" s="30"/>
      <c r="CP27" s="35"/>
      <c r="CQ27" s="32"/>
      <c r="CR27" s="32"/>
      <c r="CS27" s="30"/>
      <c r="CT27" s="30"/>
      <c r="CU27" s="30"/>
      <c r="CV27" s="30"/>
      <c r="CW27" s="30"/>
      <c r="CX27" s="30"/>
      <c r="CY27" s="30"/>
      <c r="CZ27" s="35"/>
      <c r="DA27" s="32"/>
      <c r="DB27" s="32"/>
      <c r="DC27" s="30"/>
      <c r="DD27" s="30"/>
      <c r="DE27" s="30"/>
      <c r="DF27" s="30"/>
      <c r="DG27" s="30"/>
      <c r="DH27" s="30"/>
      <c r="DI27" s="30"/>
      <c r="DJ27" s="35"/>
      <c r="DK27" s="32"/>
      <c r="DL27" s="32"/>
      <c r="DM27" s="30"/>
      <c r="DN27" s="30"/>
      <c r="DO27" s="30"/>
      <c r="DP27" s="30"/>
      <c r="DQ27" s="30"/>
      <c r="DR27" s="30"/>
      <c r="DS27" s="30"/>
      <c r="DT27" s="35"/>
      <c r="DU27" s="32"/>
      <c r="DV27" s="32"/>
      <c r="DW27" s="30"/>
      <c r="DX27" s="30"/>
      <c r="DY27" s="30"/>
      <c r="DZ27" s="30"/>
      <c r="EA27" s="30"/>
      <c r="EB27" s="30"/>
      <c r="EC27" s="30"/>
      <c r="ED27" s="35"/>
      <c r="EE27" s="32"/>
      <c r="EF27" s="32"/>
      <c r="EG27" s="30"/>
      <c r="EH27" s="30"/>
      <c r="EI27" s="30"/>
      <c r="EJ27" s="30"/>
      <c r="EK27" s="30"/>
      <c r="EL27" s="30"/>
      <c r="EM27" s="30"/>
      <c r="EN27" s="35"/>
      <c r="EO27" s="32"/>
      <c r="EP27" s="32"/>
      <c r="EQ27" s="30"/>
      <c r="ER27" s="30"/>
      <c r="ES27" s="30"/>
      <c r="ET27" s="30"/>
      <c r="EU27" s="30"/>
      <c r="EV27" s="30"/>
      <c r="EW27" s="30"/>
      <c r="EX27" s="35"/>
      <c r="EY27" s="32"/>
      <c r="EZ27" s="32"/>
      <c r="FA27" s="30"/>
      <c r="FB27" s="30"/>
      <c r="FC27" s="30"/>
      <c r="FD27" s="30"/>
      <c r="FE27" s="30"/>
      <c r="FF27" s="30"/>
      <c r="FG27" s="30"/>
      <c r="FH27" s="35"/>
      <c r="FI27" s="32"/>
      <c r="FJ27" s="32"/>
      <c r="FK27" s="30"/>
      <c r="FL27" s="30"/>
      <c r="FM27" s="30"/>
      <c r="FN27" s="30"/>
      <c r="FO27" s="30"/>
      <c r="FP27" s="30"/>
      <c r="FQ27" s="30"/>
      <c r="FR27" s="35"/>
      <c r="FS27" s="32"/>
      <c r="FT27" s="32"/>
      <c r="FU27" s="30"/>
      <c r="FV27" s="30"/>
      <c r="FW27" s="30"/>
      <c r="FX27" s="30"/>
      <c r="FY27" s="30"/>
      <c r="FZ27" s="30"/>
      <c r="GA27" s="30"/>
      <c r="GB27" s="35"/>
      <c r="GC27" s="32"/>
      <c r="GD27" s="32"/>
      <c r="GE27" s="30"/>
      <c r="GF27" s="30"/>
      <c r="GG27" s="30"/>
      <c r="GH27" s="30"/>
      <c r="GI27" s="30"/>
      <c r="GJ27" s="30"/>
      <c r="GK27" s="30"/>
      <c r="GL27" s="35"/>
      <c r="GM27" s="32"/>
      <c r="GN27" s="32"/>
      <c r="GO27" s="30"/>
      <c r="GP27" s="30"/>
      <c r="GQ27" s="30"/>
      <c r="GR27" s="30"/>
      <c r="GS27" s="30"/>
      <c r="GT27" s="30"/>
      <c r="GU27" s="30"/>
      <c r="GV27" s="35"/>
      <c r="GW27" s="32"/>
      <c r="GX27" s="32"/>
      <c r="GY27" s="30"/>
      <c r="GZ27" s="30"/>
      <c r="HA27" s="30"/>
      <c r="HB27" s="30"/>
      <c r="HC27" s="30"/>
      <c r="HD27" s="30"/>
      <c r="HE27" s="30"/>
      <c r="HF27" s="35"/>
      <c r="HG27" s="32"/>
      <c r="HH27" s="32"/>
      <c r="HI27" s="30"/>
      <c r="HJ27" s="30"/>
      <c r="HK27" s="30"/>
      <c r="HL27" s="30"/>
      <c r="HM27" s="30"/>
      <c r="HN27" s="30"/>
      <c r="HO27" s="30"/>
      <c r="HP27" s="35"/>
      <c r="HQ27" s="32"/>
      <c r="HR27" s="32"/>
      <c r="HS27" s="30"/>
      <c r="HT27" s="30"/>
      <c r="HU27" s="30"/>
      <c r="HV27" s="30"/>
      <c r="HW27" s="30"/>
      <c r="HX27" s="30"/>
      <c r="HY27" s="30"/>
      <c r="HZ27" s="35"/>
      <c r="IA27" s="32"/>
      <c r="IB27" s="32"/>
      <c r="IC27" s="30"/>
      <c r="ID27" s="30"/>
      <c r="IE27" s="30"/>
      <c r="IF27" s="30"/>
      <c r="IG27" s="30"/>
      <c r="IH27" s="30"/>
      <c r="II27" s="30"/>
      <c r="IJ27" s="35"/>
      <c r="IK27" s="32"/>
      <c r="IL27" s="32"/>
      <c r="IM27" s="30"/>
      <c r="IN27" s="30"/>
      <c r="IO27" s="30"/>
      <c r="IP27" s="30"/>
      <c r="IQ27" s="30"/>
      <c r="IR27" s="30"/>
      <c r="IS27" s="30"/>
      <c r="IT27" s="35"/>
      <c r="IU27" s="32"/>
      <c r="IV27" s="32"/>
      <c r="IW27" s="30"/>
      <c r="IX27" s="30"/>
      <c r="IY27" s="30"/>
      <c r="IZ27" s="30"/>
      <c r="JA27" s="30"/>
      <c r="JB27" s="30"/>
      <c r="JC27" s="30"/>
      <c r="JD27" s="35"/>
      <c r="JE27" s="32"/>
      <c r="JF27" s="32"/>
      <c r="JG27" s="30"/>
      <c r="JH27" s="30"/>
      <c r="JI27" s="30"/>
      <c r="JJ27" s="30"/>
      <c r="JK27" s="30"/>
      <c r="JL27" s="30"/>
      <c r="JM27" s="30"/>
      <c r="JN27" s="35"/>
      <c r="JO27" s="32"/>
      <c r="JP27" s="32"/>
      <c r="JQ27" s="30"/>
      <c r="JR27" s="30"/>
      <c r="JS27" s="30"/>
      <c r="JT27" s="30"/>
      <c r="JU27" s="30"/>
      <c r="JV27" s="30"/>
      <c r="JW27" s="30"/>
      <c r="JX27" s="35"/>
      <c r="JY27" s="32"/>
      <c r="JZ27" s="32"/>
      <c r="KA27" s="30"/>
      <c r="KB27" s="30"/>
      <c r="KC27" s="30"/>
      <c r="KD27" s="30"/>
      <c r="KE27" s="30"/>
      <c r="KF27" s="30"/>
      <c r="KG27" s="30"/>
      <c r="KH27" s="35"/>
      <c r="KI27" s="32"/>
      <c r="KJ27" s="32"/>
      <c r="KK27" s="30"/>
      <c r="KL27" s="30"/>
      <c r="KM27" s="30"/>
      <c r="KN27" s="30"/>
      <c r="KO27" s="30"/>
      <c r="KP27" s="30"/>
      <c r="KQ27" s="30"/>
      <c r="KR27" s="35"/>
      <c r="KS27" s="32"/>
      <c r="KT27" s="32"/>
      <c r="KU27" s="30"/>
      <c r="KV27" s="30"/>
      <c r="KW27" s="30"/>
      <c r="KX27" s="30"/>
      <c r="KY27" s="30"/>
      <c r="KZ27" s="30"/>
      <c r="LA27" s="30"/>
      <c r="LB27" s="35"/>
      <c r="LC27" s="32"/>
      <c r="LD27" s="32"/>
      <c r="LE27" s="30"/>
      <c r="LF27" s="30"/>
      <c r="LG27" s="30"/>
      <c r="LH27" s="30"/>
      <c r="LI27" s="30"/>
      <c r="LJ27" s="30"/>
      <c r="LK27" s="30"/>
      <c r="LL27" s="35"/>
      <c r="LM27" s="32"/>
      <c r="LN27" s="32"/>
      <c r="LO27" s="30"/>
      <c r="LP27" s="30"/>
      <c r="LQ27" s="30"/>
      <c r="LR27" s="30"/>
      <c r="LS27" s="30"/>
      <c r="LT27" s="30"/>
      <c r="LU27" s="30"/>
      <c r="LV27" s="35"/>
      <c r="LW27" s="32"/>
      <c r="LX27" s="32"/>
      <c r="LY27" s="30"/>
      <c r="LZ27" s="30"/>
      <c r="MA27" s="30"/>
      <c r="MB27" s="30"/>
      <c r="MC27" s="30"/>
      <c r="MD27" s="30"/>
      <c r="ME27" s="30"/>
      <c r="MF27" s="35"/>
      <c r="MG27" s="32"/>
      <c r="MH27" s="32"/>
      <c r="MI27" s="30"/>
      <c r="MJ27" s="30"/>
      <c r="MK27" s="30"/>
      <c r="ML27" s="30"/>
      <c r="MM27" s="30"/>
      <c r="MN27" s="30"/>
      <c r="MO27" s="30"/>
      <c r="MP27" s="35"/>
      <c r="MQ27" s="32"/>
      <c r="MR27" s="32"/>
      <c r="MS27" s="30"/>
      <c r="MT27" s="30"/>
      <c r="MU27" s="30"/>
      <c r="MV27" s="30"/>
      <c r="MW27" s="30"/>
      <c r="MX27" s="30"/>
      <c r="MY27" s="30"/>
      <c r="MZ27" s="35"/>
      <c r="NA27" s="32"/>
      <c r="NB27" s="32"/>
      <c r="NC27" s="30"/>
      <c r="ND27" s="30"/>
      <c r="NE27" s="30"/>
      <c r="NF27" s="30"/>
      <c r="NG27" s="30"/>
      <c r="NH27" s="30"/>
      <c r="NI27" s="30"/>
      <c r="NJ27" s="30"/>
      <c r="NK27" s="30"/>
    </row>
    <row r="28" spans="1:375" ht="42" customHeight="1" x14ac:dyDescent="0.35">
      <c r="A28" s="3"/>
      <c r="B28" s="3" t="s">
        <v>29</v>
      </c>
      <c r="C28" s="4"/>
      <c r="L28" s="3"/>
      <c r="M28" s="3" t="s">
        <v>29</v>
      </c>
      <c r="N28" s="4"/>
      <c r="W28" s="3"/>
      <c r="X28" s="3" t="s">
        <v>29</v>
      </c>
      <c r="Y28" s="4"/>
      <c r="AH28" s="3"/>
      <c r="AI28" s="3" t="s">
        <v>29</v>
      </c>
      <c r="AJ28" s="4"/>
      <c r="AK28" s="25"/>
      <c r="AL28" s="25"/>
      <c r="AM28" s="25"/>
      <c r="AN28" s="25"/>
      <c r="AO28" s="25"/>
      <c r="AP28" s="25"/>
      <c r="AQ28" s="30"/>
      <c r="AR28" s="29"/>
      <c r="AS28" s="3"/>
      <c r="AT28" s="3" t="s">
        <v>29</v>
      </c>
      <c r="AU28" s="4"/>
      <c r="AV28" s="25"/>
      <c r="AW28" s="25"/>
      <c r="AX28" s="25"/>
      <c r="AY28" s="25"/>
      <c r="AZ28" s="25"/>
      <c r="BA28" s="25"/>
      <c r="BB28" s="29"/>
      <c r="BC28" s="29"/>
      <c r="BD28" s="29"/>
      <c r="BE28" s="29"/>
      <c r="BF28" s="32"/>
      <c r="BM28" s="29"/>
      <c r="BN28" s="32"/>
      <c r="BO28" s="30"/>
      <c r="BP28" s="30"/>
      <c r="BQ28" s="30"/>
      <c r="BR28" s="30"/>
      <c r="BS28" s="30"/>
      <c r="BT28" s="30"/>
      <c r="BU28" s="30"/>
      <c r="BV28" s="29"/>
      <c r="BW28" s="29"/>
      <c r="BX28" s="32"/>
      <c r="BY28" s="30"/>
      <c r="BZ28" s="30"/>
      <c r="CA28" s="30"/>
      <c r="CB28" s="30"/>
      <c r="CC28" s="30"/>
      <c r="CD28" s="30"/>
      <c r="CE28" s="30"/>
      <c r="CF28" s="29"/>
      <c r="CG28" s="29"/>
      <c r="CH28" s="32"/>
      <c r="CI28" s="30"/>
      <c r="CJ28" s="30"/>
      <c r="CK28" s="30"/>
      <c r="CL28" s="30"/>
      <c r="CM28" s="30"/>
      <c r="CN28" s="30"/>
      <c r="CO28" s="30"/>
      <c r="CP28" s="29"/>
      <c r="CQ28" s="29"/>
      <c r="CR28" s="32"/>
      <c r="CS28" s="30"/>
      <c r="CT28" s="30"/>
      <c r="CU28" s="30"/>
      <c r="CV28" s="30"/>
      <c r="CW28" s="30"/>
      <c r="CX28" s="30"/>
      <c r="CY28" s="30"/>
      <c r="CZ28" s="29"/>
      <c r="DA28" s="29"/>
      <c r="DB28" s="32"/>
      <c r="DC28" s="30"/>
      <c r="DD28" s="30"/>
      <c r="DE28" s="30"/>
      <c r="DF28" s="30"/>
      <c r="DG28" s="30"/>
      <c r="DH28" s="30"/>
      <c r="DI28" s="30"/>
      <c r="DJ28" s="29"/>
      <c r="DK28" s="29"/>
      <c r="DL28" s="32"/>
      <c r="DM28" s="30"/>
      <c r="DN28" s="30"/>
      <c r="DO28" s="30"/>
      <c r="DP28" s="30"/>
      <c r="DQ28" s="30"/>
      <c r="DR28" s="30"/>
      <c r="DS28" s="30"/>
      <c r="DT28" s="29"/>
      <c r="DU28" s="29"/>
      <c r="DV28" s="32"/>
      <c r="DW28" s="30"/>
      <c r="DX28" s="30"/>
      <c r="DY28" s="30"/>
      <c r="DZ28" s="30"/>
      <c r="EA28" s="30"/>
      <c r="EB28" s="30"/>
      <c r="EC28" s="30"/>
      <c r="ED28" s="29"/>
      <c r="EE28" s="29"/>
      <c r="EF28" s="32"/>
      <c r="EG28" s="30"/>
      <c r="EH28" s="30"/>
      <c r="EI28" s="30"/>
      <c r="EJ28" s="30"/>
      <c r="EK28" s="30"/>
      <c r="EL28" s="30"/>
      <c r="EM28" s="30"/>
      <c r="EN28" s="29"/>
      <c r="EO28" s="29"/>
      <c r="EP28" s="32"/>
      <c r="EQ28" s="30"/>
      <c r="ER28" s="30"/>
      <c r="ES28" s="30"/>
      <c r="ET28" s="30"/>
      <c r="EU28" s="30"/>
      <c r="EV28" s="30"/>
      <c r="EW28" s="30"/>
      <c r="EX28" s="29"/>
      <c r="EY28" s="29"/>
      <c r="EZ28" s="32"/>
      <c r="FA28" s="30"/>
      <c r="FB28" s="30"/>
      <c r="FC28" s="30"/>
      <c r="FD28" s="30"/>
      <c r="FE28" s="30"/>
      <c r="FF28" s="30"/>
      <c r="FG28" s="30"/>
      <c r="FH28" s="29"/>
      <c r="FI28" s="29"/>
      <c r="FJ28" s="32"/>
      <c r="FK28" s="30"/>
      <c r="FL28" s="30"/>
      <c r="FM28" s="30"/>
      <c r="FN28" s="30"/>
      <c r="FO28" s="30"/>
      <c r="FP28" s="30"/>
      <c r="FQ28" s="30"/>
      <c r="FR28" s="29"/>
      <c r="FS28" s="29"/>
      <c r="FT28" s="32"/>
      <c r="FU28" s="30"/>
      <c r="FV28" s="30"/>
      <c r="FW28" s="30"/>
      <c r="FX28" s="30"/>
      <c r="FY28" s="30"/>
      <c r="FZ28" s="30"/>
      <c r="GA28" s="30"/>
      <c r="GB28" s="29"/>
      <c r="GC28" s="29"/>
      <c r="GD28" s="32"/>
      <c r="GE28" s="30"/>
      <c r="GF28" s="30"/>
      <c r="GG28" s="30"/>
      <c r="GH28" s="30"/>
      <c r="GI28" s="30"/>
      <c r="GJ28" s="30"/>
      <c r="GK28" s="30"/>
      <c r="GL28" s="29"/>
      <c r="GM28" s="29"/>
      <c r="GN28" s="32"/>
      <c r="GO28" s="30"/>
      <c r="GP28" s="30"/>
      <c r="GQ28" s="30"/>
      <c r="GR28" s="30"/>
      <c r="GS28" s="30"/>
      <c r="GT28" s="30"/>
      <c r="GU28" s="30"/>
      <c r="GV28" s="29"/>
      <c r="GW28" s="29"/>
      <c r="GX28" s="32"/>
      <c r="GY28" s="30"/>
      <c r="GZ28" s="30"/>
      <c r="HA28" s="30"/>
      <c r="HB28" s="30"/>
      <c r="HC28" s="30"/>
      <c r="HD28" s="30"/>
      <c r="HE28" s="30"/>
      <c r="HF28" s="29"/>
      <c r="HG28" s="29"/>
      <c r="HH28" s="32"/>
      <c r="HI28" s="30"/>
      <c r="HJ28" s="30"/>
      <c r="HK28" s="30"/>
      <c r="HL28" s="30"/>
      <c r="HM28" s="30"/>
      <c r="HN28" s="30"/>
      <c r="HO28" s="30"/>
      <c r="HP28" s="29"/>
      <c r="HQ28" s="29"/>
      <c r="HR28" s="32"/>
      <c r="HS28" s="30"/>
      <c r="HT28" s="30"/>
      <c r="HU28" s="30"/>
      <c r="HV28" s="30"/>
      <c r="HW28" s="30"/>
      <c r="HX28" s="30"/>
      <c r="HY28" s="30"/>
      <c r="HZ28" s="29"/>
      <c r="IA28" s="29"/>
      <c r="IB28" s="32"/>
      <c r="IC28" s="30"/>
      <c r="ID28" s="30"/>
      <c r="IE28" s="30"/>
      <c r="IF28" s="30"/>
      <c r="IG28" s="30"/>
      <c r="IH28" s="30"/>
      <c r="II28" s="30"/>
      <c r="IJ28" s="29"/>
      <c r="IK28" s="29"/>
      <c r="IL28" s="32"/>
      <c r="IM28" s="30"/>
      <c r="IN28" s="30"/>
      <c r="IO28" s="30"/>
      <c r="IP28" s="30"/>
      <c r="IQ28" s="30"/>
      <c r="IR28" s="30"/>
      <c r="IS28" s="30"/>
      <c r="IT28" s="29"/>
      <c r="IU28" s="29"/>
      <c r="IV28" s="32"/>
      <c r="IW28" s="30"/>
      <c r="IX28" s="30"/>
      <c r="IY28" s="30"/>
      <c r="IZ28" s="30"/>
      <c r="JA28" s="30"/>
      <c r="JB28" s="30"/>
      <c r="JC28" s="30"/>
      <c r="JD28" s="29"/>
      <c r="JE28" s="29"/>
      <c r="JF28" s="32"/>
      <c r="JG28" s="30"/>
      <c r="JH28" s="30"/>
      <c r="JI28" s="30"/>
      <c r="JJ28" s="30"/>
      <c r="JK28" s="30"/>
      <c r="JL28" s="30"/>
      <c r="JM28" s="30"/>
      <c r="JN28" s="29"/>
      <c r="JO28" s="29"/>
      <c r="JP28" s="32"/>
      <c r="JQ28" s="30"/>
      <c r="JR28" s="30"/>
      <c r="JS28" s="30"/>
      <c r="JT28" s="30"/>
      <c r="JU28" s="30"/>
      <c r="JV28" s="30"/>
      <c r="JW28" s="30"/>
      <c r="JX28" s="29"/>
      <c r="JY28" s="29"/>
      <c r="JZ28" s="32"/>
      <c r="KA28" s="30"/>
      <c r="KB28" s="30"/>
      <c r="KC28" s="30"/>
      <c r="KD28" s="30"/>
      <c r="KE28" s="30"/>
      <c r="KF28" s="30"/>
      <c r="KG28" s="30"/>
      <c r="KH28" s="29"/>
      <c r="KI28" s="29"/>
      <c r="KJ28" s="32"/>
      <c r="KK28" s="30"/>
      <c r="KL28" s="30"/>
      <c r="KM28" s="30"/>
      <c r="KN28" s="30"/>
      <c r="KO28" s="30"/>
      <c r="KP28" s="30"/>
      <c r="KQ28" s="30"/>
      <c r="KR28" s="29"/>
      <c r="KS28" s="29"/>
      <c r="KT28" s="32"/>
      <c r="KU28" s="30"/>
      <c r="KV28" s="30"/>
      <c r="KW28" s="30"/>
      <c r="KX28" s="30"/>
      <c r="KY28" s="30"/>
      <c r="KZ28" s="30"/>
      <c r="LA28" s="30"/>
      <c r="LB28" s="29"/>
      <c r="LC28" s="29"/>
      <c r="LD28" s="32"/>
      <c r="LE28" s="30"/>
      <c r="LF28" s="30"/>
      <c r="LG28" s="30"/>
      <c r="LH28" s="30"/>
      <c r="LI28" s="30"/>
      <c r="LJ28" s="30"/>
      <c r="LK28" s="30"/>
      <c r="LL28" s="29"/>
      <c r="LM28" s="29"/>
      <c r="LN28" s="32"/>
      <c r="LO28" s="30"/>
      <c r="LP28" s="30"/>
      <c r="LQ28" s="30"/>
      <c r="LR28" s="30"/>
      <c r="LS28" s="30"/>
      <c r="LT28" s="30"/>
      <c r="LU28" s="30"/>
      <c r="LV28" s="29"/>
      <c r="LW28" s="29"/>
      <c r="LX28" s="32"/>
      <c r="LY28" s="30"/>
      <c r="LZ28" s="30"/>
      <c r="MA28" s="30"/>
      <c r="MB28" s="30"/>
      <c r="MC28" s="30"/>
      <c r="MD28" s="30"/>
      <c r="ME28" s="30"/>
      <c r="MF28" s="29"/>
      <c r="MG28" s="29"/>
      <c r="MH28" s="32"/>
      <c r="MI28" s="30"/>
      <c r="MJ28" s="30"/>
      <c r="MK28" s="30"/>
      <c r="ML28" s="30"/>
      <c r="MM28" s="30"/>
      <c r="MN28" s="30"/>
      <c r="MO28" s="30"/>
      <c r="MP28" s="29"/>
      <c r="MQ28" s="29"/>
      <c r="MR28" s="32"/>
      <c r="MS28" s="30"/>
      <c r="MT28" s="30"/>
      <c r="MU28" s="30"/>
      <c r="MV28" s="30"/>
      <c r="MW28" s="30"/>
      <c r="MX28" s="30"/>
      <c r="MY28" s="30"/>
      <c r="MZ28" s="29"/>
      <c r="NA28" s="29"/>
      <c r="NB28" s="32"/>
      <c r="NC28" s="30"/>
      <c r="ND28" s="30"/>
      <c r="NE28" s="30"/>
      <c r="NF28" s="30"/>
      <c r="NG28" s="30"/>
      <c r="NH28" s="30"/>
      <c r="NI28" s="30"/>
      <c r="NJ28" s="30"/>
      <c r="NK28" s="30"/>
    </row>
    <row r="29" spans="1:375" x14ac:dyDescent="0.35">
      <c r="A29" s="3" t="s">
        <v>30</v>
      </c>
      <c r="B29" s="4">
        <f>B24*C21+B25*((F21*H21)+(D21-E21))+B26*E21</f>
        <v>0</v>
      </c>
      <c r="C29" s="3"/>
      <c r="L29" s="3" t="s">
        <v>30</v>
      </c>
      <c r="M29" s="4">
        <f>M24*N21+M25*((Q21*S21)+(O21-P21))+M26*P21</f>
        <v>8965769.2999999989</v>
      </c>
      <c r="N29" s="3"/>
      <c r="W29" s="3" t="s">
        <v>30</v>
      </c>
      <c r="X29" s="4">
        <f>X24*Y21+X25*((AB21*AD21)+(Z21-AA21))+X26*AA21</f>
        <v>1103540.9000000001</v>
      </c>
      <c r="Y29" s="3"/>
      <c r="AH29" s="3" t="s">
        <v>30</v>
      </c>
      <c r="AI29" s="4">
        <f>AI24*AJ21+AI25*((AM21*AO21)+(AK21-AL21))+AI26*AL21</f>
        <v>2054537.1</v>
      </c>
      <c r="AJ29" s="3"/>
      <c r="AK29" s="25"/>
      <c r="AL29" s="25"/>
      <c r="AM29" s="25"/>
      <c r="AN29" s="25"/>
      <c r="AO29" s="25"/>
      <c r="AP29" s="25"/>
      <c r="AQ29" s="30"/>
      <c r="AR29" s="29"/>
      <c r="AS29" s="3" t="s">
        <v>30</v>
      </c>
      <c r="AT29" s="4">
        <f>AT24*AU21+AT25*((AX21*AZ21)+(AV21-AW21))+AT26*AW21</f>
        <v>9140089.5500000007</v>
      </c>
      <c r="AU29" s="3"/>
      <c r="AV29" s="25"/>
      <c r="AW29" s="25"/>
      <c r="AX29" s="25"/>
      <c r="AY29" s="25"/>
      <c r="AZ29" s="25"/>
      <c r="BA29" s="25"/>
      <c r="BB29" s="29"/>
      <c r="BC29" s="32"/>
      <c r="BD29" s="29"/>
      <c r="BE29" s="32"/>
      <c r="BF29" s="29"/>
      <c r="BM29" s="32"/>
      <c r="BN29" s="29"/>
      <c r="BO29" s="30"/>
      <c r="BP29" s="30"/>
      <c r="BQ29" s="30"/>
      <c r="BR29" s="30"/>
      <c r="BS29" s="30"/>
      <c r="BT29" s="30"/>
      <c r="BU29" s="30"/>
      <c r="BV29" s="29"/>
      <c r="BW29" s="32"/>
      <c r="BX29" s="29"/>
      <c r="BY29" s="30"/>
      <c r="BZ29" s="30"/>
      <c r="CA29" s="30"/>
      <c r="CB29" s="30"/>
      <c r="CC29" s="30"/>
      <c r="CD29" s="30"/>
      <c r="CE29" s="30"/>
      <c r="CF29" s="29"/>
      <c r="CG29" s="32"/>
      <c r="CH29" s="29"/>
      <c r="CI29" s="30"/>
      <c r="CJ29" s="30"/>
      <c r="CK29" s="30"/>
      <c r="CL29" s="30"/>
      <c r="CM29" s="30"/>
      <c r="CN29" s="30"/>
      <c r="CO29" s="30"/>
      <c r="CP29" s="29"/>
      <c r="CQ29" s="32"/>
      <c r="CR29" s="29"/>
      <c r="CS29" s="30"/>
      <c r="CT29" s="30"/>
      <c r="CU29" s="30"/>
      <c r="CV29" s="30"/>
      <c r="CW29" s="30"/>
      <c r="CX29" s="30"/>
      <c r="CY29" s="30"/>
      <c r="CZ29" s="29"/>
      <c r="DA29" s="32"/>
      <c r="DB29" s="29"/>
      <c r="DC29" s="30"/>
      <c r="DD29" s="30"/>
      <c r="DE29" s="30"/>
      <c r="DF29" s="30"/>
      <c r="DG29" s="30"/>
      <c r="DH29" s="30"/>
      <c r="DI29" s="30"/>
      <c r="DJ29" s="29"/>
      <c r="DK29" s="32"/>
      <c r="DL29" s="29"/>
      <c r="DM29" s="30"/>
      <c r="DN29" s="30"/>
      <c r="DO29" s="30"/>
      <c r="DP29" s="30"/>
      <c r="DQ29" s="30"/>
      <c r="DR29" s="30"/>
      <c r="DS29" s="30"/>
      <c r="DT29" s="29"/>
      <c r="DU29" s="32"/>
      <c r="DV29" s="29"/>
      <c r="DW29" s="30"/>
      <c r="DX29" s="30"/>
      <c r="DY29" s="30"/>
      <c r="DZ29" s="30"/>
      <c r="EA29" s="30"/>
      <c r="EB29" s="30"/>
      <c r="EC29" s="30"/>
      <c r="ED29" s="29"/>
      <c r="EE29" s="32"/>
      <c r="EF29" s="29"/>
      <c r="EG29" s="30"/>
      <c r="EH29" s="30"/>
      <c r="EI29" s="30"/>
      <c r="EJ29" s="30"/>
      <c r="EK29" s="30"/>
      <c r="EL29" s="30"/>
      <c r="EM29" s="30"/>
      <c r="EN29" s="29"/>
      <c r="EO29" s="32"/>
      <c r="EP29" s="29"/>
      <c r="EQ29" s="30"/>
      <c r="ER29" s="30"/>
      <c r="ES29" s="30"/>
      <c r="ET29" s="30"/>
      <c r="EU29" s="30"/>
      <c r="EV29" s="30"/>
      <c r="EW29" s="30"/>
      <c r="EX29" s="29"/>
      <c r="EY29" s="32"/>
      <c r="EZ29" s="29"/>
      <c r="FA29" s="30"/>
      <c r="FB29" s="30"/>
      <c r="FC29" s="30"/>
      <c r="FD29" s="30"/>
      <c r="FE29" s="30"/>
      <c r="FF29" s="30"/>
      <c r="FG29" s="30"/>
      <c r="FH29" s="29"/>
      <c r="FI29" s="32"/>
      <c r="FJ29" s="29"/>
      <c r="FK29" s="30"/>
      <c r="FL29" s="30"/>
      <c r="FM29" s="30"/>
      <c r="FN29" s="30"/>
      <c r="FO29" s="30"/>
      <c r="FP29" s="30"/>
      <c r="FQ29" s="30"/>
      <c r="FR29" s="29"/>
      <c r="FS29" s="32"/>
      <c r="FT29" s="29"/>
      <c r="FU29" s="30"/>
      <c r="FV29" s="30"/>
      <c r="FW29" s="30"/>
      <c r="FX29" s="30"/>
      <c r="FY29" s="30"/>
      <c r="FZ29" s="30"/>
      <c r="GA29" s="30"/>
      <c r="GB29" s="29"/>
      <c r="GC29" s="32"/>
      <c r="GD29" s="29"/>
      <c r="GE29" s="30"/>
      <c r="GF29" s="30"/>
      <c r="GG29" s="30"/>
      <c r="GH29" s="30"/>
      <c r="GI29" s="30"/>
      <c r="GJ29" s="30"/>
      <c r="GK29" s="30"/>
      <c r="GL29" s="29"/>
      <c r="GM29" s="32"/>
      <c r="GN29" s="29"/>
      <c r="GO29" s="30"/>
      <c r="GP29" s="30"/>
      <c r="GQ29" s="30"/>
      <c r="GR29" s="30"/>
      <c r="GS29" s="30"/>
      <c r="GT29" s="30"/>
      <c r="GU29" s="30"/>
      <c r="GV29" s="29"/>
      <c r="GW29" s="32"/>
      <c r="GX29" s="29"/>
      <c r="GY29" s="30"/>
      <c r="GZ29" s="30"/>
      <c r="HA29" s="30"/>
      <c r="HB29" s="30"/>
      <c r="HC29" s="30"/>
      <c r="HD29" s="30"/>
      <c r="HE29" s="30"/>
      <c r="HF29" s="29"/>
      <c r="HG29" s="32"/>
      <c r="HH29" s="29"/>
      <c r="HI29" s="30"/>
      <c r="HJ29" s="30"/>
      <c r="HK29" s="30"/>
      <c r="HL29" s="30"/>
      <c r="HM29" s="30"/>
      <c r="HN29" s="30"/>
      <c r="HO29" s="30"/>
      <c r="HP29" s="29"/>
      <c r="HQ29" s="32"/>
      <c r="HR29" s="29"/>
      <c r="HS29" s="30"/>
      <c r="HT29" s="30"/>
      <c r="HU29" s="30"/>
      <c r="HV29" s="30"/>
      <c r="HW29" s="30"/>
      <c r="HX29" s="30"/>
      <c r="HY29" s="30"/>
      <c r="HZ29" s="29"/>
      <c r="IA29" s="32"/>
      <c r="IB29" s="29"/>
      <c r="IC29" s="30"/>
      <c r="ID29" s="30"/>
      <c r="IE29" s="30"/>
      <c r="IF29" s="30"/>
      <c r="IG29" s="30"/>
      <c r="IH29" s="30"/>
      <c r="II29" s="30"/>
      <c r="IJ29" s="29"/>
      <c r="IK29" s="32"/>
      <c r="IL29" s="29"/>
      <c r="IM29" s="30"/>
      <c r="IN29" s="30"/>
      <c r="IO29" s="30"/>
      <c r="IP29" s="30"/>
      <c r="IQ29" s="30"/>
      <c r="IR29" s="30"/>
      <c r="IS29" s="30"/>
      <c r="IT29" s="29"/>
      <c r="IU29" s="32"/>
      <c r="IV29" s="29"/>
      <c r="IW29" s="30"/>
      <c r="IX29" s="30"/>
      <c r="IY29" s="30"/>
      <c r="IZ29" s="30"/>
      <c r="JA29" s="30"/>
      <c r="JB29" s="30"/>
      <c r="JC29" s="30"/>
      <c r="JD29" s="29"/>
      <c r="JE29" s="32"/>
      <c r="JF29" s="29"/>
      <c r="JG29" s="30"/>
      <c r="JH29" s="30"/>
      <c r="JI29" s="30"/>
      <c r="JJ29" s="30"/>
      <c r="JK29" s="30"/>
      <c r="JL29" s="30"/>
      <c r="JM29" s="30"/>
      <c r="JN29" s="29"/>
      <c r="JO29" s="32"/>
      <c r="JP29" s="29"/>
      <c r="JQ29" s="30"/>
      <c r="JR29" s="30"/>
      <c r="JS29" s="30"/>
      <c r="JT29" s="30"/>
      <c r="JU29" s="30"/>
      <c r="JV29" s="30"/>
      <c r="JW29" s="30"/>
      <c r="JX29" s="29"/>
      <c r="JY29" s="32"/>
      <c r="JZ29" s="29"/>
      <c r="KA29" s="30"/>
      <c r="KB29" s="30"/>
      <c r="KC29" s="30"/>
      <c r="KD29" s="30"/>
      <c r="KE29" s="30"/>
      <c r="KF29" s="30"/>
      <c r="KG29" s="30"/>
      <c r="KH29" s="29"/>
      <c r="KI29" s="32"/>
      <c r="KJ29" s="29"/>
      <c r="KK29" s="30"/>
      <c r="KL29" s="30"/>
      <c r="KM29" s="30"/>
      <c r="KN29" s="30"/>
      <c r="KO29" s="30"/>
      <c r="KP29" s="30"/>
      <c r="KQ29" s="30"/>
      <c r="KR29" s="29"/>
      <c r="KS29" s="32"/>
      <c r="KT29" s="29"/>
      <c r="KU29" s="30"/>
      <c r="KV29" s="30"/>
      <c r="KW29" s="30"/>
      <c r="KX29" s="30"/>
      <c r="KY29" s="30"/>
      <c r="KZ29" s="30"/>
      <c r="LA29" s="30"/>
      <c r="LB29" s="29"/>
      <c r="LC29" s="32"/>
      <c r="LD29" s="29"/>
      <c r="LE29" s="30"/>
      <c r="LF29" s="30"/>
      <c r="LG29" s="30"/>
      <c r="LH29" s="30"/>
      <c r="LI29" s="30"/>
      <c r="LJ29" s="30"/>
      <c r="LK29" s="30"/>
      <c r="LL29" s="29"/>
      <c r="LM29" s="32"/>
      <c r="LN29" s="29"/>
      <c r="LO29" s="30"/>
      <c r="LP29" s="30"/>
      <c r="LQ29" s="30"/>
      <c r="LR29" s="30"/>
      <c r="LS29" s="30"/>
      <c r="LT29" s="30"/>
      <c r="LU29" s="30"/>
      <c r="LV29" s="29"/>
      <c r="LW29" s="32"/>
      <c r="LX29" s="29"/>
      <c r="LY29" s="30"/>
      <c r="LZ29" s="30"/>
      <c r="MA29" s="30"/>
      <c r="MB29" s="30"/>
      <c r="MC29" s="30"/>
      <c r="MD29" s="30"/>
      <c r="ME29" s="30"/>
      <c r="MF29" s="29"/>
      <c r="MG29" s="32"/>
      <c r="MH29" s="29"/>
      <c r="MI29" s="30"/>
      <c r="MJ29" s="30"/>
      <c r="MK29" s="30"/>
      <c r="ML29" s="30"/>
      <c r="MM29" s="30"/>
      <c r="MN29" s="30"/>
      <c r="MO29" s="30"/>
      <c r="MP29" s="29"/>
      <c r="MQ29" s="32"/>
      <c r="MR29" s="29"/>
      <c r="MS29" s="30"/>
      <c r="MT29" s="30"/>
      <c r="MU29" s="30"/>
      <c r="MV29" s="30"/>
      <c r="MW29" s="30"/>
      <c r="MX29" s="30"/>
      <c r="MY29" s="30"/>
      <c r="MZ29" s="29"/>
      <c r="NA29" s="32"/>
      <c r="NB29" s="29"/>
      <c r="NC29" s="30"/>
      <c r="ND29" s="30"/>
      <c r="NE29" s="30"/>
      <c r="NF29" s="30"/>
      <c r="NG29" s="30"/>
      <c r="NH29" s="30"/>
      <c r="NI29" s="30"/>
      <c r="NJ29" s="30"/>
      <c r="NK29" s="30"/>
    </row>
    <row r="34" spans="1:12" ht="40.5" customHeight="1" x14ac:dyDescent="0.35">
      <c r="A34" s="43" t="s">
        <v>362</v>
      </c>
      <c r="B34" s="44" t="s">
        <v>32</v>
      </c>
      <c r="C34" s="44" t="s">
        <v>64</v>
      </c>
      <c r="D34" s="44" t="s">
        <v>66</v>
      </c>
      <c r="E34" s="44" t="s">
        <v>363</v>
      </c>
      <c r="F34" s="44" t="s">
        <v>364</v>
      </c>
      <c r="G34" s="45" t="s">
        <v>365</v>
      </c>
    </row>
    <row r="35" spans="1:12" x14ac:dyDescent="0.35">
      <c r="A35" s="51" t="s">
        <v>373</v>
      </c>
      <c r="B35" s="47">
        <f>B29</f>
        <v>0</v>
      </c>
      <c r="C35" s="48">
        <f>I19</f>
        <v>15446</v>
      </c>
      <c r="D35" s="48">
        <f>B35/C35</f>
        <v>0</v>
      </c>
      <c r="E35" s="47">
        <f>D35/MAX($D$35:$D$39)</f>
        <v>0</v>
      </c>
      <c r="F35" s="47">
        <f>E35*100</f>
        <v>0</v>
      </c>
      <c r="G35" s="49" t="str">
        <f>IF(F35&gt;80, "10", IF(F35&gt;60, "9", IF(F35&gt;40, "8", IF(F35&gt;30, "7", IF(F35&gt;20, "6", IF(F35&gt;10, "5", IF(F35&gt;60, "4", IF(F35&gt;3, "3", IF(F35&gt;1, "2", "1")))))))))</f>
        <v>1</v>
      </c>
      <c r="J35" s="3"/>
      <c r="K35" s="12" t="s">
        <v>36</v>
      </c>
      <c r="L35" s="13" t="s">
        <v>37</v>
      </c>
    </row>
    <row r="36" spans="1:12" x14ac:dyDescent="0.35">
      <c r="A36" s="51" t="s">
        <v>374</v>
      </c>
      <c r="B36" s="46">
        <f>M29</f>
        <v>8965769.2999999989</v>
      </c>
      <c r="C36" s="48">
        <v>620000</v>
      </c>
      <c r="D36" s="48">
        <f t="shared" ref="D36:D39" si="0">B36/C36</f>
        <v>14.46091822580645</v>
      </c>
      <c r="E36" s="47">
        <f t="shared" ref="E36:E39" si="1">D36/MAX($D$35:$D$39)</f>
        <v>0.98092794944224571</v>
      </c>
      <c r="F36" s="47">
        <f t="shared" ref="F36:F39" si="2">E36*100</f>
        <v>98.092794944224565</v>
      </c>
      <c r="G36" s="49" t="str">
        <f t="shared" ref="G36:G39" si="3">IF(F36&gt;80, "10", IF(F36&gt;60, "9", IF(F36&gt;40, "8", IF(F36&gt;30, "7", IF(F36&gt;20, "6", IF(F36&gt;10, "5", IF(F36&gt;60, "4", IF(F36&gt;3, "3", IF(F36&gt;1, "2", "1")))))))))</f>
        <v>10</v>
      </c>
      <c r="J36" s="3" t="s">
        <v>38</v>
      </c>
      <c r="K36" s="14" t="s">
        <v>39</v>
      </c>
      <c r="L36" s="15">
        <v>1</v>
      </c>
    </row>
    <row r="37" spans="1:12" x14ac:dyDescent="0.35">
      <c r="A37" s="51" t="s">
        <v>375</v>
      </c>
      <c r="B37" s="46">
        <f>X29</f>
        <v>1103540.9000000001</v>
      </c>
      <c r="C37" s="48">
        <v>620000</v>
      </c>
      <c r="D37" s="48">
        <f t="shared" si="0"/>
        <v>1.779904677419355</v>
      </c>
      <c r="E37" s="47">
        <f t="shared" si="1"/>
        <v>0.12073633348592301</v>
      </c>
      <c r="F37" s="47">
        <f t="shared" si="2"/>
        <v>12.073633348592301</v>
      </c>
      <c r="G37" s="49" t="str">
        <f t="shared" si="3"/>
        <v>5</v>
      </c>
      <c r="J37" s="16" t="s">
        <v>40</v>
      </c>
      <c r="K37" s="17" t="s">
        <v>41</v>
      </c>
      <c r="L37" s="15">
        <v>2</v>
      </c>
    </row>
    <row r="38" spans="1:12" x14ac:dyDescent="0.35">
      <c r="A38" s="51" t="s">
        <v>376</v>
      </c>
      <c r="B38" s="46">
        <f>AI29</f>
        <v>2054537.1</v>
      </c>
      <c r="C38" s="48">
        <v>620000</v>
      </c>
      <c r="D38" s="48">
        <f t="shared" si="0"/>
        <v>3.3137695161290326</v>
      </c>
      <c r="E38" s="47">
        <f t="shared" si="1"/>
        <v>0.22478303836749608</v>
      </c>
      <c r="F38" s="47">
        <f t="shared" si="2"/>
        <v>22.478303836749607</v>
      </c>
      <c r="G38" s="49" t="str">
        <f t="shared" si="3"/>
        <v>6</v>
      </c>
      <c r="J38" s="16" t="s">
        <v>42</v>
      </c>
      <c r="K38" s="17" t="s">
        <v>43</v>
      </c>
      <c r="L38" s="15">
        <v>3</v>
      </c>
    </row>
    <row r="39" spans="1:12" x14ac:dyDescent="0.35">
      <c r="A39" s="51" t="s">
        <v>377</v>
      </c>
      <c r="B39" s="46">
        <f>AT29</f>
        <v>9140089.5500000007</v>
      </c>
      <c r="C39" s="48">
        <v>620000</v>
      </c>
      <c r="D39" s="48">
        <f t="shared" si="0"/>
        <v>14.74207991935484</v>
      </c>
      <c r="E39" s="47">
        <f t="shared" si="1"/>
        <v>1</v>
      </c>
      <c r="F39" s="47">
        <f t="shared" si="2"/>
        <v>100</v>
      </c>
      <c r="G39" s="49" t="str">
        <f t="shared" si="3"/>
        <v>10</v>
      </c>
      <c r="J39" s="16" t="s">
        <v>44</v>
      </c>
      <c r="K39" s="17" t="s">
        <v>45</v>
      </c>
      <c r="L39" s="15">
        <v>4</v>
      </c>
    </row>
    <row r="40" spans="1:12" x14ac:dyDescent="0.35">
      <c r="A40" s="50"/>
      <c r="B40" s="46"/>
      <c r="C40" s="48"/>
      <c r="D40" s="48"/>
      <c r="E40" s="47"/>
      <c r="F40" s="47"/>
      <c r="G40" s="48"/>
      <c r="J40" s="16" t="s">
        <v>46</v>
      </c>
      <c r="K40" s="18" t="s">
        <v>47</v>
      </c>
      <c r="L40" s="15">
        <v>5</v>
      </c>
    </row>
    <row r="41" spans="1:12" x14ac:dyDescent="0.35">
      <c r="A41" s="50"/>
      <c r="B41" s="46"/>
      <c r="C41" s="48"/>
      <c r="D41" s="48"/>
      <c r="E41" s="47"/>
      <c r="F41" s="47"/>
      <c r="G41" s="48"/>
      <c r="J41" s="16" t="s">
        <v>48</v>
      </c>
      <c r="K41" s="19" t="s">
        <v>49</v>
      </c>
      <c r="L41" s="15">
        <v>6</v>
      </c>
    </row>
    <row r="42" spans="1:12" x14ac:dyDescent="0.35">
      <c r="A42" s="50"/>
      <c r="B42" s="46"/>
      <c r="C42" s="48"/>
      <c r="D42" s="48"/>
      <c r="E42" s="47"/>
      <c r="F42" s="47"/>
      <c r="G42" s="48"/>
      <c r="J42" s="16" t="s">
        <v>50</v>
      </c>
      <c r="K42" s="19" t="s">
        <v>51</v>
      </c>
      <c r="L42" s="15">
        <v>7</v>
      </c>
    </row>
    <row r="43" spans="1:12" x14ac:dyDescent="0.35">
      <c r="A43" s="50"/>
      <c r="B43" s="46"/>
      <c r="C43" s="48"/>
      <c r="D43" s="48"/>
      <c r="E43" s="47"/>
      <c r="F43" s="47"/>
      <c r="G43" s="48"/>
      <c r="J43" s="16" t="s">
        <v>52</v>
      </c>
      <c r="K43" s="19" t="s">
        <v>53</v>
      </c>
      <c r="L43" s="15">
        <v>8</v>
      </c>
    </row>
    <row r="44" spans="1:12" x14ac:dyDescent="0.35">
      <c r="A44" s="50"/>
      <c r="B44" s="46"/>
      <c r="C44" s="48"/>
      <c r="D44" s="48"/>
      <c r="E44" s="47"/>
      <c r="F44" s="47"/>
      <c r="G44" s="48"/>
      <c r="J44" s="16" t="s">
        <v>54</v>
      </c>
      <c r="K44" s="19" t="s">
        <v>55</v>
      </c>
      <c r="L44" s="15">
        <v>9</v>
      </c>
    </row>
    <row r="45" spans="1:12" x14ac:dyDescent="0.35">
      <c r="A45" s="50"/>
      <c r="B45" s="46"/>
      <c r="C45" s="48"/>
      <c r="D45" s="48"/>
      <c r="E45" s="47"/>
      <c r="F45" s="47"/>
      <c r="G45" s="48"/>
      <c r="J45" s="16" t="s">
        <v>56</v>
      </c>
      <c r="K45" s="20" t="s">
        <v>57</v>
      </c>
      <c r="L45" s="21">
        <v>10</v>
      </c>
    </row>
    <row r="46" spans="1:12" x14ac:dyDescent="0.35">
      <c r="A46" s="50"/>
      <c r="B46" s="46"/>
      <c r="C46" s="48"/>
      <c r="D46" s="48"/>
      <c r="E46" s="47"/>
      <c r="F46" s="47"/>
      <c r="G46" s="48"/>
      <c r="J46" s="3"/>
      <c r="K46" s="3"/>
    </row>
    <row r="47" spans="1:12" x14ac:dyDescent="0.35">
      <c r="A47" s="50"/>
      <c r="B47" s="46"/>
      <c r="C47" s="48"/>
      <c r="D47" s="48"/>
      <c r="E47" s="47"/>
      <c r="F47" s="47"/>
      <c r="G47" s="48"/>
      <c r="J47" s="3"/>
      <c r="K47" s="22"/>
    </row>
    <row r="48" spans="1:12" x14ac:dyDescent="0.35">
      <c r="A48" s="50"/>
      <c r="B48" s="46"/>
      <c r="C48" s="48"/>
      <c r="D48" s="48"/>
      <c r="E48" s="47"/>
      <c r="F48" s="47"/>
      <c r="G48" s="48"/>
    </row>
    <row r="49" spans="1:7" x14ac:dyDescent="0.35">
      <c r="A49" s="50"/>
      <c r="B49" s="46"/>
      <c r="C49" s="48"/>
      <c r="D49" s="48"/>
      <c r="E49" s="47"/>
      <c r="F49" s="47"/>
      <c r="G49" s="48"/>
    </row>
    <row r="50" spans="1:7" x14ac:dyDescent="0.35">
      <c r="A50" s="50"/>
      <c r="B50" s="46"/>
      <c r="C50" s="48"/>
      <c r="D50" s="48"/>
      <c r="E50" s="47"/>
      <c r="F50" s="47"/>
      <c r="G50" s="48"/>
    </row>
    <row r="51" spans="1:7" x14ac:dyDescent="0.35">
      <c r="A51" s="50"/>
      <c r="B51" s="46"/>
      <c r="C51" s="48"/>
      <c r="D51" s="48"/>
      <c r="E51" s="47"/>
      <c r="F51" s="47"/>
      <c r="G51" s="48"/>
    </row>
    <row r="52" spans="1:7" x14ac:dyDescent="0.35">
      <c r="A52" s="50"/>
      <c r="B52" s="46"/>
      <c r="C52" s="48"/>
      <c r="D52" s="48"/>
      <c r="E52" s="47"/>
      <c r="F52" s="47"/>
      <c r="G52" s="48"/>
    </row>
    <row r="53" spans="1:7" x14ac:dyDescent="0.35">
      <c r="A53" s="50"/>
      <c r="B53" s="46"/>
      <c r="C53" s="48"/>
      <c r="D53" s="48"/>
      <c r="E53" s="47"/>
      <c r="F53" s="47"/>
      <c r="G53" s="48"/>
    </row>
    <row r="54" spans="1:7" x14ac:dyDescent="0.35">
      <c r="A54" s="50"/>
      <c r="B54" s="46"/>
      <c r="C54" s="48"/>
      <c r="D54" s="48"/>
      <c r="E54" s="47"/>
      <c r="F54" s="47"/>
      <c r="G54" s="48"/>
    </row>
    <row r="55" spans="1:7" x14ac:dyDescent="0.35">
      <c r="A55" s="50"/>
      <c r="B55" s="46"/>
      <c r="C55" s="48"/>
      <c r="D55" s="48"/>
      <c r="E55" s="47"/>
      <c r="F55" s="47"/>
      <c r="G55" s="48"/>
    </row>
    <row r="56" spans="1:7" x14ac:dyDescent="0.35">
      <c r="A56" s="50"/>
      <c r="B56" s="46"/>
      <c r="C56" s="48"/>
      <c r="D56" s="48"/>
      <c r="E56" s="47"/>
      <c r="F56" s="47"/>
      <c r="G56" s="48"/>
    </row>
    <row r="57" spans="1:7" x14ac:dyDescent="0.35">
      <c r="A57" s="50"/>
      <c r="B57" s="46"/>
      <c r="C57" s="48"/>
      <c r="D57" s="48"/>
      <c r="E57" s="47"/>
      <c r="F57" s="47"/>
      <c r="G57" s="48"/>
    </row>
    <row r="58" spans="1:7" x14ac:dyDescent="0.35">
      <c r="A58" s="50"/>
      <c r="B58" s="46"/>
      <c r="C58" s="48"/>
      <c r="D58" s="48"/>
      <c r="E58" s="47"/>
      <c r="F58" s="47"/>
      <c r="G58" s="48"/>
    </row>
    <row r="59" spans="1:7" x14ac:dyDescent="0.35">
      <c r="A59" s="50"/>
      <c r="B59" s="46"/>
      <c r="C59" s="48"/>
      <c r="D59" s="48"/>
      <c r="E59" s="47"/>
      <c r="F59" s="47"/>
      <c r="G59" s="48"/>
    </row>
    <row r="60" spans="1:7" x14ac:dyDescent="0.35">
      <c r="A60" s="50"/>
      <c r="B60" s="46"/>
      <c r="C60" s="48"/>
      <c r="D60" s="48"/>
      <c r="E60" s="47"/>
      <c r="F60" s="47"/>
      <c r="G60" s="48"/>
    </row>
    <row r="61" spans="1:7" x14ac:dyDescent="0.35">
      <c r="A61" s="50"/>
      <c r="B61" s="46"/>
      <c r="C61" s="48"/>
      <c r="D61" s="48"/>
      <c r="E61" s="47"/>
      <c r="F61" s="47"/>
      <c r="G61" s="48"/>
    </row>
    <row r="62" spans="1:7" x14ac:dyDescent="0.35">
      <c r="A62" s="50"/>
      <c r="B62" s="46"/>
      <c r="C62" s="48"/>
      <c r="D62" s="48"/>
      <c r="E62" s="47"/>
      <c r="F62" s="47"/>
      <c r="G62" s="48"/>
    </row>
    <row r="63" spans="1:7" x14ac:dyDescent="0.35">
      <c r="A63" s="50"/>
      <c r="B63" s="46"/>
      <c r="C63" s="48"/>
      <c r="D63" s="48"/>
      <c r="E63" s="47"/>
      <c r="F63" s="47"/>
      <c r="G63" s="48"/>
    </row>
    <row r="64" spans="1:7" x14ac:dyDescent="0.35">
      <c r="A64" s="50"/>
      <c r="B64" s="46"/>
      <c r="C64" s="48"/>
      <c r="D64" s="48"/>
      <c r="E64" s="47"/>
      <c r="F64" s="47"/>
      <c r="G64" s="48"/>
    </row>
    <row r="65" spans="1:7" x14ac:dyDescent="0.35">
      <c r="A65" s="50"/>
      <c r="B65" s="46"/>
      <c r="C65" s="48"/>
      <c r="D65" s="48"/>
      <c r="E65" s="47"/>
      <c r="F65" s="47"/>
      <c r="G65" s="48"/>
    </row>
    <row r="66" spans="1:7" x14ac:dyDescent="0.35">
      <c r="A66" s="50"/>
      <c r="B66" s="46"/>
      <c r="C66" s="48"/>
      <c r="D66" s="48"/>
      <c r="E66" s="47"/>
      <c r="F66" s="47"/>
      <c r="G66" s="48"/>
    </row>
    <row r="67" spans="1:7" x14ac:dyDescent="0.35">
      <c r="A67" s="50"/>
      <c r="B67" s="46"/>
      <c r="C67" s="48"/>
      <c r="D67" s="48"/>
      <c r="E67" s="47"/>
      <c r="F67" s="47"/>
      <c r="G67" s="48"/>
    </row>
    <row r="68" spans="1:7" x14ac:dyDescent="0.35">
      <c r="A68" s="50"/>
      <c r="B68" s="46"/>
      <c r="C68" s="48"/>
      <c r="D68" s="48"/>
      <c r="E68" s="47"/>
      <c r="F68" s="47"/>
      <c r="G68" s="48"/>
    </row>
    <row r="69" spans="1:7" x14ac:dyDescent="0.35">
      <c r="A69" s="50"/>
      <c r="B69" s="46"/>
      <c r="C69" s="48"/>
      <c r="D69" s="48"/>
      <c r="E69" s="47"/>
      <c r="F69" s="47"/>
      <c r="G69" s="48"/>
    </row>
    <row r="70" spans="1:7" x14ac:dyDescent="0.35">
      <c r="A70" s="50"/>
      <c r="B70" s="46"/>
      <c r="C70" s="48"/>
      <c r="D70" s="48"/>
      <c r="E70" s="47"/>
      <c r="F70" s="47"/>
      <c r="G70" s="48"/>
    </row>
    <row r="71" spans="1:7" x14ac:dyDescent="0.35">
      <c r="A71" s="50"/>
      <c r="B71" s="46"/>
      <c r="C71" s="48"/>
      <c r="D71" s="48"/>
      <c r="E71" s="47"/>
      <c r="F71" s="47"/>
      <c r="G71" s="48"/>
    </row>
    <row r="72" spans="1:7" x14ac:dyDescent="0.35">
      <c r="A72" s="23"/>
    </row>
    <row r="73" spans="1:7" x14ac:dyDescent="0.35">
      <c r="A73" s="23"/>
    </row>
    <row r="74" spans="1:7" x14ac:dyDescent="0.35">
      <c r="A74" s="23"/>
    </row>
    <row r="75" spans="1:7" x14ac:dyDescent="0.35">
      <c r="A75" s="23"/>
    </row>
    <row r="76" spans="1:7" x14ac:dyDescent="0.35">
      <c r="A76" s="23"/>
    </row>
    <row r="77" spans="1:7" x14ac:dyDescent="0.35">
      <c r="A77" s="23"/>
    </row>
    <row r="78" spans="1:7" x14ac:dyDescent="0.35">
      <c r="A78" s="23"/>
    </row>
    <row r="79" spans="1:7" x14ac:dyDescent="0.35">
      <c r="A79" s="23"/>
    </row>
    <row r="80" spans="1:7" x14ac:dyDescent="0.35">
      <c r="A80" s="23"/>
    </row>
    <row r="81" spans="1:1" x14ac:dyDescent="0.35">
      <c r="A81" s="23"/>
    </row>
    <row r="82" spans="1:1" x14ac:dyDescent="0.35">
      <c r="A82" s="23"/>
    </row>
    <row r="83" spans="1:1" x14ac:dyDescent="0.35">
      <c r="A83" s="23"/>
    </row>
    <row r="84" spans="1:1" x14ac:dyDescent="0.35">
      <c r="A84" s="23"/>
    </row>
    <row r="85" spans="1:1" x14ac:dyDescent="0.35">
      <c r="A85" s="23"/>
    </row>
    <row r="86" spans="1:1" x14ac:dyDescent="0.35">
      <c r="A86" s="23"/>
    </row>
    <row r="87" spans="1:1" x14ac:dyDescent="0.35">
      <c r="A87" s="23"/>
    </row>
    <row r="88" spans="1:1" x14ac:dyDescent="0.35">
      <c r="A88" s="23"/>
    </row>
    <row r="89" spans="1:1" x14ac:dyDescent="0.35">
      <c r="A89" s="23"/>
    </row>
    <row r="90" spans="1:1" x14ac:dyDescent="0.35">
      <c r="A90" s="23"/>
    </row>
    <row r="91" spans="1:1" x14ac:dyDescent="0.35">
      <c r="A91" s="23"/>
    </row>
    <row r="92" spans="1:1" x14ac:dyDescent="0.35">
      <c r="A92" s="23"/>
    </row>
    <row r="93" spans="1:1" x14ac:dyDescent="0.35">
      <c r="A93" s="23"/>
    </row>
    <row r="94" spans="1:1" x14ac:dyDescent="0.35">
      <c r="A94" s="23"/>
    </row>
    <row r="95" spans="1:1" x14ac:dyDescent="0.35">
      <c r="A95" s="23"/>
    </row>
    <row r="96" spans="1:1" x14ac:dyDescent="0.35">
      <c r="A96" s="23"/>
    </row>
    <row r="97" spans="1:1" x14ac:dyDescent="0.35">
      <c r="A97" s="23"/>
    </row>
    <row r="98" spans="1:1" x14ac:dyDescent="0.35">
      <c r="A98" s="23"/>
    </row>
    <row r="99" spans="1:1" x14ac:dyDescent="0.35">
      <c r="A99" s="23"/>
    </row>
    <row r="100" spans="1:1" x14ac:dyDescent="0.35">
      <c r="A100" s="23"/>
    </row>
    <row r="101" spans="1:1" x14ac:dyDescent="0.35">
      <c r="A101" s="23"/>
    </row>
  </sheetData>
  <sheetProtection algorithmName="SHA-512" hashValue="jBxJC4ubc88COEji4cNzmDUdiacbN5OrVFb8yjmYyjhlW+7++6N86/mLteAdYhlJ6csoqiQKKTzwUy/UyT81iw==" saltValue="U/1sF7u3atVSKEwLlmEdYQ==" spinCount="100000" sheet="1" objects="1" scenarios="1"/>
  <mergeCells count="37">
    <mergeCell ref="BF24:BF26"/>
    <mergeCell ref="NB24:NB26"/>
    <mergeCell ref="KT24:KT26"/>
    <mergeCell ref="LD24:LD26"/>
    <mergeCell ref="LN24:LN26"/>
    <mergeCell ref="LX24:LX26"/>
    <mergeCell ref="MH24:MH26"/>
    <mergeCell ref="MR24:MR26"/>
    <mergeCell ref="KJ24:KJ26"/>
    <mergeCell ref="GD24:GD26"/>
    <mergeCell ref="GN24:GN26"/>
    <mergeCell ref="GX24:GX26"/>
    <mergeCell ref="HH24:HH26"/>
    <mergeCell ref="HR24:HR26"/>
    <mergeCell ref="IB24:IB26"/>
    <mergeCell ref="IL24:IL26"/>
    <mergeCell ref="IV24:IV26"/>
    <mergeCell ref="JF24:JF26"/>
    <mergeCell ref="JP24:JP26"/>
    <mergeCell ref="JZ24:JZ26"/>
    <mergeCell ref="FT24:FT26"/>
    <mergeCell ref="FJ24:FJ26"/>
    <mergeCell ref="C24:C26"/>
    <mergeCell ref="N24:N26"/>
    <mergeCell ref="Y24:Y26"/>
    <mergeCell ref="AJ24:AJ26"/>
    <mergeCell ref="AU24:AU26"/>
    <mergeCell ref="DL24:DL26"/>
    <mergeCell ref="DV24:DV26"/>
    <mergeCell ref="EF24:EF26"/>
    <mergeCell ref="EP24:EP26"/>
    <mergeCell ref="EZ24:EZ26"/>
    <mergeCell ref="BN24:BN26"/>
    <mergeCell ref="BX24:BX26"/>
    <mergeCell ref="CH24:CH26"/>
    <mergeCell ref="CR24:CR26"/>
    <mergeCell ref="DB24:DB2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W59"/>
  <sheetViews>
    <sheetView zoomScaleNormal="100" workbookViewId="0">
      <selection activeCell="BC28" sqref="BC28"/>
    </sheetView>
  </sheetViews>
  <sheetFormatPr defaultRowHeight="14.5" x14ac:dyDescent="0.35"/>
  <cols>
    <col min="1" max="1" width="13.6328125" customWidth="1"/>
    <col min="2" max="2" width="10.36328125" bestFit="1" customWidth="1"/>
    <col min="3" max="4" width="8.7265625" customWidth="1"/>
    <col min="5" max="5" width="10" customWidth="1"/>
    <col min="9" max="9" width="10.90625" customWidth="1"/>
    <col min="12" max="12" width="13.6328125" customWidth="1"/>
    <col min="16" max="16" width="10.90625" customWidth="1"/>
    <col min="23" max="23" width="13.81640625" customWidth="1"/>
    <col min="34" max="34" width="13.81640625" customWidth="1"/>
    <col min="45" max="45" width="13.81640625" customWidth="1"/>
    <col min="56" max="56" width="13.81640625" customWidth="1"/>
    <col min="67" max="67" width="13.81640625" customWidth="1"/>
  </cols>
  <sheetData>
    <row r="1" spans="1:75" s="25" customFormat="1" x14ac:dyDescent="0.35">
      <c r="A1" s="42" t="s">
        <v>367</v>
      </c>
    </row>
    <row r="2" spans="1:75" s="25" customFormat="1" x14ac:dyDescent="0.35"/>
    <row r="3" spans="1:75" ht="76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63</v>
      </c>
      <c r="J3" s="3"/>
      <c r="K3" s="3"/>
      <c r="L3" s="1" t="s">
        <v>0</v>
      </c>
      <c r="M3" s="1" t="s">
        <v>1</v>
      </c>
      <c r="N3" s="1" t="s">
        <v>2</v>
      </c>
      <c r="O3" s="1" t="s">
        <v>3</v>
      </c>
      <c r="P3" s="1" t="s">
        <v>4</v>
      </c>
      <c r="Q3" s="1" t="s">
        <v>5</v>
      </c>
      <c r="R3" s="1" t="s">
        <v>6</v>
      </c>
      <c r="S3" s="1" t="s">
        <v>7</v>
      </c>
      <c r="T3" s="2" t="s">
        <v>63</v>
      </c>
      <c r="U3" s="3"/>
      <c r="V3" s="3"/>
      <c r="W3" s="1" t="s">
        <v>0</v>
      </c>
      <c r="X3" s="1" t="s">
        <v>1</v>
      </c>
      <c r="Y3" s="1" t="s">
        <v>2</v>
      </c>
      <c r="Z3" s="1" t="s">
        <v>3</v>
      </c>
      <c r="AA3" s="1" t="s">
        <v>4</v>
      </c>
      <c r="AB3" s="1" t="s">
        <v>5</v>
      </c>
      <c r="AC3" s="1" t="s">
        <v>6</v>
      </c>
      <c r="AD3" s="1" t="s">
        <v>7</v>
      </c>
      <c r="AE3" s="2" t="s">
        <v>63</v>
      </c>
      <c r="AF3" s="3"/>
      <c r="AG3" s="3"/>
      <c r="AH3" s="1" t="s">
        <v>0</v>
      </c>
      <c r="AI3" s="1" t="s">
        <v>1</v>
      </c>
      <c r="AJ3" s="1" t="s">
        <v>2</v>
      </c>
      <c r="AK3" s="1" t="s">
        <v>3</v>
      </c>
      <c r="AL3" s="1" t="s">
        <v>4</v>
      </c>
      <c r="AM3" s="1" t="s">
        <v>5</v>
      </c>
      <c r="AN3" s="1" t="s">
        <v>6</v>
      </c>
      <c r="AO3" s="1" t="s">
        <v>7</v>
      </c>
      <c r="AP3" s="2" t="s">
        <v>63</v>
      </c>
      <c r="AQ3" s="29"/>
      <c r="AR3" s="28"/>
      <c r="AS3" s="1" t="s">
        <v>0</v>
      </c>
      <c r="AT3" s="1" t="s">
        <v>1</v>
      </c>
      <c r="AU3" s="1" t="s">
        <v>2</v>
      </c>
      <c r="AV3" s="1" t="s">
        <v>3</v>
      </c>
      <c r="AW3" s="1" t="s">
        <v>4</v>
      </c>
      <c r="AX3" s="1" t="s">
        <v>5</v>
      </c>
      <c r="AY3" s="1" t="s">
        <v>6</v>
      </c>
      <c r="AZ3" s="1" t="s">
        <v>7</v>
      </c>
      <c r="BA3" s="2" t="s">
        <v>63</v>
      </c>
      <c r="BB3" s="28"/>
      <c r="BD3" s="1" t="s">
        <v>0</v>
      </c>
      <c r="BE3" s="1" t="s">
        <v>1</v>
      </c>
      <c r="BF3" s="1" t="s">
        <v>2</v>
      </c>
      <c r="BG3" s="1" t="s">
        <v>3</v>
      </c>
      <c r="BH3" s="1" t="s">
        <v>4</v>
      </c>
      <c r="BI3" s="1" t="s">
        <v>5</v>
      </c>
      <c r="BJ3" s="1" t="s">
        <v>6</v>
      </c>
      <c r="BK3" s="1" t="s">
        <v>7</v>
      </c>
      <c r="BL3" s="2" t="s">
        <v>63</v>
      </c>
      <c r="BO3" s="1" t="s">
        <v>0</v>
      </c>
      <c r="BP3" s="1" t="s">
        <v>1</v>
      </c>
      <c r="BQ3" s="1" t="s">
        <v>2</v>
      </c>
      <c r="BR3" s="1" t="s">
        <v>3</v>
      </c>
      <c r="BS3" s="1" t="s">
        <v>4</v>
      </c>
      <c r="BT3" s="1" t="s">
        <v>5</v>
      </c>
      <c r="BU3" s="1" t="s">
        <v>6</v>
      </c>
      <c r="BV3" s="1" t="s">
        <v>7</v>
      </c>
      <c r="BW3" s="2" t="s">
        <v>63</v>
      </c>
    </row>
    <row r="4" spans="1:75" x14ac:dyDescent="0.35">
      <c r="A4" s="51" t="s">
        <v>378</v>
      </c>
      <c r="B4" s="25" t="s">
        <v>8</v>
      </c>
      <c r="C4" s="24">
        <v>0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27">
        <v>15446</v>
      </c>
      <c r="J4" s="25"/>
      <c r="K4" s="25"/>
      <c r="L4" s="51" t="s">
        <v>375</v>
      </c>
      <c r="M4" s="25" t="s">
        <v>8</v>
      </c>
      <c r="N4" s="24">
        <v>0</v>
      </c>
      <c r="O4" s="24">
        <v>0</v>
      </c>
      <c r="P4" s="24">
        <v>0</v>
      </c>
      <c r="Q4" s="24">
        <v>0</v>
      </c>
      <c r="R4" s="24">
        <v>0</v>
      </c>
      <c r="S4" s="24">
        <v>0</v>
      </c>
      <c r="T4" s="27">
        <v>15446</v>
      </c>
      <c r="U4" s="25"/>
      <c r="V4" s="25"/>
      <c r="W4" s="51" t="s">
        <v>380</v>
      </c>
      <c r="X4" s="25" t="s">
        <v>8</v>
      </c>
      <c r="Y4" s="25"/>
      <c r="Z4" s="25"/>
      <c r="AA4" s="25"/>
      <c r="AB4" s="25"/>
      <c r="AC4" s="25"/>
      <c r="AD4" s="25">
        <v>0</v>
      </c>
      <c r="AE4" s="27">
        <v>15446</v>
      </c>
      <c r="AF4" s="25"/>
      <c r="AG4" s="25"/>
      <c r="AH4" s="51" t="s">
        <v>381</v>
      </c>
      <c r="AI4" s="25" t="s">
        <v>8</v>
      </c>
      <c r="AJ4" s="24">
        <v>234682</v>
      </c>
      <c r="AK4" s="24">
        <v>0</v>
      </c>
      <c r="AL4" s="24">
        <v>0</v>
      </c>
      <c r="AM4" s="24">
        <v>1000</v>
      </c>
      <c r="AN4" s="24">
        <v>0</v>
      </c>
      <c r="AO4" s="24">
        <v>2019</v>
      </c>
      <c r="AP4" s="27">
        <v>15446</v>
      </c>
      <c r="AQ4" s="30"/>
      <c r="AR4" s="30"/>
      <c r="AS4" s="51" t="s">
        <v>382</v>
      </c>
      <c r="AT4" s="25" t="s">
        <v>8</v>
      </c>
      <c r="AU4" s="24">
        <v>0</v>
      </c>
      <c r="AV4" s="24">
        <v>0</v>
      </c>
      <c r="AW4" s="24">
        <v>0</v>
      </c>
      <c r="AX4" s="24">
        <v>0</v>
      </c>
      <c r="AY4" s="24">
        <v>0</v>
      </c>
      <c r="AZ4" s="24">
        <v>0</v>
      </c>
      <c r="BA4" s="27">
        <v>15446</v>
      </c>
      <c r="BD4" s="51" t="s">
        <v>383</v>
      </c>
      <c r="BE4" s="25" t="s">
        <v>8</v>
      </c>
      <c r="BF4" s="24">
        <v>0</v>
      </c>
      <c r="BG4" s="24">
        <v>0</v>
      </c>
      <c r="BH4" s="24">
        <v>0</v>
      </c>
      <c r="BI4" s="24">
        <v>0</v>
      </c>
      <c r="BJ4" s="24">
        <v>0</v>
      </c>
      <c r="BK4" s="24">
        <v>0</v>
      </c>
      <c r="BL4" s="27">
        <v>15446</v>
      </c>
      <c r="BO4" s="51" t="s">
        <v>384</v>
      </c>
      <c r="BP4" s="25" t="s">
        <v>8</v>
      </c>
      <c r="BQ4" s="24">
        <v>0</v>
      </c>
      <c r="BR4" s="24">
        <v>0</v>
      </c>
      <c r="BS4" s="24">
        <v>0</v>
      </c>
      <c r="BT4" s="24">
        <v>0</v>
      </c>
      <c r="BU4" s="24">
        <v>0</v>
      </c>
      <c r="BV4" s="24">
        <v>0</v>
      </c>
      <c r="BW4" s="27">
        <v>15446</v>
      </c>
    </row>
    <row r="5" spans="1:75" x14ac:dyDescent="0.35">
      <c r="A5" s="51" t="s">
        <v>378</v>
      </c>
      <c r="B5" s="25" t="s">
        <v>9</v>
      </c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7">
        <v>15446</v>
      </c>
      <c r="J5" s="25"/>
      <c r="K5" s="25"/>
      <c r="L5" s="51" t="s">
        <v>375</v>
      </c>
      <c r="M5" s="25" t="s">
        <v>9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7">
        <v>15446</v>
      </c>
      <c r="U5" s="25"/>
      <c r="V5" s="25"/>
      <c r="W5" s="51" t="s">
        <v>380</v>
      </c>
      <c r="X5" s="25" t="s">
        <v>9</v>
      </c>
      <c r="Y5" s="25"/>
      <c r="Z5" s="25"/>
      <c r="AA5" s="25"/>
      <c r="AB5" s="25"/>
      <c r="AC5" s="25"/>
      <c r="AD5" s="25"/>
      <c r="AE5" s="27">
        <v>15446</v>
      </c>
      <c r="AF5" s="25"/>
      <c r="AG5" s="25"/>
      <c r="AH5" s="51" t="s">
        <v>381</v>
      </c>
      <c r="AI5" s="25" t="s">
        <v>9</v>
      </c>
      <c r="AJ5" s="24">
        <v>876097</v>
      </c>
      <c r="AK5" s="24">
        <v>0</v>
      </c>
      <c r="AL5" s="24">
        <v>0</v>
      </c>
      <c r="AM5" s="24">
        <v>1000</v>
      </c>
      <c r="AN5" s="24">
        <v>0</v>
      </c>
      <c r="AO5" s="24">
        <v>4014</v>
      </c>
      <c r="AP5" s="27">
        <v>15446</v>
      </c>
      <c r="AQ5" s="30"/>
      <c r="AR5" s="30"/>
      <c r="AS5" s="51" t="s">
        <v>382</v>
      </c>
      <c r="AT5" s="25" t="s">
        <v>9</v>
      </c>
      <c r="AU5" s="24">
        <v>0</v>
      </c>
      <c r="AV5" s="24">
        <v>0</v>
      </c>
      <c r="AW5" s="24">
        <v>0</v>
      </c>
      <c r="AX5" s="24">
        <v>0</v>
      </c>
      <c r="AY5" s="24">
        <v>0</v>
      </c>
      <c r="AZ5" s="24">
        <v>0</v>
      </c>
      <c r="BA5" s="27">
        <v>15446</v>
      </c>
      <c r="BD5" s="51" t="s">
        <v>383</v>
      </c>
      <c r="BE5" s="25" t="s">
        <v>9</v>
      </c>
      <c r="BF5" s="24">
        <v>0</v>
      </c>
      <c r="BG5" s="24">
        <v>0</v>
      </c>
      <c r="BH5" s="24">
        <v>0</v>
      </c>
      <c r="BI5" s="24">
        <v>0</v>
      </c>
      <c r="BJ5" s="24">
        <v>0</v>
      </c>
      <c r="BK5" s="24">
        <v>0</v>
      </c>
      <c r="BL5" s="27">
        <v>15446</v>
      </c>
      <c r="BO5" s="51" t="s">
        <v>384</v>
      </c>
      <c r="BP5" s="25" t="s">
        <v>9</v>
      </c>
      <c r="BQ5" s="24">
        <v>0</v>
      </c>
      <c r="BR5" s="24">
        <v>0</v>
      </c>
      <c r="BS5" s="24">
        <v>0</v>
      </c>
      <c r="BT5" s="24">
        <v>0</v>
      </c>
      <c r="BU5" s="24">
        <v>0</v>
      </c>
      <c r="BV5" s="24">
        <v>0</v>
      </c>
      <c r="BW5" s="27">
        <v>15446</v>
      </c>
    </row>
    <row r="6" spans="1:75" x14ac:dyDescent="0.35">
      <c r="A6" s="51" t="s">
        <v>378</v>
      </c>
      <c r="B6" s="25" t="s">
        <v>10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7">
        <v>15446</v>
      </c>
      <c r="J6" s="25"/>
      <c r="K6" s="25"/>
      <c r="L6" s="51" t="s">
        <v>375</v>
      </c>
      <c r="M6" s="25" t="s">
        <v>10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7">
        <v>15446</v>
      </c>
      <c r="U6" s="25"/>
      <c r="V6" s="25"/>
      <c r="W6" s="51" t="s">
        <v>380</v>
      </c>
      <c r="X6" s="25" t="s">
        <v>10</v>
      </c>
      <c r="Y6" s="25"/>
      <c r="Z6" s="25"/>
      <c r="AA6" s="25"/>
      <c r="AB6" s="25"/>
      <c r="AC6" s="25"/>
      <c r="AD6" s="25"/>
      <c r="AE6" s="27">
        <v>15446</v>
      </c>
      <c r="AF6" s="25"/>
      <c r="AG6" s="25"/>
      <c r="AH6" s="51" t="s">
        <v>381</v>
      </c>
      <c r="AI6" s="25" t="s">
        <v>10</v>
      </c>
      <c r="AJ6" s="24">
        <v>69181</v>
      </c>
      <c r="AK6" s="24">
        <v>0</v>
      </c>
      <c r="AL6" s="24">
        <v>0</v>
      </c>
      <c r="AM6" s="24">
        <v>1000</v>
      </c>
      <c r="AN6" s="24">
        <v>0</v>
      </c>
      <c r="AO6" s="24">
        <v>3150</v>
      </c>
      <c r="AP6" s="27">
        <v>15446</v>
      </c>
      <c r="AQ6" s="30"/>
      <c r="AR6" s="30"/>
      <c r="AS6" s="51" t="s">
        <v>382</v>
      </c>
      <c r="AT6" s="25" t="s">
        <v>10</v>
      </c>
      <c r="AU6" s="24">
        <v>0</v>
      </c>
      <c r="AV6" s="24">
        <v>0</v>
      </c>
      <c r="AW6" s="24">
        <v>0</v>
      </c>
      <c r="AX6" s="24">
        <v>0</v>
      </c>
      <c r="AY6" s="24">
        <v>0</v>
      </c>
      <c r="AZ6" s="24">
        <v>0</v>
      </c>
      <c r="BA6" s="27">
        <v>15446</v>
      </c>
      <c r="BD6" s="51" t="s">
        <v>383</v>
      </c>
      <c r="BE6" s="25" t="s">
        <v>10</v>
      </c>
      <c r="BF6" s="24">
        <v>0</v>
      </c>
      <c r="BG6" s="24">
        <v>0</v>
      </c>
      <c r="BH6" s="24">
        <v>0</v>
      </c>
      <c r="BI6" s="24">
        <v>0</v>
      </c>
      <c r="BJ6" s="24">
        <v>0</v>
      </c>
      <c r="BK6" s="24">
        <v>0</v>
      </c>
      <c r="BL6" s="27">
        <v>15446</v>
      </c>
      <c r="BO6" s="51" t="s">
        <v>384</v>
      </c>
      <c r="BP6" s="25" t="s">
        <v>10</v>
      </c>
      <c r="BQ6" s="24">
        <v>0</v>
      </c>
      <c r="BR6" s="24">
        <v>0</v>
      </c>
      <c r="BS6" s="24">
        <v>0</v>
      </c>
      <c r="BT6" s="24">
        <v>0</v>
      </c>
      <c r="BU6" s="24">
        <v>0</v>
      </c>
      <c r="BV6" s="24">
        <v>0</v>
      </c>
      <c r="BW6" s="27">
        <v>15446</v>
      </c>
    </row>
    <row r="7" spans="1:75" x14ac:dyDescent="0.35">
      <c r="A7" s="51" t="s">
        <v>378</v>
      </c>
      <c r="B7" s="25" t="s">
        <v>11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7">
        <v>15446</v>
      </c>
      <c r="J7" s="25"/>
      <c r="K7" s="25"/>
      <c r="L7" s="51" t="s">
        <v>375</v>
      </c>
      <c r="M7" s="25" t="s">
        <v>11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7">
        <v>15446</v>
      </c>
      <c r="U7" s="25"/>
      <c r="V7" s="25"/>
      <c r="W7" s="51" t="s">
        <v>380</v>
      </c>
      <c r="X7" s="25" t="s">
        <v>11</v>
      </c>
      <c r="Y7" s="25"/>
      <c r="Z7" s="25"/>
      <c r="AA7" s="25"/>
      <c r="AB7" s="25"/>
      <c r="AC7" s="25"/>
      <c r="AD7" s="25"/>
      <c r="AE7" s="27">
        <v>15446</v>
      </c>
      <c r="AF7" s="25"/>
      <c r="AG7" s="25"/>
      <c r="AH7" s="51" t="s">
        <v>381</v>
      </c>
      <c r="AI7" s="25" t="s">
        <v>11</v>
      </c>
      <c r="AJ7" s="24">
        <v>0</v>
      </c>
      <c r="AK7" s="24">
        <v>0</v>
      </c>
      <c r="AL7" s="24">
        <v>0</v>
      </c>
      <c r="AM7" s="24">
        <v>1000</v>
      </c>
      <c r="AN7" s="24">
        <v>0</v>
      </c>
      <c r="AO7" s="24">
        <v>2512</v>
      </c>
      <c r="AP7" s="27">
        <v>15446</v>
      </c>
      <c r="AQ7" s="30"/>
      <c r="AR7" s="30"/>
      <c r="AS7" s="51" t="s">
        <v>382</v>
      </c>
      <c r="AT7" s="25" t="s">
        <v>11</v>
      </c>
      <c r="AU7" s="24">
        <v>0</v>
      </c>
      <c r="AV7" s="24">
        <v>0</v>
      </c>
      <c r="AW7" s="24">
        <v>0</v>
      </c>
      <c r="AX7" s="24">
        <v>0</v>
      </c>
      <c r="AY7" s="24">
        <v>0</v>
      </c>
      <c r="AZ7" s="24">
        <v>0</v>
      </c>
      <c r="BA7" s="27">
        <v>15446</v>
      </c>
      <c r="BD7" s="51" t="s">
        <v>383</v>
      </c>
      <c r="BE7" s="25" t="s">
        <v>11</v>
      </c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0</v>
      </c>
      <c r="BL7" s="27">
        <v>15446</v>
      </c>
      <c r="BO7" s="51" t="s">
        <v>384</v>
      </c>
      <c r="BP7" s="25" t="s">
        <v>11</v>
      </c>
      <c r="BQ7" s="24">
        <v>0</v>
      </c>
      <c r="BR7" s="24">
        <v>0</v>
      </c>
      <c r="BS7" s="24">
        <v>0</v>
      </c>
      <c r="BT7" s="24">
        <v>0</v>
      </c>
      <c r="BU7" s="24">
        <v>0</v>
      </c>
      <c r="BV7" s="24">
        <v>0</v>
      </c>
      <c r="BW7" s="27">
        <v>15446</v>
      </c>
    </row>
    <row r="8" spans="1:75" x14ac:dyDescent="0.35">
      <c r="A8" s="51" t="s">
        <v>378</v>
      </c>
      <c r="B8" s="25" t="s">
        <v>12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7">
        <v>15446</v>
      </c>
      <c r="J8" s="25"/>
      <c r="K8" s="25"/>
      <c r="L8" s="51" t="s">
        <v>375</v>
      </c>
      <c r="M8" s="25" t="s">
        <v>12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7">
        <v>15446</v>
      </c>
      <c r="U8" s="25"/>
      <c r="V8" s="25"/>
      <c r="W8" s="51" t="s">
        <v>380</v>
      </c>
      <c r="X8" s="25" t="s">
        <v>12</v>
      </c>
      <c r="Y8" s="24">
        <v>0</v>
      </c>
      <c r="Z8" s="24">
        <v>0</v>
      </c>
      <c r="AA8" s="24">
        <v>0</v>
      </c>
      <c r="AB8" s="24">
        <v>120</v>
      </c>
      <c r="AC8" s="24">
        <v>0</v>
      </c>
      <c r="AD8" s="25"/>
      <c r="AE8" s="27">
        <v>15446</v>
      </c>
      <c r="AF8" s="25"/>
      <c r="AG8" s="25"/>
      <c r="AH8" s="51" t="s">
        <v>381</v>
      </c>
      <c r="AI8" s="25" t="s">
        <v>12</v>
      </c>
      <c r="AJ8" s="24">
        <v>0</v>
      </c>
      <c r="AK8" s="24">
        <v>0</v>
      </c>
      <c r="AL8" s="24">
        <v>0</v>
      </c>
      <c r="AM8" s="24">
        <v>1000</v>
      </c>
      <c r="AN8" s="24">
        <v>0</v>
      </c>
      <c r="AO8" s="24">
        <v>2517</v>
      </c>
      <c r="AP8" s="27">
        <v>15446</v>
      </c>
      <c r="AQ8" s="30"/>
      <c r="AR8" s="30"/>
      <c r="AS8" s="51" t="s">
        <v>382</v>
      </c>
      <c r="AT8" s="25" t="s">
        <v>12</v>
      </c>
      <c r="AU8" s="24">
        <v>0</v>
      </c>
      <c r="AV8" s="24">
        <v>0</v>
      </c>
      <c r="AW8" s="24">
        <v>0</v>
      </c>
      <c r="AX8" s="24">
        <v>0</v>
      </c>
      <c r="AY8" s="24">
        <v>0</v>
      </c>
      <c r="AZ8" s="24">
        <v>0</v>
      </c>
      <c r="BA8" s="27">
        <v>15446</v>
      </c>
      <c r="BD8" s="51" t="s">
        <v>383</v>
      </c>
      <c r="BE8" s="25" t="s">
        <v>12</v>
      </c>
      <c r="BF8" s="24">
        <v>0</v>
      </c>
      <c r="BG8" s="24">
        <v>0</v>
      </c>
      <c r="BH8" s="24">
        <v>0</v>
      </c>
      <c r="BI8" s="24">
        <v>0</v>
      </c>
      <c r="BJ8" s="24">
        <v>0</v>
      </c>
      <c r="BK8" s="24">
        <v>0</v>
      </c>
      <c r="BL8" s="27">
        <v>15446</v>
      </c>
      <c r="BO8" s="51" t="s">
        <v>384</v>
      </c>
      <c r="BP8" s="25" t="s">
        <v>12</v>
      </c>
      <c r="BQ8" s="24">
        <v>0</v>
      </c>
      <c r="BR8" s="24">
        <v>0</v>
      </c>
      <c r="BS8" s="24">
        <v>0</v>
      </c>
      <c r="BT8" s="24">
        <v>0</v>
      </c>
      <c r="BU8" s="24">
        <v>0</v>
      </c>
      <c r="BV8" s="24">
        <v>0</v>
      </c>
      <c r="BW8" s="27">
        <v>15446</v>
      </c>
    </row>
    <row r="9" spans="1:75" x14ac:dyDescent="0.35">
      <c r="A9" s="51" t="s">
        <v>378</v>
      </c>
      <c r="B9" s="25" t="s">
        <v>13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7">
        <v>15446</v>
      </c>
      <c r="J9" s="25"/>
      <c r="K9" s="25"/>
      <c r="L9" s="51" t="s">
        <v>375</v>
      </c>
      <c r="M9" s="25" t="s">
        <v>13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7">
        <v>15446</v>
      </c>
      <c r="U9" s="25"/>
      <c r="V9" s="25"/>
      <c r="W9" s="51" t="s">
        <v>380</v>
      </c>
      <c r="X9" s="25" t="s">
        <v>13</v>
      </c>
      <c r="Y9" s="24">
        <v>0</v>
      </c>
      <c r="Z9" s="24">
        <v>0</v>
      </c>
      <c r="AA9" s="24">
        <v>0</v>
      </c>
      <c r="AB9" s="24">
        <v>120</v>
      </c>
      <c r="AC9" s="24">
        <v>0</v>
      </c>
      <c r="AD9" s="25"/>
      <c r="AE9" s="27">
        <v>15446</v>
      </c>
      <c r="AF9" s="25"/>
      <c r="AG9" s="25"/>
      <c r="AH9" s="51" t="s">
        <v>381</v>
      </c>
      <c r="AI9" s="25" t="s">
        <v>13</v>
      </c>
      <c r="AJ9" s="24">
        <v>0</v>
      </c>
      <c r="AK9" s="24">
        <v>0</v>
      </c>
      <c r="AL9" s="24">
        <v>0</v>
      </c>
      <c r="AM9" s="24">
        <v>1000</v>
      </c>
      <c r="AN9" s="24">
        <v>0</v>
      </c>
      <c r="AO9" s="24">
        <v>0</v>
      </c>
      <c r="AP9" s="27">
        <v>15446</v>
      </c>
      <c r="AQ9" s="30"/>
      <c r="AR9" s="30"/>
      <c r="AS9" s="51" t="s">
        <v>382</v>
      </c>
      <c r="AT9" s="25" t="s">
        <v>13</v>
      </c>
      <c r="AU9" s="24">
        <v>0</v>
      </c>
      <c r="AV9" s="24">
        <v>0</v>
      </c>
      <c r="AW9" s="24">
        <v>0</v>
      </c>
      <c r="AX9" s="24">
        <v>0</v>
      </c>
      <c r="AY9" s="24">
        <v>0</v>
      </c>
      <c r="AZ9" s="24">
        <v>0</v>
      </c>
      <c r="BA9" s="27">
        <v>15446</v>
      </c>
      <c r="BD9" s="51" t="s">
        <v>383</v>
      </c>
      <c r="BE9" s="25" t="s">
        <v>13</v>
      </c>
      <c r="BF9" s="24">
        <v>0</v>
      </c>
      <c r="BG9" s="24">
        <v>0</v>
      </c>
      <c r="BH9" s="24">
        <v>0</v>
      </c>
      <c r="BI9" s="24">
        <v>0</v>
      </c>
      <c r="BJ9" s="24">
        <v>0</v>
      </c>
      <c r="BK9" s="24">
        <v>0</v>
      </c>
      <c r="BL9" s="27">
        <v>15446</v>
      </c>
      <c r="BO9" s="51" t="s">
        <v>384</v>
      </c>
      <c r="BP9" s="25" t="s">
        <v>13</v>
      </c>
      <c r="BQ9" s="24">
        <v>0</v>
      </c>
      <c r="BR9" s="24">
        <v>0</v>
      </c>
      <c r="BS9" s="24">
        <v>0</v>
      </c>
      <c r="BT9" s="24">
        <v>0</v>
      </c>
      <c r="BU9" s="24">
        <v>0</v>
      </c>
      <c r="BV9" s="24">
        <v>0</v>
      </c>
      <c r="BW9" s="27">
        <v>15446</v>
      </c>
    </row>
    <row r="10" spans="1:75" x14ac:dyDescent="0.35">
      <c r="A10" s="51" t="s">
        <v>378</v>
      </c>
      <c r="B10" s="25" t="s">
        <v>14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7">
        <v>15446</v>
      </c>
      <c r="J10" s="25"/>
      <c r="K10" s="25"/>
      <c r="L10" s="51" t="s">
        <v>375</v>
      </c>
      <c r="M10" s="25" t="s">
        <v>14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7">
        <v>15446</v>
      </c>
      <c r="U10" s="25"/>
      <c r="V10" s="25"/>
      <c r="W10" s="51" t="s">
        <v>380</v>
      </c>
      <c r="X10" s="25" t="s">
        <v>14</v>
      </c>
      <c r="Y10" s="24">
        <v>0</v>
      </c>
      <c r="Z10" s="24">
        <v>0</v>
      </c>
      <c r="AA10" s="24">
        <v>0</v>
      </c>
      <c r="AB10" s="24">
        <v>120</v>
      </c>
      <c r="AC10" s="24">
        <v>0</v>
      </c>
      <c r="AD10" s="25"/>
      <c r="AE10" s="27">
        <v>15446</v>
      </c>
      <c r="AF10" s="25"/>
      <c r="AG10" s="25"/>
      <c r="AH10" s="51" t="s">
        <v>381</v>
      </c>
      <c r="AI10" s="25" t="s">
        <v>14</v>
      </c>
      <c r="AJ10" s="24">
        <v>0</v>
      </c>
      <c r="AK10" s="24">
        <v>0</v>
      </c>
      <c r="AL10" s="24">
        <v>0</v>
      </c>
      <c r="AM10" s="24">
        <v>1000</v>
      </c>
      <c r="AN10" s="24">
        <v>0</v>
      </c>
      <c r="AO10" s="24">
        <v>0</v>
      </c>
      <c r="AP10" s="27">
        <v>15446</v>
      </c>
      <c r="AQ10" s="30"/>
      <c r="AR10" s="30"/>
      <c r="AS10" s="51" t="s">
        <v>382</v>
      </c>
      <c r="AT10" s="25" t="s">
        <v>14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7">
        <v>15446</v>
      </c>
      <c r="BD10" s="51" t="s">
        <v>383</v>
      </c>
      <c r="BE10" s="25" t="s">
        <v>14</v>
      </c>
      <c r="BF10" s="24">
        <v>0</v>
      </c>
      <c r="BG10" s="24">
        <v>0</v>
      </c>
      <c r="BH10" s="24">
        <v>0</v>
      </c>
      <c r="BI10" s="24">
        <v>0</v>
      </c>
      <c r="BJ10" s="24">
        <v>0</v>
      </c>
      <c r="BK10" s="24">
        <v>0</v>
      </c>
      <c r="BL10" s="27">
        <v>15446</v>
      </c>
      <c r="BO10" s="51" t="s">
        <v>384</v>
      </c>
      <c r="BP10" s="25" t="s">
        <v>14</v>
      </c>
      <c r="BQ10" s="24">
        <v>0</v>
      </c>
      <c r="BR10" s="24">
        <v>0</v>
      </c>
      <c r="BS10" s="24">
        <v>0</v>
      </c>
      <c r="BT10" s="24">
        <v>0</v>
      </c>
      <c r="BU10" s="24">
        <v>0</v>
      </c>
      <c r="BV10" s="24">
        <v>0</v>
      </c>
      <c r="BW10" s="27">
        <v>15446</v>
      </c>
    </row>
    <row r="11" spans="1:75" x14ac:dyDescent="0.35">
      <c r="A11" s="51" t="s">
        <v>378</v>
      </c>
      <c r="B11" s="25" t="s">
        <v>15</v>
      </c>
      <c r="C11" s="24">
        <v>0</v>
      </c>
      <c r="D11" s="24">
        <v>0</v>
      </c>
      <c r="E11" s="24">
        <v>0</v>
      </c>
      <c r="F11" s="24">
        <v>100</v>
      </c>
      <c r="G11" s="24">
        <v>0</v>
      </c>
      <c r="H11" s="24">
        <v>0</v>
      </c>
      <c r="I11" s="27">
        <v>15446</v>
      </c>
      <c r="J11" s="25"/>
      <c r="K11" s="25"/>
      <c r="L11" s="51" t="s">
        <v>375</v>
      </c>
      <c r="M11" s="25" t="s">
        <v>15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7">
        <v>15446</v>
      </c>
      <c r="U11" s="25"/>
      <c r="V11" s="25"/>
      <c r="W11" s="51" t="s">
        <v>380</v>
      </c>
      <c r="X11" s="25" t="s">
        <v>15</v>
      </c>
      <c r="Y11" s="24">
        <v>0</v>
      </c>
      <c r="Z11" s="24">
        <v>0</v>
      </c>
      <c r="AA11" s="24">
        <v>0</v>
      </c>
      <c r="AB11" s="24">
        <v>120</v>
      </c>
      <c r="AC11" s="24">
        <v>0</v>
      </c>
      <c r="AD11" s="25"/>
      <c r="AE11" s="27">
        <v>15446</v>
      </c>
      <c r="AF11" s="25"/>
      <c r="AG11" s="25"/>
      <c r="AH11" s="51" t="s">
        <v>381</v>
      </c>
      <c r="AI11" s="25" t="s">
        <v>15</v>
      </c>
      <c r="AJ11" s="24">
        <v>185056</v>
      </c>
      <c r="AK11" s="24">
        <v>0</v>
      </c>
      <c r="AL11" s="24">
        <v>0</v>
      </c>
      <c r="AM11" s="24">
        <v>1000</v>
      </c>
      <c r="AN11" s="24">
        <v>0</v>
      </c>
      <c r="AO11" s="24">
        <v>0</v>
      </c>
      <c r="AP11" s="27">
        <v>15446</v>
      </c>
      <c r="AQ11" s="30"/>
      <c r="AR11" s="30"/>
      <c r="AS11" s="51" t="s">
        <v>382</v>
      </c>
      <c r="AT11" s="25" t="s">
        <v>15</v>
      </c>
      <c r="AU11" s="24">
        <v>0</v>
      </c>
      <c r="AV11" s="24">
        <v>0</v>
      </c>
      <c r="AW11" s="24">
        <v>0</v>
      </c>
      <c r="AX11" s="24">
        <v>0</v>
      </c>
      <c r="AY11" s="24">
        <v>0</v>
      </c>
      <c r="AZ11" s="24">
        <v>0</v>
      </c>
      <c r="BA11" s="27">
        <v>15446</v>
      </c>
      <c r="BD11" s="51" t="s">
        <v>383</v>
      </c>
      <c r="BE11" s="25" t="s">
        <v>15</v>
      </c>
      <c r="BF11" s="24">
        <v>0</v>
      </c>
      <c r="BG11" s="24">
        <v>0</v>
      </c>
      <c r="BH11" s="24">
        <v>0</v>
      </c>
      <c r="BI11" s="24">
        <v>0</v>
      </c>
      <c r="BJ11" s="24">
        <v>0</v>
      </c>
      <c r="BK11" s="24">
        <v>0</v>
      </c>
      <c r="BL11" s="27">
        <v>15446</v>
      </c>
      <c r="BO11" s="51" t="s">
        <v>384</v>
      </c>
      <c r="BP11" s="25" t="s">
        <v>15</v>
      </c>
      <c r="BQ11" s="24">
        <v>0</v>
      </c>
      <c r="BR11" s="24">
        <v>0</v>
      </c>
      <c r="BS11" s="24">
        <v>0</v>
      </c>
      <c r="BT11" s="24">
        <v>0</v>
      </c>
      <c r="BU11" s="24">
        <v>0</v>
      </c>
      <c r="BV11" s="24">
        <v>0</v>
      </c>
      <c r="BW11" s="27">
        <v>15446</v>
      </c>
    </row>
    <row r="12" spans="1:75" x14ac:dyDescent="0.35">
      <c r="A12" s="51" t="s">
        <v>378</v>
      </c>
      <c r="B12" s="25" t="s">
        <v>16</v>
      </c>
      <c r="C12" s="24">
        <v>0</v>
      </c>
      <c r="D12" s="24">
        <v>0</v>
      </c>
      <c r="E12" s="24">
        <v>0</v>
      </c>
      <c r="F12" s="24">
        <v>100</v>
      </c>
      <c r="G12" s="24">
        <v>0</v>
      </c>
      <c r="H12" s="24">
        <v>0</v>
      </c>
      <c r="I12" s="27">
        <v>15446</v>
      </c>
      <c r="J12" s="25"/>
      <c r="K12" s="25"/>
      <c r="L12" s="51" t="s">
        <v>375</v>
      </c>
      <c r="M12" s="25" t="s">
        <v>16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7">
        <v>15446</v>
      </c>
      <c r="U12" s="25"/>
      <c r="V12" s="25"/>
      <c r="W12" s="51" t="s">
        <v>380</v>
      </c>
      <c r="X12" s="25" t="s">
        <v>16</v>
      </c>
      <c r="Y12" s="24">
        <v>0</v>
      </c>
      <c r="Z12" s="24">
        <v>0</v>
      </c>
      <c r="AA12" s="24">
        <v>0</v>
      </c>
      <c r="AB12" s="24">
        <v>120</v>
      </c>
      <c r="AC12" s="24">
        <v>0</v>
      </c>
      <c r="AD12" s="25"/>
      <c r="AE12" s="27">
        <v>15446</v>
      </c>
      <c r="AF12" s="25"/>
      <c r="AG12" s="25"/>
      <c r="AH12" s="51" t="s">
        <v>381</v>
      </c>
      <c r="AI12" s="25" t="s">
        <v>16</v>
      </c>
      <c r="AJ12" s="24">
        <v>762790</v>
      </c>
      <c r="AK12" s="24">
        <v>0</v>
      </c>
      <c r="AL12" s="24">
        <v>0</v>
      </c>
      <c r="AM12" s="24">
        <v>1000</v>
      </c>
      <c r="AN12" s="24">
        <v>0</v>
      </c>
      <c r="AO12" s="24">
        <v>0</v>
      </c>
      <c r="AP12" s="27">
        <v>15446</v>
      </c>
      <c r="AQ12" s="30"/>
      <c r="AR12" s="30"/>
      <c r="AS12" s="51" t="s">
        <v>382</v>
      </c>
      <c r="AT12" s="25" t="s">
        <v>16</v>
      </c>
      <c r="AU12" s="24">
        <v>0</v>
      </c>
      <c r="AV12" s="24">
        <v>0</v>
      </c>
      <c r="AW12" s="24">
        <v>0</v>
      </c>
      <c r="AX12" s="24">
        <v>0</v>
      </c>
      <c r="AY12" s="24">
        <v>0</v>
      </c>
      <c r="AZ12" s="24">
        <v>0</v>
      </c>
      <c r="BA12" s="27">
        <v>15446</v>
      </c>
      <c r="BD12" s="51" t="s">
        <v>383</v>
      </c>
      <c r="BE12" s="25" t="s">
        <v>16</v>
      </c>
      <c r="BF12" s="24">
        <v>0</v>
      </c>
      <c r="BG12" s="24">
        <v>0</v>
      </c>
      <c r="BH12" s="24">
        <v>0</v>
      </c>
      <c r="BI12" s="24">
        <v>0</v>
      </c>
      <c r="BJ12" s="24">
        <v>0</v>
      </c>
      <c r="BK12" s="24">
        <v>0</v>
      </c>
      <c r="BL12" s="27">
        <v>15446</v>
      </c>
      <c r="BO12" s="51" t="s">
        <v>384</v>
      </c>
      <c r="BP12" s="25" t="s">
        <v>16</v>
      </c>
      <c r="BQ12" s="24">
        <v>0</v>
      </c>
      <c r="BR12" s="24">
        <v>0</v>
      </c>
      <c r="BS12" s="24">
        <v>0</v>
      </c>
      <c r="BT12" s="24">
        <v>0</v>
      </c>
      <c r="BU12" s="24">
        <v>0</v>
      </c>
      <c r="BV12" s="24">
        <v>0</v>
      </c>
      <c r="BW12" s="27">
        <v>15446</v>
      </c>
    </row>
    <row r="13" spans="1:75" x14ac:dyDescent="0.35">
      <c r="A13" s="51" t="s">
        <v>378</v>
      </c>
      <c r="B13" s="25" t="s">
        <v>17</v>
      </c>
      <c r="C13" s="24">
        <v>0</v>
      </c>
      <c r="D13" s="24">
        <v>0</v>
      </c>
      <c r="E13" s="24">
        <v>0</v>
      </c>
      <c r="F13" s="24">
        <v>100</v>
      </c>
      <c r="G13" s="24">
        <v>0</v>
      </c>
      <c r="H13" s="24">
        <v>0</v>
      </c>
      <c r="I13" s="27">
        <v>15446</v>
      </c>
      <c r="J13" s="25"/>
      <c r="K13" s="25"/>
      <c r="L13" s="51" t="s">
        <v>375</v>
      </c>
      <c r="M13" s="25" t="s">
        <v>17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7">
        <v>15446</v>
      </c>
      <c r="U13" s="25"/>
      <c r="V13" s="25"/>
      <c r="W13" s="51" t="s">
        <v>380</v>
      </c>
      <c r="X13" s="25" t="s">
        <v>17</v>
      </c>
      <c r="Y13" s="24">
        <v>0</v>
      </c>
      <c r="Z13" s="24">
        <v>0</v>
      </c>
      <c r="AA13" s="24">
        <v>0</v>
      </c>
      <c r="AB13" s="24">
        <v>120</v>
      </c>
      <c r="AC13" s="24">
        <v>0</v>
      </c>
      <c r="AD13" s="25"/>
      <c r="AE13" s="27">
        <v>15446</v>
      </c>
      <c r="AF13" s="25"/>
      <c r="AG13" s="25"/>
      <c r="AH13" s="51" t="s">
        <v>381</v>
      </c>
      <c r="AI13" s="25" t="s">
        <v>17</v>
      </c>
      <c r="AJ13" s="24">
        <v>1447722</v>
      </c>
      <c r="AK13" s="24">
        <v>0</v>
      </c>
      <c r="AL13" s="24">
        <v>0</v>
      </c>
      <c r="AM13" s="24">
        <v>1000</v>
      </c>
      <c r="AN13" s="24">
        <v>0</v>
      </c>
      <c r="AO13" s="24">
        <v>8951</v>
      </c>
      <c r="AP13" s="27">
        <v>15446</v>
      </c>
      <c r="AQ13" s="30"/>
      <c r="AR13" s="30"/>
      <c r="AS13" s="51" t="s">
        <v>382</v>
      </c>
      <c r="AT13" s="25" t="s">
        <v>17</v>
      </c>
      <c r="AU13" s="24">
        <v>0</v>
      </c>
      <c r="AV13" s="24">
        <v>0</v>
      </c>
      <c r="AW13" s="24">
        <v>0</v>
      </c>
      <c r="AX13" s="24">
        <v>0</v>
      </c>
      <c r="AY13" s="24">
        <v>0</v>
      </c>
      <c r="AZ13" s="24">
        <v>0</v>
      </c>
      <c r="BA13" s="27">
        <v>15446</v>
      </c>
      <c r="BD13" s="51" t="s">
        <v>383</v>
      </c>
      <c r="BE13" s="25" t="s">
        <v>17</v>
      </c>
      <c r="BF13" s="24">
        <v>0</v>
      </c>
      <c r="BG13" s="24">
        <v>0</v>
      </c>
      <c r="BH13" s="24">
        <v>0</v>
      </c>
      <c r="BI13" s="24">
        <v>0</v>
      </c>
      <c r="BJ13" s="24">
        <v>0</v>
      </c>
      <c r="BK13" s="24">
        <v>0</v>
      </c>
      <c r="BL13" s="27">
        <v>15446</v>
      </c>
      <c r="BO13" s="51" t="s">
        <v>384</v>
      </c>
      <c r="BP13" s="25" t="s">
        <v>17</v>
      </c>
      <c r="BQ13" s="24">
        <v>0</v>
      </c>
      <c r="BR13" s="24">
        <v>0</v>
      </c>
      <c r="BS13" s="24">
        <v>0</v>
      </c>
      <c r="BT13" s="24">
        <v>0</v>
      </c>
      <c r="BU13" s="24">
        <v>0</v>
      </c>
      <c r="BV13" s="24">
        <v>0</v>
      </c>
      <c r="BW13" s="27">
        <v>15446</v>
      </c>
    </row>
    <row r="14" spans="1:75" x14ac:dyDescent="0.35">
      <c r="A14" s="51" t="s">
        <v>378</v>
      </c>
      <c r="B14" s="25" t="s">
        <v>18</v>
      </c>
      <c r="C14" s="24">
        <v>0</v>
      </c>
      <c r="D14" s="24">
        <v>0</v>
      </c>
      <c r="E14" s="24">
        <v>0</v>
      </c>
      <c r="F14" s="24">
        <v>100</v>
      </c>
      <c r="G14" s="24">
        <v>0</v>
      </c>
      <c r="H14" s="24">
        <v>0</v>
      </c>
      <c r="I14" s="27">
        <v>15446</v>
      </c>
      <c r="J14" s="25"/>
      <c r="K14" s="25"/>
      <c r="L14" s="51" t="s">
        <v>375</v>
      </c>
      <c r="M14" s="25" t="s">
        <v>18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7">
        <v>15446</v>
      </c>
      <c r="U14" s="25"/>
      <c r="V14" s="25"/>
      <c r="W14" s="51" t="s">
        <v>380</v>
      </c>
      <c r="X14" s="25" t="s">
        <v>18</v>
      </c>
      <c r="Y14" s="24">
        <v>0</v>
      </c>
      <c r="Z14" s="24">
        <v>0</v>
      </c>
      <c r="AA14" s="24">
        <v>0</v>
      </c>
      <c r="AB14" s="24">
        <v>120</v>
      </c>
      <c r="AC14" s="24">
        <v>0</v>
      </c>
      <c r="AD14" s="25"/>
      <c r="AE14" s="27">
        <v>15446</v>
      </c>
      <c r="AF14" s="25"/>
      <c r="AG14" s="25"/>
      <c r="AH14" s="51" t="s">
        <v>381</v>
      </c>
      <c r="AI14" s="25" t="s">
        <v>18</v>
      </c>
      <c r="AJ14" s="24">
        <v>1930007</v>
      </c>
      <c r="AK14" s="24">
        <v>0</v>
      </c>
      <c r="AL14" s="24">
        <v>0</v>
      </c>
      <c r="AM14" s="24">
        <v>1000</v>
      </c>
      <c r="AN14" s="24">
        <v>0</v>
      </c>
      <c r="AO14" s="24">
        <v>20246</v>
      </c>
      <c r="AP14" s="27">
        <v>15446</v>
      </c>
      <c r="AQ14" s="30"/>
      <c r="AR14" s="30"/>
      <c r="AS14" s="51" t="s">
        <v>382</v>
      </c>
      <c r="AT14" s="25" t="s">
        <v>18</v>
      </c>
      <c r="AU14" s="24">
        <v>0</v>
      </c>
      <c r="AV14" s="24">
        <v>0</v>
      </c>
      <c r="AW14" s="24">
        <v>0</v>
      </c>
      <c r="AX14" s="24">
        <v>0</v>
      </c>
      <c r="AY14" s="24">
        <v>0</v>
      </c>
      <c r="AZ14" s="24">
        <v>0</v>
      </c>
      <c r="BA14" s="27">
        <v>15446</v>
      </c>
      <c r="BD14" s="51" t="s">
        <v>383</v>
      </c>
      <c r="BE14" s="25" t="s">
        <v>18</v>
      </c>
      <c r="BF14" s="24">
        <v>0</v>
      </c>
      <c r="BG14" s="24">
        <v>0</v>
      </c>
      <c r="BH14" s="24">
        <v>0</v>
      </c>
      <c r="BI14" s="24">
        <v>0</v>
      </c>
      <c r="BJ14" s="24">
        <v>0</v>
      </c>
      <c r="BK14" s="24">
        <v>0</v>
      </c>
      <c r="BL14" s="27">
        <v>15446</v>
      </c>
      <c r="BO14" s="51" t="s">
        <v>384</v>
      </c>
      <c r="BP14" s="25" t="s">
        <v>18</v>
      </c>
      <c r="BQ14" s="24">
        <v>0</v>
      </c>
      <c r="BR14" s="24">
        <v>0</v>
      </c>
      <c r="BS14" s="24">
        <v>0</v>
      </c>
      <c r="BT14" s="24">
        <v>0</v>
      </c>
      <c r="BU14" s="24">
        <v>0</v>
      </c>
      <c r="BV14" s="24">
        <v>0</v>
      </c>
      <c r="BW14" s="27">
        <v>15446</v>
      </c>
    </row>
    <row r="15" spans="1:75" x14ac:dyDescent="0.35">
      <c r="A15" s="51" t="s">
        <v>378</v>
      </c>
      <c r="B15" s="25" t="s">
        <v>19</v>
      </c>
      <c r="C15" s="24">
        <v>0</v>
      </c>
      <c r="D15" s="24">
        <v>0</v>
      </c>
      <c r="E15" s="24">
        <v>0</v>
      </c>
      <c r="F15" s="24">
        <v>100</v>
      </c>
      <c r="G15" s="24">
        <v>0</v>
      </c>
      <c r="H15" s="24">
        <v>0</v>
      </c>
      <c r="I15" s="27">
        <v>15446</v>
      </c>
      <c r="J15" s="25"/>
      <c r="K15" s="25"/>
      <c r="L15" s="51" t="s">
        <v>375</v>
      </c>
      <c r="M15" s="25" t="s">
        <v>19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7">
        <v>15446</v>
      </c>
      <c r="U15" s="25"/>
      <c r="V15" s="25"/>
      <c r="W15" s="51" t="s">
        <v>380</v>
      </c>
      <c r="X15" s="25" t="s">
        <v>19</v>
      </c>
      <c r="Y15" s="24">
        <v>0</v>
      </c>
      <c r="Z15" s="24">
        <v>0</v>
      </c>
      <c r="AA15" s="24">
        <v>0</v>
      </c>
      <c r="AB15" s="24">
        <v>120</v>
      </c>
      <c r="AC15" s="24">
        <v>0</v>
      </c>
      <c r="AD15" s="25"/>
      <c r="AE15" s="27">
        <v>15446</v>
      </c>
      <c r="AF15" s="25"/>
      <c r="AG15" s="25"/>
      <c r="AH15" s="51" t="s">
        <v>381</v>
      </c>
      <c r="AI15" s="25" t="s">
        <v>19</v>
      </c>
      <c r="AJ15" s="24">
        <v>951491</v>
      </c>
      <c r="AK15" s="24">
        <v>73341518</v>
      </c>
      <c r="AL15" s="24">
        <v>0</v>
      </c>
      <c r="AM15" s="24">
        <v>1000</v>
      </c>
      <c r="AN15" s="24">
        <v>20</v>
      </c>
      <c r="AO15" s="24">
        <v>0</v>
      </c>
      <c r="AP15" s="27">
        <v>15446</v>
      </c>
      <c r="AQ15" s="30"/>
      <c r="AR15" s="30"/>
      <c r="AS15" s="51" t="s">
        <v>382</v>
      </c>
      <c r="AT15" s="25" t="s">
        <v>19</v>
      </c>
      <c r="AU15" s="24">
        <v>0</v>
      </c>
      <c r="AV15" s="24">
        <v>0</v>
      </c>
      <c r="AW15" s="24">
        <v>0</v>
      </c>
      <c r="AX15" s="24">
        <v>0</v>
      </c>
      <c r="AY15" s="24">
        <v>0</v>
      </c>
      <c r="AZ15" s="24">
        <v>0</v>
      </c>
      <c r="BA15" s="27">
        <v>15446</v>
      </c>
      <c r="BD15" s="51" t="s">
        <v>383</v>
      </c>
      <c r="BE15" s="25" t="s">
        <v>19</v>
      </c>
      <c r="BF15" s="24">
        <v>0</v>
      </c>
      <c r="BG15" s="24">
        <v>0</v>
      </c>
      <c r="BH15" s="24">
        <v>0</v>
      </c>
      <c r="BI15" s="24">
        <v>0</v>
      </c>
      <c r="BJ15" s="24">
        <v>0</v>
      </c>
      <c r="BK15" s="24">
        <v>0</v>
      </c>
      <c r="BL15" s="27">
        <v>15446</v>
      </c>
      <c r="BO15" s="51" t="s">
        <v>384</v>
      </c>
      <c r="BP15" s="25" t="s">
        <v>19</v>
      </c>
      <c r="BQ15" s="24">
        <v>0</v>
      </c>
      <c r="BR15" s="24">
        <v>0</v>
      </c>
      <c r="BS15" s="24">
        <v>0</v>
      </c>
      <c r="BT15" s="24">
        <v>0</v>
      </c>
      <c r="BU15" s="24">
        <v>0</v>
      </c>
      <c r="BV15" s="24">
        <v>0</v>
      </c>
      <c r="BW15" s="27">
        <v>15446</v>
      </c>
    </row>
    <row r="16" spans="1:75" x14ac:dyDescent="0.35">
      <c r="A16" s="51" t="s">
        <v>378</v>
      </c>
      <c r="B16" s="25" t="s">
        <v>20</v>
      </c>
      <c r="C16" s="24">
        <v>0</v>
      </c>
      <c r="D16" s="24">
        <v>0</v>
      </c>
      <c r="E16" s="24">
        <v>0</v>
      </c>
      <c r="F16" s="24">
        <v>100</v>
      </c>
      <c r="G16" s="24">
        <v>0</v>
      </c>
      <c r="H16" s="24">
        <v>0</v>
      </c>
      <c r="I16" s="27">
        <v>15446</v>
      </c>
      <c r="J16" s="25"/>
      <c r="K16" s="25"/>
      <c r="L16" s="51" t="s">
        <v>375</v>
      </c>
      <c r="M16" s="25" t="s">
        <v>20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7">
        <v>15446</v>
      </c>
      <c r="U16" s="25"/>
      <c r="V16" s="25"/>
      <c r="W16" s="51" t="s">
        <v>380</v>
      </c>
      <c r="X16" s="25" t="s">
        <v>20</v>
      </c>
      <c r="Y16" s="24">
        <v>879170</v>
      </c>
      <c r="Z16" s="24">
        <v>5000000</v>
      </c>
      <c r="AA16" s="24">
        <v>0</v>
      </c>
      <c r="AB16" s="24">
        <v>120</v>
      </c>
      <c r="AC16" s="24">
        <v>0</v>
      </c>
      <c r="AD16" s="25"/>
      <c r="AE16" s="27">
        <v>15446</v>
      </c>
      <c r="AF16" s="25"/>
      <c r="AG16" s="25"/>
      <c r="AH16" s="51" t="s">
        <v>381</v>
      </c>
      <c r="AI16" s="25" t="s">
        <v>20</v>
      </c>
      <c r="AJ16" s="24">
        <v>2002067</v>
      </c>
      <c r="AK16" s="24">
        <v>0</v>
      </c>
      <c r="AL16" s="24">
        <v>0</v>
      </c>
      <c r="AM16" s="24">
        <v>1000</v>
      </c>
      <c r="AN16" s="24">
        <v>20</v>
      </c>
      <c r="AO16" s="24">
        <v>0</v>
      </c>
      <c r="AP16" s="27">
        <v>15446</v>
      </c>
      <c r="AQ16" s="30"/>
      <c r="AR16" s="30"/>
      <c r="AS16" s="51" t="s">
        <v>382</v>
      </c>
      <c r="AT16" s="25" t="s">
        <v>20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7">
        <v>15446</v>
      </c>
      <c r="BD16" s="51" t="s">
        <v>383</v>
      </c>
      <c r="BE16" s="25" t="s">
        <v>20</v>
      </c>
      <c r="BF16" s="24">
        <v>0</v>
      </c>
      <c r="BG16" s="24">
        <v>0</v>
      </c>
      <c r="BH16" s="24">
        <v>0</v>
      </c>
      <c r="BI16" s="24">
        <v>0</v>
      </c>
      <c r="BJ16" s="24">
        <v>0</v>
      </c>
      <c r="BK16" s="24">
        <v>0</v>
      </c>
      <c r="BL16" s="27">
        <v>15446</v>
      </c>
      <c r="BO16" s="51" t="s">
        <v>384</v>
      </c>
      <c r="BP16" s="25" t="s">
        <v>20</v>
      </c>
      <c r="BQ16" s="24">
        <v>0</v>
      </c>
      <c r="BR16" s="24">
        <v>0</v>
      </c>
      <c r="BS16" s="24">
        <v>0</v>
      </c>
      <c r="BT16" s="24">
        <v>0</v>
      </c>
      <c r="BU16" s="24">
        <v>0</v>
      </c>
      <c r="BV16" s="24">
        <v>0</v>
      </c>
      <c r="BW16" s="27">
        <v>15446</v>
      </c>
    </row>
    <row r="17" spans="1:75" x14ac:dyDescent="0.35">
      <c r="A17" s="51" t="s">
        <v>378</v>
      </c>
      <c r="B17" s="25" t="s">
        <v>21</v>
      </c>
      <c r="C17" s="24">
        <v>0</v>
      </c>
      <c r="D17" s="24">
        <v>0</v>
      </c>
      <c r="E17" s="24">
        <v>0</v>
      </c>
      <c r="F17" s="24">
        <v>100</v>
      </c>
      <c r="G17" s="24">
        <v>100</v>
      </c>
      <c r="H17" s="24">
        <v>0</v>
      </c>
      <c r="I17" s="27">
        <v>15446</v>
      </c>
      <c r="J17" s="25"/>
      <c r="K17" s="25"/>
      <c r="L17" s="51" t="s">
        <v>375</v>
      </c>
      <c r="M17" s="25" t="s">
        <v>21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7">
        <v>15446</v>
      </c>
      <c r="U17" s="25"/>
      <c r="V17" s="25"/>
      <c r="W17" s="51" t="s">
        <v>380</v>
      </c>
      <c r="X17" s="25" t="s">
        <v>21</v>
      </c>
      <c r="Y17" s="24">
        <v>0</v>
      </c>
      <c r="Z17" s="24">
        <v>107540</v>
      </c>
      <c r="AA17" s="24">
        <v>0</v>
      </c>
      <c r="AB17" s="24">
        <v>120</v>
      </c>
      <c r="AC17" s="24">
        <v>0</v>
      </c>
      <c r="AD17" s="25"/>
      <c r="AE17" s="27">
        <v>15446</v>
      </c>
      <c r="AF17" s="25"/>
      <c r="AG17" s="25"/>
      <c r="AH17" s="51" t="s">
        <v>381</v>
      </c>
      <c r="AI17" s="25" t="s">
        <v>21</v>
      </c>
      <c r="AJ17" s="24">
        <v>2406125</v>
      </c>
      <c r="AK17" s="24">
        <v>0</v>
      </c>
      <c r="AL17" s="24">
        <v>0</v>
      </c>
      <c r="AM17" s="24">
        <v>1000</v>
      </c>
      <c r="AN17" s="24">
        <v>20</v>
      </c>
      <c r="AO17" s="24">
        <v>0</v>
      </c>
      <c r="AP17" s="27">
        <v>15446</v>
      </c>
      <c r="AQ17" s="30"/>
      <c r="AR17" s="30"/>
      <c r="AS17" s="51" t="s">
        <v>382</v>
      </c>
      <c r="AT17" s="25" t="s">
        <v>21</v>
      </c>
      <c r="AU17" s="24">
        <v>0</v>
      </c>
      <c r="AV17" s="24">
        <v>0</v>
      </c>
      <c r="AW17" s="24">
        <v>0</v>
      </c>
      <c r="AX17" s="24">
        <v>0</v>
      </c>
      <c r="AY17" s="24">
        <v>0</v>
      </c>
      <c r="AZ17" s="24">
        <v>0</v>
      </c>
      <c r="BA17" s="27">
        <v>15446</v>
      </c>
      <c r="BD17" s="51" t="s">
        <v>383</v>
      </c>
      <c r="BE17" s="25" t="s">
        <v>21</v>
      </c>
      <c r="BF17" s="24">
        <v>0</v>
      </c>
      <c r="BG17" s="24">
        <v>0</v>
      </c>
      <c r="BH17" s="24">
        <v>0</v>
      </c>
      <c r="BI17" s="24">
        <v>0</v>
      </c>
      <c r="BJ17" s="24">
        <v>0</v>
      </c>
      <c r="BK17" s="24">
        <v>0</v>
      </c>
      <c r="BL17" s="27">
        <v>15446</v>
      </c>
      <c r="BO17" s="51" t="s">
        <v>384</v>
      </c>
      <c r="BP17" s="25" t="s">
        <v>21</v>
      </c>
      <c r="BQ17" s="24">
        <v>0</v>
      </c>
      <c r="BR17" s="24">
        <v>0</v>
      </c>
      <c r="BS17" s="24">
        <v>0</v>
      </c>
      <c r="BT17" s="24">
        <v>0</v>
      </c>
      <c r="BU17" s="24">
        <v>0</v>
      </c>
      <c r="BV17" s="24">
        <v>0</v>
      </c>
      <c r="BW17" s="27">
        <v>15446</v>
      </c>
    </row>
    <row r="18" spans="1:75" x14ac:dyDescent="0.35">
      <c r="A18" s="51" t="s">
        <v>378</v>
      </c>
      <c r="B18" s="25" t="s">
        <v>22</v>
      </c>
      <c r="C18" s="24">
        <v>4054</v>
      </c>
      <c r="D18" s="24">
        <v>0</v>
      </c>
      <c r="E18" s="24">
        <v>0</v>
      </c>
      <c r="F18" s="24">
        <v>100</v>
      </c>
      <c r="G18" s="24">
        <v>100</v>
      </c>
      <c r="H18" s="24">
        <v>0</v>
      </c>
      <c r="I18" s="27">
        <v>15446</v>
      </c>
      <c r="J18" s="25"/>
      <c r="K18" s="25"/>
      <c r="L18" s="51" t="s">
        <v>375</v>
      </c>
      <c r="M18" s="25" t="s">
        <v>22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7">
        <v>15446</v>
      </c>
      <c r="U18" s="25"/>
      <c r="V18" s="25"/>
      <c r="W18" s="51" t="s">
        <v>380</v>
      </c>
      <c r="X18" s="25" t="s">
        <v>22</v>
      </c>
      <c r="Y18" s="24">
        <v>0</v>
      </c>
      <c r="Z18" s="24">
        <v>0</v>
      </c>
      <c r="AA18" s="24">
        <v>0</v>
      </c>
      <c r="AB18" s="24">
        <v>120</v>
      </c>
      <c r="AC18" s="24">
        <v>100</v>
      </c>
      <c r="AD18" s="25"/>
      <c r="AE18" s="27">
        <v>15446</v>
      </c>
      <c r="AF18" s="25"/>
      <c r="AG18" s="25"/>
      <c r="AH18" s="51" t="s">
        <v>381</v>
      </c>
      <c r="AI18" s="25" t="s">
        <v>22</v>
      </c>
      <c r="AJ18" s="24">
        <v>1146557</v>
      </c>
      <c r="AK18" s="24">
        <v>0</v>
      </c>
      <c r="AL18" s="24">
        <v>0</v>
      </c>
      <c r="AM18" s="24">
        <v>1000</v>
      </c>
      <c r="AN18" s="24">
        <v>49</v>
      </c>
      <c r="AO18" s="24">
        <v>57419</v>
      </c>
      <c r="AP18" s="27">
        <v>15446</v>
      </c>
      <c r="AQ18" s="30"/>
      <c r="AR18" s="30"/>
      <c r="AS18" s="51" t="s">
        <v>382</v>
      </c>
      <c r="AT18" s="25" t="s">
        <v>22</v>
      </c>
      <c r="AU18" s="24">
        <v>0</v>
      </c>
      <c r="AV18" s="24">
        <v>0</v>
      </c>
      <c r="AW18" s="24">
        <v>0</v>
      </c>
      <c r="AX18" s="24">
        <v>0</v>
      </c>
      <c r="AY18" s="24">
        <v>0</v>
      </c>
      <c r="AZ18" s="24">
        <v>0</v>
      </c>
      <c r="BA18" s="27">
        <v>15446</v>
      </c>
      <c r="BD18" s="51" t="s">
        <v>383</v>
      </c>
      <c r="BE18" s="25" t="s">
        <v>22</v>
      </c>
      <c r="BF18" s="24">
        <v>0</v>
      </c>
      <c r="BG18" s="24">
        <v>0</v>
      </c>
      <c r="BH18" s="24">
        <v>0</v>
      </c>
      <c r="BI18" s="24">
        <v>0</v>
      </c>
      <c r="BJ18" s="24">
        <v>0</v>
      </c>
      <c r="BK18" s="24">
        <v>0</v>
      </c>
      <c r="BL18" s="27">
        <v>15446</v>
      </c>
      <c r="BO18" s="51" t="s">
        <v>384</v>
      </c>
      <c r="BP18" s="25" t="s">
        <v>22</v>
      </c>
      <c r="BQ18" s="24">
        <v>0</v>
      </c>
      <c r="BR18" s="24">
        <v>0</v>
      </c>
      <c r="BS18" s="24">
        <v>0</v>
      </c>
      <c r="BT18" s="24">
        <v>0</v>
      </c>
      <c r="BU18" s="24">
        <v>0</v>
      </c>
      <c r="BV18" s="24">
        <v>0</v>
      </c>
      <c r="BW18" s="27">
        <v>15446</v>
      </c>
    </row>
    <row r="19" spans="1:75" x14ac:dyDescent="0.35">
      <c r="A19" s="51" t="s">
        <v>378</v>
      </c>
      <c r="B19" s="25" t="s">
        <v>23</v>
      </c>
      <c r="C19" s="24">
        <v>0</v>
      </c>
      <c r="D19" s="24">
        <v>0</v>
      </c>
      <c r="E19" s="24">
        <v>0</v>
      </c>
      <c r="F19" s="24">
        <v>100</v>
      </c>
      <c r="G19" s="24">
        <v>100</v>
      </c>
      <c r="H19" s="24">
        <v>0</v>
      </c>
      <c r="I19" s="27">
        <v>15446</v>
      </c>
      <c r="J19" s="25"/>
      <c r="K19" s="25"/>
      <c r="L19" s="51" t="s">
        <v>375</v>
      </c>
      <c r="M19" s="25" t="s">
        <v>23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7">
        <v>15446</v>
      </c>
      <c r="U19" s="25"/>
      <c r="V19" s="25"/>
      <c r="W19" s="51" t="s">
        <v>380</v>
      </c>
      <c r="X19" s="25" t="s">
        <v>23</v>
      </c>
      <c r="Y19" s="24">
        <v>0</v>
      </c>
      <c r="Z19" s="24">
        <v>508915</v>
      </c>
      <c r="AA19" s="24">
        <v>508915</v>
      </c>
      <c r="AB19" s="24">
        <v>120</v>
      </c>
      <c r="AC19" s="24">
        <v>100</v>
      </c>
      <c r="AD19" s="25"/>
      <c r="AE19" s="27">
        <v>15446</v>
      </c>
      <c r="AF19" s="25"/>
      <c r="AG19" s="25"/>
      <c r="AH19" s="51" t="s">
        <v>381</v>
      </c>
      <c r="AI19" s="25" t="s">
        <v>23</v>
      </c>
      <c r="AJ19" s="24">
        <v>2400591</v>
      </c>
      <c r="AK19" s="24">
        <v>0</v>
      </c>
      <c r="AL19" s="24">
        <v>0</v>
      </c>
      <c r="AM19" s="24">
        <v>1000</v>
      </c>
      <c r="AN19" s="24">
        <v>49</v>
      </c>
      <c r="AO19" s="24">
        <v>5974</v>
      </c>
      <c r="AP19" s="27">
        <v>15446</v>
      </c>
      <c r="AQ19" s="30"/>
      <c r="AR19" s="30"/>
      <c r="AS19" s="51" t="s">
        <v>382</v>
      </c>
      <c r="AT19" s="25" t="s">
        <v>23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7">
        <v>15446</v>
      </c>
      <c r="BD19" s="51" t="s">
        <v>383</v>
      </c>
      <c r="BE19" s="25" t="s">
        <v>23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7">
        <v>15446</v>
      </c>
      <c r="BO19" s="51" t="s">
        <v>384</v>
      </c>
      <c r="BP19" s="25" t="s">
        <v>23</v>
      </c>
      <c r="BQ19" s="24">
        <v>0</v>
      </c>
      <c r="BR19" s="24">
        <v>0</v>
      </c>
      <c r="BS19" s="24">
        <v>0</v>
      </c>
      <c r="BT19" s="24">
        <v>0</v>
      </c>
      <c r="BU19" s="24">
        <v>0</v>
      </c>
      <c r="BV19" s="24">
        <v>0</v>
      </c>
      <c r="BW19" s="27">
        <v>15446</v>
      </c>
    </row>
    <row r="20" spans="1:75" x14ac:dyDescent="0.3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30"/>
      <c r="AR20" s="30"/>
      <c r="AS20" s="25"/>
      <c r="AT20" s="25"/>
      <c r="AU20" s="25"/>
      <c r="AV20" s="25"/>
      <c r="AW20" s="25"/>
      <c r="AX20" s="25"/>
      <c r="AY20" s="25"/>
      <c r="AZ20" s="25"/>
      <c r="BA20" s="25"/>
      <c r="BD20" s="25"/>
      <c r="BE20" s="25"/>
      <c r="BF20" s="25"/>
      <c r="BG20" s="25"/>
      <c r="BH20" s="25"/>
      <c r="BI20" s="25"/>
      <c r="BJ20" s="25"/>
      <c r="BK20" s="25"/>
      <c r="BL20" s="25"/>
      <c r="BO20" s="25"/>
      <c r="BP20" s="25"/>
      <c r="BQ20" s="25"/>
      <c r="BR20" s="25"/>
      <c r="BS20" s="25"/>
      <c r="BT20" s="25"/>
      <c r="BU20" s="25"/>
      <c r="BV20" s="25"/>
      <c r="BW20" s="25"/>
    </row>
    <row r="21" spans="1:75" ht="29" x14ac:dyDescent="0.35">
      <c r="A21" s="3" t="s">
        <v>24</v>
      </c>
      <c r="B21" s="4"/>
      <c r="C21" s="4">
        <f>SUM(C4:C19)</f>
        <v>4054</v>
      </c>
      <c r="D21" s="4">
        <f>SUM(D4:D19)</f>
        <v>0</v>
      </c>
      <c r="E21" s="5">
        <f>SUM(E4:E19)</f>
        <v>0</v>
      </c>
      <c r="F21" s="6">
        <f>AVERAGE(F4:F19)</f>
        <v>56.25</v>
      </c>
      <c r="G21" s="4">
        <f>AVERAGE(G4:G19)</f>
        <v>18.75</v>
      </c>
      <c r="H21" s="4">
        <f>AVERAGE(H4:H19)</f>
        <v>0</v>
      </c>
      <c r="I21" s="4">
        <f>SUM(I4:I19)</f>
        <v>247136</v>
      </c>
      <c r="J21" s="25"/>
      <c r="K21" s="25"/>
      <c r="L21" s="3" t="s">
        <v>24</v>
      </c>
      <c r="M21" s="4"/>
      <c r="N21" s="4">
        <f>SUM(N4:N19)</f>
        <v>0</v>
      </c>
      <c r="O21" s="4">
        <f>SUM(O4:O19)</f>
        <v>0</v>
      </c>
      <c r="P21" s="5">
        <f>SUM(P4:P19)</f>
        <v>0</v>
      </c>
      <c r="Q21" s="6">
        <f>AVERAGE(Q4:Q19)</f>
        <v>0</v>
      </c>
      <c r="R21" s="4">
        <f>AVERAGE(R4:R19)</f>
        <v>0</v>
      </c>
      <c r="S21" s="4">
        <f>AVERAGE(S4:S19)</f>
        <v>0</v>
      </c>
      <c r="T21" s="4">
        <f>SUM(T4:T19)</f>
        <v>247136</v>
      </c>
      <c r="U21" s="25"/>
      <c r="V21" s="25"/>
      <c r="W21" s="3" t="s">
        <v>24</v>
      </c>
      <c r="X21" s="4"/>
      <c r="Y21" s="4">
        <f>SUM(Y4:Y19)</f>
        <v>879170</v>
      </c>
      <c r="Z21" s="4">
        <f>SUM(Z4:Z19)</f>
        <v>5616455</v>
      </c>
      <c r="AA21" s="5">
        <f>SUM(AA4:AA19)</f>
        <v>508915</v>
      </c>
      <c r="AB21" s="6">
        <f>AVERAGE(AB4:AB19)</f>
        <v>120</v>
      </c>
      <c r="AC21" s="4">
        <f>AVERAGE(AC4:AC19)</f>
        <v>16.666666666666668</v>
      </c>
      <c r="AD21" s="4">
        <f>AVERAGE(AD4:AD19)</f>
        <v>0</v>
      </c>
      <c r="AE21" s="4">
        <f>SUM(AE4:AE19)</f>
        <v>247136</v>
      </c>
      <c r="AF21" s="25"/>
      <c r="AG21" s="25"/>
      <c r="AH21" s="3" t="s">
        <v>24</v>
      </c>
      <c r="AI21" s="4"/>
      <c r="AJ21" s="4">
        <f>SUM(AJ4:AJ19)</f>
        <v>14412366</v>
      </c>
      <c r="AK21" s="4">
        <f>SUM(AK4:AK19)</f>
        <v>73341518</v>
      </c>
      <c r="AL21" s="5">
        <f>SUM(AL4:AL19)</f>
        <v>0</v>
      </c>
      <c r="AM21" s="6">
        <f>AVERAGE(AM4:AM19)</f>
        <v>1000</v>
      </c>
      <c r="AN21" s="4">
        <f>AVERAGE(AN4:AN19)</f>
        <v>9.875</v>
      </c>
      <c r="AO21" s="4">
        <f>AVERAGE(AO4:AO19)</f>
        <v>6675.125</v>
      </c>
      <c r="AP21" s="4">
        <f>SUM(AP4:AP19)</f>
        <v>247136</v>
      </c>
      <c r="AQ21" s="30"/>
      <c r="AR21" s="29"/>
      <c r="AS21" s="3" t="s">
        <v>24</v>
      </c>
      <c r="AT21" s="4"/>
      <c r="AU21" s="4">
        <f>SUM(AU4:AU19)</f>
        <v>0</v>
      </c>
      <c r="AV21" s="4">
        <f>SUM(AV4:AV19)</f>
        <v>0</v>
      </c>
      <c r="AW21" s="5">
        <f>SUM(AW4:AW19)</f>
        <v>0</v>
      </c>
      <c r="AX21" s="6">
        <f>AVERAGE(AX4:AX19)</f>
        <v>0</v>
      </c>
      <c r="AY21" s="4">
        <f>AVERAGE(AY4:AY19)</f>
        <v>0</v>
      </c>
      <c r="AZ21" s="4">
        <f>AVERAGE(AZ4:AZ19)</f>
        <v>0</v>
      </c>
      <c r="BA21" s="4">
        <f>SUM(BA4:BA19)</f>
        <v>247136</v>
      </c>
      <c r="BD21" s="3" t="s">
        <v>24</v>
      </c>
      <c r="BE21" s="4"/>
      <c r="BF21" s="4">
        <f>SUM(BF4:BF19)</f>
        <v>0</v>
      </c>
      <c r="BG21" s="4">
        <f>SUM(BG4:BG19)</f>
        <v>0</v>
      </c>
      <c r="BH21" s="5">
        <f>SUM(BH4:BH19)</f>
        <v>0</v>
      </c>
      <c r="BI21" s="6">
        <f>AVERAGE(BI4:BI19)</f>
        <v>0</v>
      </c>
      <c r="BJ21" s="4">
        <f>AVERAGE(BJ4:BJ19)</f>
        <v>0</v>
      </c>
      <c r="BK21" s="4">
        <f>AVERAGE(BK4:BK19)</f>
        <v>0</v>
      </c>
      <c r="BL21" s="4">
        <f>SUM(BL4:BL19)</f>
        <v>247136</v>
      </c>
      <c r="BO21" s="3" t="s">
        <v>24</v>
      </c>
      <c r="BP21" s="4"/>
      <c r="BQ21" s="4">
        <f>SUM(BQ4:BQ19)</f>
        <v>0</v>
      </c>
      <c r="BR21" s="4">
        <f>SUM(BR4:BR19)</f>
        <v>0</v>
      </c>
      <c r="BS21" s="5">
        <f>SUM(BS4:BS19)</f>
        <v>0</v>
      </c>
      <c r="BT21" s="6">
        <f>AVERAGE(BT4:BT19)</f>
        <v>0</v>
      </c>
      <c r="BU21" s="4">
        <f>AVERAGE(BU4:BU19)</f>
        <v>0</v>
      </c>
      <c r="BV21" s="4">
        <f>AVERAGE(BV4:BV19)</f>
        <v>0</v>
      </c>
      <c r="BW21" s="4">
        <f>SUM(BW4:BW19)</f>
        <v>247136</v>
      </c>
    </row>
    <row r="22" spans="1:75" x14ac:dyDescent="0.3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30"/>
      <c r="AR22" s="30"/>
      <c r="AS22" s="25"/>
      <c r="AT22" s="25"/>
      <c r="AU22" s="25"/>
      <c r="AV22" s="25"/>
      <c r="AW22" s="25"/>
      <c r="AX22" s="25"/>
      <c r="AY22" s="25"/>
      <c r="AZ22" s="25"/>
      <c r="BA22" s="25"/>
      <c r="BD22" s="25"/>
      <c r="BE22" s="25"/>
      <c r="BF22" s="25"/>
      <c r="BG22" s="25"/>
      <c r="BH22" s="25"/>
      <c r="BI22" s="25"/>
      <c r="BJ22" s="25"/>
      <c r="BK22" s="25"/>
      <c r="BL22" s="25"/>
      <c r="BO22" s="25"/>
      <c r="BP22" s="25"/>
      <c r="BQ22" s="25"/>
      <c r="BR22" s="25"/>
      <c r="BS22" s="25"/>
      <c r="BT22" s="25"/>
      <c r="BU22" s="25"/>
      <c r="BV22" s="25"/>
      <c r="BW22" s="25"/>
    </row>
    <row r="23" spans="1:75" x14ac:dyDescent="0.3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30"/>
      <c r="AR23" s="30"/>
      <c r="AS23" s="25"/>
      <c r="AT23" s="25"/>
      <c r="AU23" s="25"/>
      <c r="AV23" s="25"/>
      <c r="AW23" s="25"/>
      <c r="AX23" s="25"/>
      <c r="AY23" s="25"/>
      <c r="AZ23" s="25"/>
      <c r="BA23" s="25"/>
      <c r="BD23" s="25"/>
      <c r="BE23" s="25"/>
      <c r="BF23" s="25"/>
      <c r="BG23" s="25"/>
      <c r="BH23" s="25"/>
      <c r="BI23" s="25"/>
      <c r="BJ23" s="25"/>
      <c r="BK23" s="25"/>
      <c r="BL23" s="25"/>
      <c r="BO23" s="25"/>
      <c r="BP23" s="25"/>
      <c r="BQ23" s="25"/>
      <c r="BR23" s="25"/>
      <c r="BS23" s="25"/>
      <c r="BT23" s="25"/>
      <c r="BU23" s="25"/>
      <c r="BV23" s="25"/>
      <c r="BW23" s="25"/>
    </row>
    <row r="24" spans="1:75" x14ac:dyDescent="0.35">
      <c r="A24" s="7" t="s">
        <v>25</v>
      </c>
      <c r="B24" s="8">
        <v>0.55000000000000004</v>
      </c>
      <c r="C24" s="53" t="s">
        <v>26</v>
      </c>
      <c r="D24" s="25"/>
      <c r="E24" s="25"/>
      <c r="F24" s="25"/>
      <c r="G24" s="25"/>
      <c r="H24" s="25"/>
      <c r="I24" s="25"/>
      <c r="J24" s="25"/>
      <c r="K24" s="25"/>
      <c r="L24" s="7" t="s">
        <v>25</v>
      </c>
      <c r="M24" s="8">
        <v>0.55000000000000004</v>
      </c>
      <c r="N24" s="53" t="s">
        <v>26</v>
      </c>
      <c r="O24" s="25"/>
      <c r="P24" s="25"/>
      <c r="Q24" s="25"/>
      <c r="R24" s="25"/>
      <c r="S24" s="25"/>
      <c r="T24" s="25"/>
      <c r="U24" s="25"/>
      <c r="V24" s="25"/>
      <c r="W24" s="7" t="s">
        <v>25</v>
      </c>
      <c r="X24" s="8">
        <v>0.55000000000000004</v>
      </c>
      <c r="Y24" s="53" t="s">
        <v>26</v>
      </c>
      <c r="Z24" s="25"/>
      <c r="AA24" s="25"/>
      <c r="AB24" s="25"/>
      <c r="AC24" s="25"/>
      <c r="AD24" s="25"/>
      <c r="AE24" s="25"/>
      <c r="AF24" s="25"/>
      <c r="AG24" s="25"/>
      <c r="AH24" s="7" t="s">
        <v>25</v>
      </c>
      <c r="AI24" s="8">
        <v>0.55000000000000004</v>
      </c>
      <c r="AJ24" s="53" t="s">
        <v>26</v>
      </c>
      <c r="AK24" s="25"/>
      <c r="AL24" s="25"/>
      <c r="AM24" s="25"/>
      <c r="AN24" s="25"/>
      <c r="AO24" s="25"/>
      <c r="AP24" s="25"/>
      <c r="AQ24" s="30"/>
      <c r="AR24" s="35"/>
      <c r="AS24" s="7" t="s">
        <v>25</v>
      </c>
      <c r="AT24" s="8">
        <v>0.55000000000000004</v>
      </c>
      <c r="AU24" s="53" t="s">
        <v>26</v>
      </c>
      <c r="AV24" s="25"/>
      <c r="AW24" s="25"/>
      <c r="AX24" s="25"/>
      <c r="AY24" s="25"/>
      <c r="AZ24" s="25"/>
      <c r="BA24" s="25"/>
      <c r="BD24" s="7" t="s">
        <v>25</v>
      </c>
      <c r="BE24" s="8">
        <v>0.55000000000000004</v>
      </c>
      <c r="BF24" s="53" t="s">
        <v>26</v>
      </c>
      <c r="BG24" s="25"/>
      <c r="BH24" s="25"/>
      <c r="BI24" s="25"/>
      <c r="BJ24" s="25"/>
      <c r="BK24" s="25"/>
      <c r="BL24" s="25"/>
      <c r="BO24" s="7" t="s">
        <v>25</v>
      </c>
      <c r="BP24" s="8">
        <v>0.55000000000000004</v>
      </c>
      <c r="BQ24" s="53" t="s">
        <v>26</v>
      </c>
      <c r="BR24" s="25"/>
      <c r="BS24" s="25"/>
      <c r="BT24" s="25"/>
      <c r="BU24" s="25"/>
      <c r="BV24" s="25"/>
      <c r="BW24" s="25"/>
    </row>
    <row r="25" spans="1:75" ht="42.75" customHeight="1" x14ac:dyDescent="0.35">
      <c r="A25" s="7" t="s">
        <v>27</v>
      </c>
      <c r="B25" s="8">
        <v>0.3</v>
      </c>
      <c r="C25" s="53"/>
      <c r="D25" s="25"/>
      <c r="E25" s="25"/>
      <c r="F25" s="25"/>
      <c r="G25" s="25"/>
      <c r="H25" s="25"/>
      <c r="I25" s="25"/>
      <c r="J25" s="25"/>
      <c r="K25" s="25"/>
      <c r="L25" s="7" t="s">
        <v>27</v>
      </c>
      <c r="M25" s="8">
        <v>0.3</v>
      </c>
      <c r="N25" s="53"/>
      <c r="O25" s="25"/>
      <c r="P25" s="25"/>
      <c r="Q25" s="25"/>
      <c r="R25" s="25"/>
      <c r="S25" s="25"/>
      <c r="T25" s="25"/>
      <c r="U25" s="25"/>
      <c r="V25" s="25"/>
      <c r="W25" s="7" t="s">
        <v>27</v>
      </c>
      <c r="X25" s="8">
        <v>0.3</v>
      </c>
      <c r="Y25" s="53"/>
      <c r="Z25" s="25"/>
      <c r="AA25" s="25"/>
      <c r="AB25" s="25"/>
      <c r="AC25" s="25"/>
      <c r="AD25" s="25"/>
      <c r="AE25" s="25"/>
      <c r="AF25" s="25"/>
      <c r="AG25" s="25"/>
      <c r="AH25" s="7" t="s">
        <v>27</v>
      </c>
      <c r="AI25" s="8">
        <v>0.3</v>
      </c>
      <c r="AJ25" s="53"/>
      <c r="AK25" s="25"/>
      <c r="AL25" s="25"/>
      <c r="AM25" s="25"/>
      <c r="AN25" s="25"/>
      <c r="AO25" s="25"/>
      <c r="AP25" s="25"/>
      <c r="AQ25" s="30"/>
      <c r="AR25" s="35"/>
      <c r="AS25" s="7" t="s">
        <v>27</v>
      </c>
      <c r="AT25" s="8">
        <v>0.3</v>
      </c>
      <c r="AU25" s="53"/>
      <c r="AV25" s="25"/>
      <c r="AW25" s="25"/>
      <c r="AX25" s="25"/>
      <c r="AY25" s="25"/>
      <c r="AZ25" s="25"/>
      <c r="BA25" s="25"/>
      <c r="BD25" s="7" t="s">
        <v>27</v>
      </c>
      <c r="BE25" s="8">
        <v>0.3</v>
      </c>
      <c r="BF25" s="53"/>
      <c r="BG25" s="25"/>
      <c r="BH25" s="25"/>
      <c r="BI25" s="25"/>
      <c r="BJ25" s="25"/>
      <c r="BK25" s="25"/>
      <c r="BL25" s="25"/>
      <c r="BO25" s="7" t="s">
        <v>27</v>
      </c>
      <c r="BP25" s="8">
        <v>0.3</v>
      </c>
      <c r="BQ25" s="53"/>
      <c r="BR25" s="25"/>
      <c r="BS25" s="25"/>
      <c r="BT25" s="25"/>
      <c r="BU25" s="25"/>
      <c r="BV25" s="25"/>
      <c r="BW25" s="25"/>
    </row>
    <row r="26" spans="1:75" ht="30" customHeight="1" x14ac:dyDescent="0.35">
      <c r="A26" s="7" t="s">
        <v>28</v>
      </c>
      <c r="B26" s="8">
        <v>0.15</v>
      </c>
      <c r="C26" s="53"/>
      <c r="D26" s="25"/>
      <c r="E26" s="25"/>
      <c r="F26" s="25"/>
      <c r="G26" s="25"/>
      <c r="H26" s="25"/>
      <c r="I26" s="25"/>
      <c r="J26" s="25"/>
      <c r="K26" s="25"/>
      <c r="L26" s="7" t="s">
        <v>28</v>
      </c>
      <c r="M26" s="8">
        <v>0.15</v>
      </c>
      <c r="N26" s="53"/>
      <c r="O26" s="25"/>
      <c r="P26" s="25"/>
      <c r="Q26" s="25"/>
      <c r="R26" s="25"/>
      <c r="S26" s="25"/>
      <c r="T26" s="25"/>
      <c r="U26" s="25"/>
      <c r="V26" s="25"/>
      <c r="W26" s="7" t="s">
        <v>28</v>
      </c>
      <c r="X26" s="8">
        <v>0.15</v>
      </c>
      <c r="Y26" s="53"/>
      <c r="Z26" s="25"/>
      <c r="AA26" s="25"/>
      <c r="AB26" s="25"/>
      <c r="AC26" s="25"/>
      <c r="AD26" s="25"/>
      <c r="AE26" s="25"/>
      <c r="AF26" s="25"/>
      <c r="AG26" s="25"/>
      <c r="AH26" s="7" t="s">
        <v>28</v>
      </c>
      <c r="AI26" s="8">
        <v>0.15</v>
      </c>
      <c r="AJ26" s="53"/>
      <c r="AK26" s="25"/>
      <c r="AL26" s="25"/>
      <c r="AM26" s="25"/>
      <c r="AN26" s="25"/>
      <c r="AO26" s="25"/>
      <c r="AP26" s="25"/>
      <c r="AQ26" s="30"/>
      <c r="AR26" s="35"/>
      <c r="AS26" s="7" t="s">
        <v>28</v>
      </c>
      <c r="AT26" s="8">
        <v>0.15</v>
      </c>
      <c r="AU26" s="53"/>
      <c r="AV26" s="25"/>
      <c r="AW26" s="25"/>
      <c r="AX26" s="25"/>
      <c r="AY26" s="25"/>
      <c r="AZ26" s="25"/>
      <c r="BA26" s="25"/>
      <c r="BD26" s="7" t="s">
        <v>28</v>
      </c>
      <c r="BE26" s="8">
        <v>0.15</v>
      </c>
      <c r="BF26" s="53"/>
      <c r="BG26" s="25"/>
      <c r="BH26" s="25"/>
      <c r="BI26" s="25"/>
      <c r="BJ26" s="25"/>
      <c r="BK26" s="25"/>
      <c r="BL26" s="25"/>
      <c r="BO26" s="7" t="s">
        <v>28</v>
      </c>
      <c r="BP26" s="8">
        <v>0.15</v>
      </c>
      <c r="BQ26" s="53"/>
      <c r="BR26" s="25"/>
      <c r="BS26" s="25"/>
      <c r="BT26" s="25"/>
      <c r="BU26" s="25"/>
      <c r="BV26" s="25"/>
      <c r="BW26" s="25"/>
    </row>
    <row r="27" spans="1:75" x14ac:dyDescent="0.35">
      <c r="A27" s="9"/>
      <c r="B27" s="4"/>
      <c r="C27" s="4"/>
      <c r="D27" s="25"/>
      <c r="E27" s="25"/>
      <c r="F27" s="25"/>
      <c r="G27" s="25"/>
      <c r="H27" s="25"/>
      <c r="I27" s="25"/>
      <c r="J27" s="25"/>
      <c r="K27" s="25"/>
      <c r="L27" s="9"/>
      <c r="M27" s="4"/>
      <c r="N27" s="4"/>
      <c r="O27" s="25"/>
      <c r="P27" s="25"/>
      <c r="Q27" s="25"/>
      <c r="R27" s="25"/>
      <c r="S27" s="25"/>
      <c r="T27" s="25"/>
      <c r="U27" s="25"/>
      <c r="V27" s="25"/>
      <c r="W27" s="9"/>
      <c r="X27" s="4"/>
      <c r="Y27" s="4"/>
      <c r="Z27" s="25"/>
      <c r="AA27" s="25"/>
      <c r="AB27" s="25"/>
      <c r="AC27" s="25"/>
      <c r="AD27" s="25"/>
      <c r="AE27" s="25"/>
      <c r="AF27" s="25"/>
      <c r="AG27" s="25"/>
      <c r="AH27" s="9"/>
      <c r="AI27" s="4"/>
      <c r="AJ27" s="4"/>
      <c r="AK27" s="25"/>
      <c r="AL27" s="25"/>
      <c r="AM27" s="25"/>
      <c r="AN27" s="25"/>
      <c r="AO27" s="25"/>
      <c r="AP27" s="25"/>
      <c r="AQ27" s="30"/>
      <c r="AR27" s="35"/>
      <c r="AS27" s="9"/>
      <c r="AT27" s="4"/>
      <c r="AU27" s="4"/>
      <c r="AV27" s="25"/>
      <c r="AW27" s="25"/>
      <c r="AX27" s="25"/>
      <c r="AY27" s="25"/>
      <c r="AZ27" s="25"/>
      <c r="BA27" s="25"/>
      <c r="BD27" s="9"/>
      <c r="BE27" s="4"/>
      <c r="BF27" s="4"/>
      <c r="BG27" s="25"/>
      <c r="BH27" s="25"/>
      <c r="BI27" s="25"/>
      <c r="BJ27" s="25"/>
      <c r="BK27" s="25"/>
      <c r="BL27" s="25"/>
      <c r="BO27" s="9"/>
      <c r="BP27" s="4"/>
      <c r="BQ27" s="4"/>
      <c r="BR27" s="25"/>
      <c r="BS27" s="25"/>
      <c r="BT27" s="25"/>
      <c r="BU27" s="25"/>
      <c r="BV27" s="25"/>
      <c r="BW27" s="25"/>
    </row>
    <row r="28" spans="1:75" ht="145" x14ac:dyDescent="0.35">
      <c r="A28" s="3"/>
      <c r="B28" s="3" t="s">
        <v>29</v>
      </c>
      <c r="C28" s="4"/>
      <c r="D28" s="25"/>
      <c r="E28" s="25"/>
      <c r="F28" s="25"/>
      <c r="G28" s="25"/>
      <c r="H28" s="25"/>
      <c r="I28" s="25"/>
      <c r="J28" s="25"/>
      <c r="K28" s="25"/>
      <c r="L28" s="3"/>
      <c r="M28" s="3" t="s">
        <v>29</v>
      </c>
      <c r="N28" s="4"/>
      <c r="O28" s="25"/>
      <c r="P28" s="25"/>
      <c r="Q28" s="25"/>
      <c r="R28" s="25"/>
      <c r="S28" s="25"/>
      <c r="T28" s="25"/>
      <c r="U28" s="25"/>
      <c r="V28" s="25"/>
      <c r="W28" s="3"/>
      <c r="X28" s="3" t="s">
        <v>29</v>
      </c>
      <c r="Y28" s="4"/>
      <c r="Z28" s="25"/>
      <c r="AA28" s="25"/>
      <c r="AB28" s="25"/>
      <c r="AC28" s="25"/>
      <c r="AD28" s="25"/>
      <c r="AE28" s="25"/>
      <c r="AF28" s="25"/>
      <c r="AG28" s="25"/>
      <c r="AH28" s="3"/>
      <c r="AI28" s="3" t="s">
        <v>29</v>
      </c>
      <c r="AJ28" s="4"/>
      <c r="AK28" s="25"/>
      <c r="AL28" s="25"/>
      <c r="AM28" s="25"/>
      <c r="AN28" s="25"/>
      <c r="AO28" s="25"/>
      <c r="AP28" s="25"/>
      <c r="AQ28" s="30"/>
      <c r="AR28" s="29"/>
      <c r="AS28" s="3"/>
      <c r="AT28" s="3" t="s">
        <v>29</v>
      </c>
      <c r="AU28" s="4"/>
      <c r="AV28" s="25"/>
      <c r="AW28" s="25"/>
      <c r="AX28" s="25"/>
      <c r="AY28" s="25"/>
      <c r="AZ28" s="25"/>
      <c r="BA28" s="25"/>
      <c r="BD28" s="3"/>
      <c r="BE28" s="3" t="s">
        <v>29</v>
      </c>
      <c r="BF28" s="4"/>
      <c r="BG28" s="25"/>
      <c r="BH28" s="25"/>
      <c r="BI28" s="25"/>
      <c r="BJ28" s="25"/>
      <c r="BK28" s="25"/>
      <c r="BL28" s="25"/>
      <c r="BO28" s="3"/>
      <c r="BP28" s="3" t="s">
        <v>29</v>
      </c>
      <c r="BQ28" s="4"/>
      <c r="BR28" s="25"/>
      <c r="BS28" s="25"/>
      <c r="BT28" s="25"/>
      <c r="BU28" s="25"/>
      <c r="BV28" s="25"/>
      <c r="BW28" s="25"/>
    </row>
    <row r="29" spans="1:75" ht="58" x14ac:dyDescent="0.35">
      <c r="A29" s="3" t="s">
        <v>30</v>
      </c>
      <c r="B29" s="4">
        <f>B24*C21+B25*((F21*H21)+(D21-E21))+B26*E21</f>
        <v>2229.7000000000003</v>
      </c>
      <c r="C29" s="3"/>
      <c r="D29" s="25"/>
      <c r="E29" s="25"/>
      <c r="F29" s="25"/>
      <c r="G29" s="25"/>
      <c r="H29" s="25"/>
      <c r="I29" s="25"/>
      <c r="J29" s="25"/>
      <c r="K29" s="25"/>
      <c r="L29" s="3" t="s">
        <v>30</v>
      </c>
      <c r="M29" s="4">
        <f>M24*N21+M25*((Q21*S21)+(O21-P21))+M26*P21</f>
        <v>0</v>
      </c>
      <c r="N29" s="3"/>
      <c r="O29" s="25"/>
      <c r="P29" s="25"/>
      <c r="Q29" s="25"/>
      <c r="R29" s="25"/>
      <c r="S29" s="25"/>
      <c r="T29" s="25"/>
      <c r="U29" s="25"/>
      <c r="V29" s="25"/>
      <c r="W29" s="3" t="s">
        <v>30</v>
      </c>
      <c r="X29" s="4">
        <f>X24*Y21+X25*((AB21*AD21)+(Z21-AA21))+X26*AA21</f>
        <v>2092142.75</v>
      </c>
      <c r="Y29" s="3"/>
      <c r="Z29" s="25"/>
      <c r="AA29" s="25"/>
      <c r="AB29" s="25"/>
      <c r="AC29" s="25"/>
      <c r="AD29" s="25"/>
      <c r="AE29" s="25"/>
      <c r="AF29" s="25"/>
      <c r="AG29" s="25"/>
      <c r="AH29" s="3" t="s">
        <v>30</v>
      </c>
      <c r="AI29" s="4">
        <f>AI24*AJ21+AI25*((AM21*AO21)+(AK21-AL21))+AI26*AL21</f>
        <v>31931794.199999999</v>
      </c>
      <c r="AJ29" s="3"/>
      <c r="AK29" s="25"/>
      <c r="AL29" s="25"/>
      <c r="AM29" s="25"/>
      <c r="AN29" s="25"/>
      <c r="AO29" s="25"/>
      <c r="AP29" s="25"/>
      <c r="AQ29" s="30"/>
      <c r="AR29" s="29"/>
      <c r="AS29" s="3" t="s">
        <v>30</v>
      </c>
      <c r="AT29" s="4">
        <f>AT24*AU21+AT25*((AX21*AZ21)+(AV21-AW21))+AT26*AW21</f>
        <v>0</v>
      </c>
      <c r="AU29" s="3"/>
      <c r="AV29" s="25"/>
      <c r="AW29" s="25"/>
      <c r="AX29" s="25"/>
      <c r="AY29" s="25"/>
      <c r="AZ29" s="25"/>
      <c r="BA29" s="25"/>
      <c r="BD29" s="3" t="s">
        <v>30</v>
      </c>
      <c r="BE29" s="4">
        <f>BE24*BF21+BE25*((BI21*BK21)+(BG21-BH21))+BE26*BH21</f>
        <v>0</v>
      </c>
      <c r="BF29" s="3"/>
      <c r="BG29" s="25"/>
      <c r="BH29" s="25"/>
      <c r="BI29" s="25"/>
      <c r="BJ29" s="25"/>
      <c r="BK29" s="25"/>
      <c r="BL29" s="25"/>
      <c r="BO29" s="3" t="s">
        <v>30</v>
      </c>
      <c r="BP29" s="4">
        <f>BP24*BQ21+BP25*((BT21*BV21)+(BR21-BS21))+BP26*BS21</f>
        <v>0</v>
      </c>
      <c r="BQ29" s="3"/>
      <c r="BR29" s="25"/>
      <c r="BS29" s="25"/>
      <c r="BT29" s="25"/>
      <c r="BU29" s="25"/>
      <c r="BV29" s="25"/>
      <c r="BW29" s="25"/>
    </row>
    <row r="33" spans="1:12" s="25" customFormat="1" x14ac:dyDescent="0.35"/>
    <row r="34" spans="1:12" s="25" customFormat="1" x14ac:dyDescent="0.35"/>
    <row r="35" spans="1:12" ht="58" x14ac:dyDescent="0.35">
      <c r="A35" s="43" t="s">
        <v>362</v>
      </c>
      <c r="B35" s="44" t="s">
        <v>32</v>
      </c>
      <c r="C35" s="44" t="s">
        <v>64</v>
      </c>
      <c r="D35" s="44" t="s">
        <v>66</v>
      </c>
      <c r="E35" s="44" t="s">
        <v>363</v>
      </c>
      <c r="F35" s="44" t="s">
        <v>364</v>
      </c>
      <c r="G35" s="45" t="s">
        <v>365</v>
      </c>
    </row>
    <row r="36" spans="1:12" x14ac:dyDescent="0.35">
      <c r="A36" s="51" t="s">
        <v>378</v>
      </c>
      <c r="B36" s="47">
        <f>B29</f>
        <v>2229.7000000000003</v>
      </c>
      <c r="C36" s="48">
        <v>620000</v>
      </c>
      <c r="D36" s="48">
        <f>B36/C36</f>
        <v>3.5962903225806456E-3</v>
      </c>
      <c r="E36" s="47">
        <f>D36/MAX($D$36:$D$42)</f>
        <v>6.9826956356871441E-5</v>
      </c>
      <c r="F36" s="47">
        <f>E36*100</f>
        <v>6.9826956356871441E-3</v>
      </c>
      <c r="G36" s="49" t="str">
        <f>IF(F36&gt;80, "10", IF(F36&gt;60, "9", IF(F36&gt;40, "8", IF(F36&gt;30, "7", IF(F36&gt;20, "6", IF(F36&gt;10, "5", IF(F36&gt;60, "4", IF(F36&gt;3, "3", IF(F36&gt;1, "2", "1")))))))))</f>
        <v>1</v>
      </c>
      <c r="J36" s="3"/>
      <c r="K36" s="12" t="s">
        <v>36</v>
      </c>
      <c r="L36" s="13" t="s">
        <v>37</v>
      </c>
    </row>
    <row r="37" spans="1:12" x14ac:dyDescent="0.35">
      <c r="A37" s="51" t="s">
        <v>379</v>
      </c>
      <c r="B37" s="46">
        <f>M29</f>
        <v>0</v>
      </c>
      <c r="C37" s="48">
        <v>620000</v>
      </c>
      <c r="D37" s="48">
        <f t="shared" ref="D37:D42" si="0">B37/C37</f>
        <v>0</v>
      </c>
      <c r="E37" s="47">
        <f t="shared" ref="E37:E42" si="1">D37/MAX($D$36:$D$42)</f>
        <v>0</v>
      </c>
      <c r="F37" s="47">
        <f t="shared" ref="F37:F42" si="2">E37*100</f>
        <v>0</v>
      </c>
      <c r="G37" s="49" t="str">
        <f t="shared" ref="G37:G42" si="3">IF(F37&gt;80, "10", IF(F37&gt;60, "9", IF(F37&gt;40, "8", IF(F37&gt;30, "7", IF(F37&gt;20, "6", IF(F37&gt;10, "5", IF(F37&gt;60, "4", IF(F37&gt;3, "3", IF(F37&gt;1, "2", "1")))))))))</f>
        <v>1</v>
      </c>
      <c r="J37" s="3" t="s">
        <v>38</v>
      </c>
      <c r="K37" s="14" t="s">
        <v>39</v>
      </c>
      <c r="L37" s="15">
        <v>1</v>
      </c>
    </row>
    <row r="38" spans="1:12" x14ac:dyDescent="0.35">
      <c r="A38" s="51" t="s">
        <v>380</v>
      </c>
      <c r="B38" s="46">
        <f>X29</f>
        <v>2092142.75</v>
      </c>
      <c r="C38" s="48">
        <v>620000</v>
      </c>
      <c r="D38" s="48">
        <f t="shared" si="0"/>
        <v>3.3744237903225804</v>
      </c>
      <c r="E38" s="47">
        <f t="shared" si="1"/>
        <v>6.5519110416914814E-2</v>
      </c>
      <c r="F38" s="47">
        <f t="shared" si="2"/>
        <v>6.551911041691481</v>
      </c>
      <c r="G38" s="49" t="str">
        <f t="shared" si="3"/>
        <v>3</v>
      </c>
      <c r="J38" s="16" t="s">
        <v>40</v>
      </c>
      <c r="K38" s="17" t="s">
        <v>41</v>
      </c>
      <c r="L38" s="15">
        <v>2</v>
      </c>
    </row>
    <row r="39" spans="1:12" x14ac:dyDescent="0.35">
      <c r="A39" s="51" t="s">
        <v>381</v>
      </c>
      <c r="B39" s="47">
        <f>AI29</f>
        <v>31931794.199999999</v>
      </c>
      <c r="C39" s="48">
        <v>620000</v>
      </c>
      <c r="D39" s="48">
        <f t="shared" si="0"/>
        <v>51.502893870967739</v>
      </c>
      <c r="E39" s="47">
        <f t="shared" si="1"/>
        <v>1</v>
      </c>
      <c r="F39" s="47">
        <f t="shared" si="2"/>
        <v>100</v>
      </c>
      <c r="G39" s="49" t="str">
        <f t="shared" si="3"/>
        <v>10</v>
      </c>
      <c r="J39" s="16" t="s">
        <v>42</v>
      </c>
      <c r="K39" s="17" t="s">
        <v>43</v>
      </c>
      <c r="L39" s="15">
        <v>3</v>
      </c>
    </row>
    <row r="40" spans="1:12" x14ac:dyDescent="0.35">
      <c r="A40" s="51" t="s">
        <v>382</v>
      </c>
      <c r="B40" s="46">
        <f>AT29</f>
        <v>0</v>
      </c>
      <c r="C40" s="48">
        <v>620000</v>
      </c>
      <c r="D40" s="48">
        <f t="shared" si="0"/>
        <v>0</v>
      </c>
      <c r="E40" s="47">
        <f t="shared" si="1"/>
        <v>0</v>
      </c>
      <c r="F40" s="47">
        <f t="shared" si="2"/>
        <v>0</v>
      </c>
      <c r="G40" s="49" t="str">
        <f t="shared" si="3"/>
        <v>1</v>
      </c>
      <c r="J40" s="16" t="s">
        <v>44</v>
      </c>
      <c r="K40" s="17" t="s">
        <v>45</v>
      </c>
      <c r="L40" s="15">
        <v>4</v>
      </c>
    </row>
    <row r="41" spans="1:12" x14ac:dyDescent="0.35">
      <c r="A41" s="51" t="s">
        <v>383</v>
      </c>
      <c r="B41" s="46">
        <f>BE29</f>
        <v>0</v>
      </c>
      <c r="C41" s="48">
        <v>620000</v>
      </c>
      <c r="D41" s="48">
        <f t="shared" si="0"/>
        <v>0</v>
      </c>
      <c r="E41" s="47">
        <f t="shared" si="1"/>
        <v>0</v>
      </c>
      <c r="F41" s="47">
        <f t="shared" si="2"/>
        <v>0</v>
      </c>
      <c r="G41" s="49" t="str">
        <f t="shared" si="3"/>
        <v>1</v>
      </c>
      <c r="J41" s="16" t="s">
        <v>46</v>
      </c>
      <c r="K41" s="18" t="s">
        <v>47</v>
      </c>
      <c r="L41" s="15">
        <v>5</v>
      </c>
    </row>
    <row r="42" spans="1:12" x14ac:dyDescent="0.35">
      <c r="A42" s="51" t="s">
        <v>384</v>
      </c>
      <c r="B42" s="47">
        <f>BT29</f>
        <v>0</v>
      </c>
      <c r="C42" s="48">
        <v>620000</v>
      </c>
      <c r="D42" s="48">
        <f t="shared" si="0"/>
        <v>0</v>
      </c>
      <c r="E42" s="47">
        <f t="shared" si="1"/>
        <v>0</v>
      </c>
      <c r="F42" s="47">
        <f t="shared" si="2"/>
        <v>0</v>
      </c>
      <c r="G42" s="49" t="str">
        <f t="shared" si="3"/>
        <v>1</v>
      </c>
      <c r="J42" s="16" t="s">
        <v>48</v>
      </c>
      <c r="K42" s="19" t="s">
        <v>49</v>
      </c>
      <c r="L42" s="15">
        <v>6</v>
      </c>
    </row>
    <row r="43" spans="1:12" x14ac:dyDescent="0.35">
      <c r="A43" s="50"/>
      <c r="B43" s="46"/>
      <c r="C43" s="48"/>
      <c r="D43" s="48"/>
      <c r="E43" s="47"/>
      <c r="F43" s="47"/>
      <c r="G43" s="48"/>
      <c r="J43" s="16" t="s">
        <v>50</v>
      </c>
      <c r="K43" s="19" t="s">
        <v>51</v>
      </c>
      <c r="L43" s="15">
        <v>7</v>
      </c>
    </row>
    <row r="44" spans="1:12" x14ac:dyDescent="0.35">
      <c r="A44" s="50"/>
      <c r="B44" s="46"/>
      <c r="C44" s="48"/>
      <c r="D44" s="48"/>
      <c r="E44" s="47"/>
      <c r="F44" s="47"/>
      <c r="G44" s="48"/>
      <c r="J44" s="16" t="s">
        <v>52</v>
      </c>
      <c r="K44" s="19" t="s">
        <v>53</v>
      </c>
      <c r="L44" s="15">
        <v>8</v>
      </c>
    </row>
    <row r="45" spans="1:12" x14ac:dyDescent="0.35">
      <c r="A45" s="50"/>
      <c r="B45" s="46"/>
      <c r="C45" s="48"/>
      <c r="D45" s="48"/>
      <c r="E45" s="47"/>
      <c r="F45" s="47"/>
      <c r="G45" s="48"/>
      <c r="J45" s="16" t="s">
        <v>54</v>
      </c>
      <c r="K45" s="19" t="s">
        <v>55</v>
      </c>
      <c r="L45" s="15">
        <v>9</v>
      </c>
    </row>
    <row r="46" spans="1:12" x14ac:dyDescent="0.35">
      <c r="A46" s="50"/>
      <c r="B46" s="46"/>
      <c r="C46" s="48"/>
      <c r="D46" s="48"/>
      <c r="E46" s="47"/>
      <c r="F46" s="47"/>
      <c r="G46" s="48"/>
      <c r="J46" s="16" t="s">
        <v>56</v>
      </c>
      <c r="K46" s="20" t="s">
        <v>57</v>
      </c>
      <c r="L46" s="21">
        <v>10</v>
      </c>
    </row>
    <row r="47" spans="1:12" x14ac:dyDescent="0.35">
      <c r="A47" s="50"/>
      <c r="B47" s="46"/>
      <c r="C47" s="48"/>
      <c r="D47" s="48"/>
      <c r="E47" s="47"/>
      <c r="F47" s="47"/>
      <c r="G47" s="48"/>
      <c r="J47" s="3"/>
      <c r="K47" s="3"/>
    </row>
    <row r="48" spans="1:12" x14ac:dyDescent="0.35">
      <c r="A48" s="50"/>
      <c r="B48" s="46"/>
      <c r="C48" s="48"/>
      <c r="D48" s="48"/>
      <c r="E48" s="47"/>
      <c r="F48" s="47"/>
      <c r="G48" s="48"/>
      <c r="J48" s="3"/>
      <c r="K48" s="22"/>
    </row>
    <row r="49" spans="1:7" x14ac:dyDescent="0.35">
      <c r="A49" s="50"/>
      <c r="B49" s="46"/>
      <c r="C49" s="48"/>
      <c r="D49" s="48"/>
      <c r="E49" s="47"/>
      <c r="F49" s="47"/>
      <c r="G49" s="48"/>
    </row>
    <row r="50" spans="1:7" x14ac:dyDescent="0.35">
      <c r="A50" s="50"/>
      <c r="B50" s="46"/>
      <c r="C50" s="48"/>
      <c r="D50" s="48"/>
      <c r="E50" s="47"/>
      <c r="F50" s="47"/>
      <c r="G50" s="48"/>
    </row>
    <row r="51" spans="1:7" x14ac:dyDescent="0.35">
      <c r="A51" s="50"/>
      <c r="B51" s="46"/>
      <c r="C51" s="48"/>
      <c r="D51" s="48"/>
      <c r="E51" s="47"/>
      <c r="F51" s="47"/>
      <c r="G51" s="48"/>
    </row>
    <row r="52" spans="1:7" x14ac:dyDescent="0.35">
      <c r="A52" s="50"/>
      <c r="B52" s="46"/>
      <c r="C52" s="48"/>
      <c r="D52" s="48"/>
      <c r="E52" s="47"/>
      <c r="F52" s="47"/>
      <c r="G52" s="48"/>
    </row>
    <row r="53" spans="1:7" x14ac:dyDescent="0.35">
      <c r="A53" s="50"/>
      <c r="B53" s="46"/>
      <c r="C53" s="48"/>
      <c r="D53" s="48"/>
      <c r="E53" s="47"/>
      <c r="F53" s="47"/>
      <c r="G53" s="48"/>
    </row>
    <row r="54" spans="1:7" x14ac:dyDescent="0.35">
      <c r="A54" s="50"/>
      <c r="B54" s="46"/>
      <c r="C54" s="48"/>
      <c r="D54" s="48"/>
      <c r="E54" s="47"/>
      <c r="F54" s="47"/>
      <c r="G54" s="48"/>
    </row>
    <row r="55" spans="1:7" x14ac:dyDescent="0.35">
      <c r="A55" s="50"/>
      <c r="B55" s="46"/>
      <c r="C55" s="48"/>
      <c r="D55" s="48"/>
      <c r="E55" s="47"/>
      <c r="F55" s="47"/>
      <c r="G55" s="48"/>
    </row>
    <row r="56" spans="1:7" x14ac:dyDescent="0.35">
      <c r="A56" s="50"/>
      <c r="B56" s="46"/>
      <c r="C56" s="48"/>
      <c r="D56" s="48"/>
      <c r="E56" s="47"/>
      <c r="F56" s="47"/>
      <c r="G56" s="48"/>
    </row>
    <row r="57" spans="1:7" x14ac:dyDescent="0.35">
      <c r="A57" s="50"/>
      <c r="B57" s="46"/>
      <c r="C57" s="48"/>
      <c r="D57" s="48"/>
      <c r="E57" s="47"/>
      <c r="F57" s="47"/>
      <c r="G57" s="48"/>
    </row>
    <row r="58" spans="1:7" x14ac:dyDescent="0.35">
      <c r="A58" s="50"/>
      <c r="B58" s="46"/>
      <c r="C58" s="48"/>
      <c r="D58" s="48"/>
      <c r="E58" s="47"/>
      <c r="F58" s="47"/>
      <c r="G58" s="48"/>
    </row>
    <row r="59" spans="1:7" x14ac:dyDescent="0.35">
      <c r="A59" s="50"/>
      <c r="B59" s="46"/>
      <c r="C59" s="48"/>
      <c r="D59" s="48"/>
      <c r="E59" s="47"/>
      <c r="F59" s="47"/>
      <c r="G59" s="48"/>
    </row>
  </sheetData>
  <sheetProtection algorithmName="SHA-512" hashValue="LRkyhmkLi26tnyaalQNM7rcPp9aH0YoxlZ78f2jSSw8l/UWRNGVBm2X/RLXe4/LtWuLCAZkANSGRWgSVYxWDqg==" saltValue="rJ5S/9+KHk9FdK7BWREZ9Q==" spinCount="100000" sheet="1" objects="1" scenarios="1"/>
  <mergeCells count="7">
    <mergeCell ref="BF24:BF26"/>
    <mergeCell ref="BQ24:BQ26"/>
    <mergeCell ref="C24:C26"/>
    <mergeCell ref="N24:N26"/>
    <mergeCell ref="Y24:Y26"/>
    <mergeCell ref="AJ24:AJ26"/>
    <mergeCell ref="AU24:AU26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C4854-A50F-4BD1-8D6B-88A9E629506B}">
  <dimension ref="A1:J259"/>
  <sheetViews>
    <sheetView workbookViewId="0">
      <selection activeCell="H18" sqref="H18"/>
    </sheetView>
  </sheetViews>
  <sheetFormatPr defaultColWidth="8.7265625" defaultRowHeight="14.5" x14ac:dyDescent="0.35"/>
  <cols>
    <col min="1" max="1" width="19.54296875" style="25" customWidth="1"/>
    <col min="2" max="2" width="17.81640625" style="25" bestFit="1" customWidth="1"/>
    <col min="3" max="3" width="5.1796875" style="25" bestFit="1" customWidth="1"/>
    <col min="4" max="4" width="19.08984375" style="25" bestFit="1" customWidth="1"/>
    <col min="5" max="5" width="14" style="25" bestFit="1" customWidth="1"/>
    <col min="6" max="6" width="19.6328125" style="25" bestFit="1" customWidth="1"/>
    <col min="7" max="7" width="23.453125" style="25" bestFit="1" customWidth="1"/>
    <col min="8" max="8" width="22.1796875" style="25" bestFit="1" customWidth="1"/>
    <col min="9" max="9" width="29.7265625" style="25" bestFit="1" customWidth="1"/>
    <col min="10" max="10" width="18.7265625" style="25" bestFit="1" customWidth="1"/>
    <col min="11" max="16384" width="8.7265625" style="25"/>
  </cols>
  <sheetData>
    <row r="1" spans="1:10" x14ac:dyDescent="0.35">
      <c r="A1" s="42" t="s">
        <v>361</v>
      </c>
    </row>
    <row r="3" spans="1:10" ht="12.75" customHeight="1" x14ac:dyDescent="0.35">
      <c r="A3" s="41" t="s">
        <v>79</v>
      </c>
      <c r="B3" s="41" t="s">
        <v>0</v>
      </c>
      <c r="C3" s="41" t="s">
        <v>1</v>
      </c>
      <c r="D3" s="41" t="s">
        <v>58</v>
      </c>
      <c r="E3" s="41" t="s">
        <v>80</v>
      </c>
      <c r="F3" s="41" t="s">
        <v>3</v>
      </c>
      <c r="G3" s="41" t="s">
        <v>59</v>
      </c>
      <c r="H3" s="41" t="s">
        <v>60</v>
      </c>
      <c r="I3" s="41" t="s">
        <v>61</v>
      </c>
      <c r="J3" s="41" t="s">
        <v>7</v>
      </c>
    </row>
    <row r="4" spans="1:10" x14ac:dyDescent="0.35">
      <c r="A4" s="25" t="s">
        <v>81</v>
      </c>
      <c r="B4" s="51" t="s">
        <v>378</v>
      </c>
      <c r="C4" s="25" t="s">
        <v>8</v>
      </c>
      <c r="D4" s="25" t="s">
        <v>82</v>
      </c>
      <c r="E4" s="25" t="s">
        <v>82</v>
      </c>
      <c r="F4" s="25" t="s">
        <v>82</v>
      </c>
      <c r="G4" s="25" t="s">
        <v>82</v>
      </c>
      <c r="H4" s="25" t="s">
        <v>82</v>
      </c>
      <c r="I4" s="25" t="s">
        <v>82</v>
      </c>
      <c r="J4" s="25" t="s">
        <v>82</v>
      </c>
    </row>
    <row r="5" spans="1:10" x14ac:dyDescent="0.35">
      <c r="A5" s="25" t="s">
        <v>81</v>
      </c>
      <c r="B5" s="51" t="s">
        <v>378</v>
      </c>
      <c r="C5" s="25" t="s">
        <v>9</v>
      </c>
      <c r="D5" s="25" t="s">
        <v>82</v>
      </c>
      <c r="E5" s="25" t="s">
        <v>82</v>
      </c>
      <c r="F5" s="25" t="s">
        <v>82</v>
      </c>
      <c r="G5" s="25" t="s">
        <v>82</v>
      </c>
      <c r="H5" s="25" t="s">
        <v>82</v>
      </c>
      <c r="I5" s="25" t="s">
        <v>82</v>
      </c>
      <c r="J5" s="25" t="s">
        <v>82</v>
      </c>
    </row>
    <row r="6" spans="1:10" x14ac:dyDescent="0.35">
      <c r="A6" s="25" t="s">
        <v>81</v>
      </c>
      <c r="B6" s="51" t="s">
        <v>378</v>
      </c>
      <c r="C6" s="25" t="s">
        <v>10</v>
      </c>
      <c r="D6" s="25" t="s">
        <v>82</v>
      </c>
      <c r="E6" s="25" t="s">
        <v>82</v>
      </c>
      <c r="F6" s="25" t="s">
        <v>82</v>
      </c>
      <c r="G6" s="25" t="s">
        <v>82</v>
      </c>
      <c r="H6" s="25" t="s">
        <v>82</v>
      </c>
      <c r="I6" s="25" t="s">
        <v>82</v>
      </c>
      <c r="J6" s="25" t="s">
        <v>82</v>
      </c>
    </row>
    <row r="7" spans="1:10" x14ac:dyDescent="0.35">
      <c r="A7" s="25" t="s">
        <v>81</v>
      </c>
      <c r="B7" s="51" t="s">
        <v>378</v>
      </c>
      <c r="C7" s="25" t="s">
        <v>11</v>
      </c>
      <c r="D7" s="25" t="s">
        <v>82</v>
      </c>
      <c r="E7" s="25" t="s">
        <v>82</v>
      </c>
      <c r="F7" s="25" t="s">
        <v>82</v>
      </c>
      <c r="G7" s="25" t="s">
        <v>82</v>
      </c>
      <c r="H7" s="25" t="s">
        <v>82</v>
      </c>
      <c r="I7" s="25" t="s">
        <v>82</v>
      </c>
      <c r="J7" s="25" t="s">
        <v>82</v>
      </c>
    </row>
    <row r="8" spans="1:10" x14ac:dyDescent="0.35">
      <c r="A8" s="25" t="s">
        <v>81</v>
      </c>
      <c r="B8" s="51" t="s">
        <v>378</v>
      </c>
      <c r="C8" s="25" t="s">
        <v>12</v>
      </c>
      <c r="D8" s="25" t="s">
        <v>83</v>
      </c>
      <c r="E8" s="25" t="s">
        <v>82</v>
      </c>
      <c r="F8" s="25" t="s">
        <v>82</v>
      </c>
      <c r="G8" s="25" t="s">
        <v>82</v>
      </c>
      <c r="H8" s="25" t="s">
        <v>82</v>
      </c>
      <c r="I8" s="25" t="s">
        <v>82</v>
      </c>
      <c r="J8" s="25" t="s">
        <v>82</v>
      </c>
    </row>
    <row r="9" spans="1:10" x14ac:dyDescent="0.35">
      <c r="A9" s="25" t="s">
        <v>81</v>
      </c>
      <c r="B9" s="51" t="s">
        <v>378</v>
      </c>
      <c r="C9" s="25" t="s">
        <v>13</v>
      </c>
      <c r="D9" s="25" t="s">
        <v>82</v>
      </c>
      <c r="E9" s="25" t="s">
        <v>82</v>
      </c>
      <c r="F9" s="25" t="s">
        <v>82</v>
      </c>
      <c r="G9" s="25" t="s">
        <v>82</v>
      </c>
      <c r="H9" s="25" t="s">
        <v>82</v>
      </c>
      <c r="I9" s="25" t="s">
        <v>82</v>
      </c>
      <c r="J9" s="25" t="s">
        <v>82</v>
      </c>
    </row>
    <row r="10" spans="1:10" x14ac:dyDescent="0.35">
      <c r="A10" s="25" t="s">
        <v>81</v>
      </c>
      <c r="B10" s="51" t="s">
        <v>378</v>
      </c>
      <c r="C10" s="25" t="s">
        <v>14</v>
      </c>
      <c r="D10" s="25" t="s">
        <v>82</v>
      </c>
      <c r="E10" s="25" t="s">
        <v>82</v>
      </c>
      <c r="F10" s="25" t="s">
        <v>82</v>
      </c>
      <c r="G10" s="25" t="s">
        <v>82</v>
      </c>
      <c r="H10" s="25" t="s">
        <v>82</v>
      </c>
      <c r="I10" s="25" t="s">
        <v>82</v>
      </c>
      <c r="J10" s="25" t="s">
        <v>82</v>
      </c>
    </row>
    <row r="11" spans="1:10" x14ac:dyDescent="0.35">
      <c r="A11" s="25" t="s">
        <v>81</v>
      </c>
      <c r="B11" s="51" t="s">
        <v>378</v>
      </c>
      <c r="C11" s="25" t="s">
        <v>15</v>
      </c>
      <c r="D11" s="25" t="s">
        <v>82</v>
      </c>
      <c r="E11" s="25" t="s">
        <v>82</v>
      </c>
      <c r="F11" s="25" t="s">
        <v>82</v>
      </c>
      <c r="G11" s="25" t="s">
        <v>82</v>
      </c>
      <c r="H11" s="25" t="s">
        <v>84</v>
      </c>
      <c r="I11" s="25" t="s">
        <v>82</v>
      </c>
      <c r="J11" s="25" t="s">
        <v>82</v>
      </c>
    </row>
    <row r="12" spans="1:10" x14ac:dyDescent="0.35">
      <c r="A12" s="25" t="s">
        <v>81</v>
      </c>
      <c r="B12" s="51" t="s">
        <v>378</v>
      </c>
      <c r="C12" s="25" t="s">
        <v>16</v>
      </c>
      <c r="D12" s="25" t="s">
        <v>82</v>
      </c>
      <c r="E12" s="25" t="s">
        <v>82</v>
      </c>
      <c r="F12" s="25" t="s">
        <v>82</v>
      </c>
      <c r="G12" s="25" t="s">
        <v>82</v>
      </c>
      <c r="H12" s="25" t="s">
        <v>84</v>
      </c>
      <c r="I12" s="25" t="s">
        <v>82</v>
      </c>
      <c r="J12" s="25" t="s">
        <v>82</v>
      </c>
    </row>
    <row r="13" spans="1:10" x14ac:dyDescent="0.35">
      <c r="A13" s="25" t="s">
        <v>81</v>
      </c>
      <c r="B13" s="51" t="s">
        <v>378</v>
      </c>
      <c r="C13" s="25" t="s">
        <v>17</v>
      </c>
      <c r="D13" s="25" t="s">
        <v>82</v>
      </c>
      <c r="E13" s="25" t="s">
        <v>82</v>
      </c>
      <c r="F13" s="25" t="s">
        <v>82</v>
      </c>
      <c r="G13" s="25" t="s">
        <v>82</v>
      </c>
      <c r="H13" s="25" t="s">
        <v>84</v>
      </c>
      <c r="I13" s="25" t="s">
        <v>82</v>
      </c>
      <c r="J13" s="25" t="s">
        <v>82</v>
      </c>
    </row>
    <row r="14" spans="1:10" x14ac:dyDescent="0.35">
      <c r="A14" s="25" t="s">
        <v>81</v>
      </c>
      <c r="B14" s="51" t="s">
        <v>378</v>
      </c>
      <c r="C14" s="25" t="s">
        <v>18</v>
      </c>
      <c r="D14" s="25" t="s">
        <v>82</v>
      </c>
      <c r="E14" s="25" t="s">
        <v>82</v>
      </c>
      <c r="F14" s="25" t="s">
        <v>82</v>
      </c>
      <c r="G14" s="25" t="s">
        <v>82</v>
      </c>
      <c r="H14" s="25" t="s">
        <v>84</v>
      </c>
      <c r="I14" s="25" t="s">
        <v>82</v>
      </c>
      <c r="J14" s="25" t="s">
        <v>82</v>
      </c>
    </row>
    <row r="15" spans="1:10" x14ac:dyDescent="0.35">
      <c r="A15" s="25" t="s">
        <v>81</v>
      </c>
      <c r="B15" s="51" t="s">
        <v>378</v>
      </c>
      <c r="C15" s="25" t="s">
        <v>19</v>
      </c>
      <c r="D15" s="25" t="s">
        <v>82</v>
      </c>
      <c r="E15" s="25" t="s">
        <v>82</v>
      </c>
      <c r="F15" s="25" t="s">
        <v>82</v>
      </c>
      <c r="G15" s="25" t="s">
        <v>82</v>
      </c>
      <c r="H15" s="25" t="s">
        <v>84</v>
      </c>
      <c r="I15" s="25" t="s">
        <v>82</v>
      </c>
      <c r="J15" s="25" t="s">
        <v>82</v>
      </c>
    </row>
    <row r="16" spans="1:10" x14ac:dyDescent="0.35">
      <c r="A16" s="25" t="s">
        <v>81</v>
      </c>
      <c r="B16" s="51" t="s">
        <v>378</v>
      </c>
      <c r="C16" s="25" t="s">
        <v>20</v>
      </c>
      <c r="D16" s="25" t="s">
        <v>82</v>
      </c>
      <c r="E16" s="25" t="s">
        <v>82</v>
      </c>
      <c r="F16" s="25" t="s">
        <v>82</v>
      </c>
      <c r="G16" s="25" t="s">
        <v>82</v>
      </c>
      <c r="H16" s="25" t="s">
        <v>84</v>
      </c>
      <c r="I16" s="25" t="s">
        <v>82</v>
      </c>
      <c r="J16" s="25" t="s">
        <v>82</v>
      </c>
    </row>
    <row r="17" spans="1:10" x14ac:dyDescent="0.35">
      <c r="A17" s="25" t="s">
        <v>81</v>
      </c>
      <c r="B17" s="51" t="s">
        <v>378</v>
      </c>
      <c r="C17" s="25" t="s">
        <v>21</v>
      </c>
      <c r="D17" s="25" t="s">
        <v>82</v>
      </c>
      <c r="E17" s="25" t="s">
        <v>82</v>
      </c>
      <c r="F17" s="25" t="s">
        <v>82</v>
      </c>
      <c r="G17" s="25" t="s">
        <v>82</v>
      </c>
      <c r="H17" s="25" t="s">
        <v>84</v>
      </c>
      <c r="I17" s="25" t="s">
        <v>84</v>
      </c>
      <c r="J17" s="25" t="s">
        <v>82</v>
      </c>
    </row>
    <row r="18" spans="1:10" x14ac:dyDescent="0.35">
      <c r="A18" s="25" t="s">
        <v>81</v>
      </c>
      <c r="B18" s="51" t="s">
        <v>378</v>
      </c>
      <c r="C18" s="25" t="s">
        <v>22</v>
      </c>
      <c r="D18" s="25" t="s">
        <v>85</v>
      </c>
      <c r="E18" s="25" t="s">
        <v>86</v>
      </c>
      <c r="F18" s="25" t="s">
        <v>82</v>
      </c>
      <c r="G18" s="25" t="s">
        <v>82</v>
      </c>
      <c r="H18" s="25" t="s">
        <v>84</v>
      </c>
      <c r="I18" s="25" t="s">
        <v>84</v>
      </c>
      <c r="J18" s="25" t="s">
        <v>82</v>
      </c>
    </row>
    <row r="19" spans="1:10" x14ac:dyDescent="0.35">
      <c r="A19" s="25" t="s">
        <v>81</v>
      </c>
      <c r="B19" s="51" t="s">
        <v>378</v>
      </c>
      <c r="C19" s="25" t="s">
        <v>23</v>
      </c>
      <c r="D19" s="25" t="s">
        <v>82</v>
      </c>
      <c r="E19" s="25" t="s">
        <v>87</v>
      </c>
      <c r="F19" s="25" t="s">
        <v>82</v>
      </c>
      <c r="G19" s="25" t="s">
        <v>82</v>
      </c>
      <c r="H19" s="25" t="s">
        <v>84</v>
      </c>
      <c r="I19" s="25" t="s">
        <v>84</v>
      </c>
      <c r="J19" s="25" t="s">
        <v>82</v>
      </c>
    </row>
    <row r="20" spans="1:10" x14ac:dyDescent="0.35">
      <c r="A20" s="25" t="s">
        <v>81</v>
      </c>
      <c r="B20" s="51" t="s">
        <v>369</v>
      </c>
      <c r="C20" s="25" t="s">
        <v>8</v>
      </c>
      <c r="D20" s="25" t="s">
        <v>88</v>
      </c>
      <c r="E20" s="25" t="s">
        <v>89</v>
      </c>
      <c r="F20" s="25" t="s">
        <v>90</v>
      </c>
      <c r="G20" s="25" t="s">
        <v>91</v>
      </c>
      <c r="H20" s="25" t="s">
        <v>92</v>
      </c>
      <c r="I20" s="25" t="s">
        <v>93</v>
      </c>
      <c r="J20" s="25" t="s">
        <v>94</v>
      </c>
    </row>
    <row r="21" spans="1:10" x14ac:dyDescent="0.35">
      <c r="A21" s="25" t="s">
        <v>81</v>
      </c>
      <c r="B21" s="51" t="s">
        <v>369</v>
      </c>
      <c r="C21" s="25" t="s">
        <v>9</v>
      </c>
      <c r="D21" s="25" t="s">
        <v>95</v>
      </c>
      <c r="E21" s="25" t="s">
        <v>96</v>
      </c>
      <c r="F21" s="25" t="s">
        <v>97</v>
      </c>
      <c r="G21" s="25" t="s">
        <v>98</v>
      </c>
      <c r="H21" s="25" t="s">
        <v>99</v>
      </c>
      <c r="I21" s="25" t="s">
        <v>93</v>
      </c>
      <c r="J21" s="25" t="s">
        <v>100</v>
      </c>
    </row>
    <row r="22" spans="1:10" x14ac:dyDescent="0.35">
      <c r="A22" s="25" t="s">
        <v>81</v>
      </c>
      <c r="B22" s="51" t="s">
        <v>369</v>
      </c>
      <c r="C22" s="25" t="s">
        <v>10</v>
      </c>
      <c r="D22" s="25" t="s">
        <v>101</v>
      </c>
      <c r="E22" s="25" t="s">
        <v>102</v>
      </c>
      <c r="F22" s="25" t="s">
        <v>103</v>
      </c>
      <c r="G22" s="25" t="s">
        <v>104</v>
      </c>
      <c r="H22" s="25" t="s">
        <v>99</v>
      </c>
      <c r="I22" s="25" t="s">
        <v>93</v>
      </c>
      <c r="J22" s="25" t="s">
        <v>100</v>
      </c>
    </row>
    <row r="23" spans="1:10" x14ac:dyDescent="0.35">
      <c r="A23" s="25" t="s">
        <v>81</v>
      </c>
      <c r="B23" s="51" t="s">
        <v>369</v>
      </c>
      <c r="C23" s="25" t="s">
        <v>11</v>
      </c>
      <c r="D23" s="25" t="s">
        <v>105</v>
      </c>
      <c r="E23" s="25" t="s">
        <v>106</v>
      </c>
      <c r="F23" s="25" t="s">
        <v>107</v>
      </c>
      <c r="G23" s="25" t="s">
        <v>108</v>
      </c>
      <c r="H23" s="25" t="s">
        <v>109</v>
      </c>
      <c r="I23" s="25" t="s">
        <v>110</v>
      </c>
      <c r="J23" s="25" t="s">
        <v>111</v>
      </c>
    </row>
    <row r="24" spans="1:10" x14ac:dyDescent="0.35">
      <c r="A24" s="25" t="s">
        <v>81</v>
      </c>
      <c r="B24" s="51" t="s">
        <v>369</v>
      </c>
      <c r="C24" s="25" t="s">
        <v>12</v>
      </c>
      <c r="D24" s="25" t="s">
        <v>112</v>
      </c>
      <c r="E24" s="25" t="s">
        <v>113</v>
      </c>
      <c r="F24" s="25" t="s">
        <v>114</v>
      </c>
      <c r="G24" s="25" t="s">
        <v>115</v>
      </c>
      <c r="H24" s="25" t="s">
        <v>109</v>
      </c>
      <c r="I24" s="25" t="s">
        <v>110</v>
      </c>
      <c r="J24" s="25" t="s">
        <v>111</v>
      </c>
    </row>
    <row r="25" spans="1:10" x14ac:dyDescent="0.35">
      <c r="A25" s="25" t="s">
        <v>81</v>
      </c>
      <c r="B25" s="51" t="s">
        <v>369</v>
      </c>
      <c r="C25" s="25" t="s">
        <v>13</v>
      </c>
      <c r="D25" s="25" t="s">
        <v>116</v>
      </c>
      <c r="E25" s="25" t="s">
        <v>117</v>
      </c>
      <c r="F25" s="25" t="s">
        <v>118</v>
      </c>
      <c r="G25" s="25" t="s">
        <v>119</v>
      </c>
      <c r="H25" s="25" t="s">
        <v>109</v>
      </c>
      <c r="I25" s="25" t="s">
        <v>120</v>
      </c>
      <c r="J25" s="25" t="s">
        <v>111</v>
      </c>
    </row>
    <row r="26" spans="1:10" x14ac:dyDescent="0.35">
      <c r="A26" s="25" t="s">
        <v>81</v>
      </c>
      <c r="B26" s="51" t="s">
        <v>369</v>
      </c>
      <c r="C26" s="25" t="s">
        <v>14</v>
      </c>
      <c r="D26" s="25" t="s">
        <v>121</v>
      </c>
      <c r="E26" s="25" t="s">
        <v>122</v>
      </c>
      <c r="F26" s="25" t="s">
        <v>123</v>
      </c>
      <c r="G26" s="25" t="s">
        <v>124</v>
      </c>
      <c r="H26" s="25" t="s">
        <v>125</v>
      </c>
      <c r="I26" s="25" t="s">
        <v>120</v>
      </c>
      <c r="J26" s="25" t="s">
        <v>111</v>
      </c>
    </row>
    <row r="27" spans="1:10" x14ac:dyDescent="0.35">
      <c r="A27" s="25" t="s">
        <v>81</v>
      </c>
      <c r="B27" s="51" t="s">
        <v>369</v>
      </c>
      <c r="C27" s="25" t="s">
        <v>15</v>
      </c>
      <c r="D27" s="25" t="s">
        <v>126</v>
      </c>
      <c r="E27" s="25" t="s">
        <v>127</v>
      </c>
      <c r="F27" s="25" t="s">
        <v>128</v>
      </c>
      <c r="G27" s="25" t="s">
        <v>129</v>
      </c>
      <c r="H27" s="25" t="s">
        <v>125</v>
      </c>
      <c r="I27" s="25" t="s">
        <v>130</v>
      </c>
      <c r="J27" s="25" t="s">
        <v>111</v>
      </c>
    </row>
    <row r="28" spans="1:10" x14ac:dyDescent="0.35">
      <c r="A28" s="25" t="s">
        <v>81</v>
      </c>
      <c r="B28" s="51" t="s">
        <v>369</v>
      </c>
      <c r="C28" s="25" t="s">
        <v>16</v>
      </c>
      <c r="D28" s="25" t="s">
        <v>131</v>
      </c>
      <c r="E28" s="25" t="s">
        <v>132</v>
      </c>
      <c r="F28" s="25" t="s">
        <v>133</v>
      </c>
      <c r="G28" s="25" t="s">
        <v>134</v>
      </c>
      <c r="H28" s="25" t="s">
        <v>135</v>
      </c>
      <c r="I28" s="25" t="s">
        <v>136</v>
      </c>
      <c r="J28" s="25" t="s">
        <v>111</v>
      </c>
    </row>
    <row r="29" spans="1:10" x14ac:dyDescent="0.35">
      <c r="A29" s="25" t="s">
        <v>81</v>
      </c>
      <c r="B29" s="51" t="s">
        <v>369</v>
      </c>
      <c r="C29" s="25" t="s">
        <v>17</v>
      </c>
      <c r="D29" s="25" t="s">
        <v>137</v>
      </c>
      <c r="E29" s="25" t="s">
        <v>138</v>
      </c>
      <c r="F29" s="25" t="s">
        <v>139</v>
      </c>
      <c r="G29" s="25" t="s">
        <v>140</v>
      </c>
      <c r="H29" s="25" t="s">
        <v>141</v>
      </c>
      <c r="I29" s="25" t="s">
        <v>142</v>
      </c>
      <c r="J29" s="25" t="s">
        <v>143</v>
      </c>
    </row>
    <row r="30" spans="1:10" x14ac:dyDescent="0.35">
      <c r="A30" s="25" t="s">
        <v>81</v>
      </c>
      <c r="B30" s="51" t="s">
        <v>369</v>
      </c>
      <c r="C30" s="25" t="s">
        <v>18</v>
      </c>
      <c r="D30" s="25" t="s">
        <v>144</v>
      </c>
      <c r="E30" s="25" t="s">
        <v>145</v>
      </c>
      <c r="F30" s="25" t="s">
        <v>146</v>
      </c>
      <c r="G30" s="25" t="s">
        <v>147</v>
      </c>
      <c r="H30" s="25" t="s">
        <v>148</v>
      </c>
      <c r="I30" s="25" t="s">
        <v>149</v>
      </c>
      <c r="J30" s="25" t="s">
        <v>143</v>
      </c>
    </row>
    <row r="31" spans="1:10" x14ac:dyDescent="0.35">
      <c r="A31" s="25" t="s">
        <v>81</v>
      </c>
      <c r="B31" s="51" t="s">
        <v>369</v>
      </c>
      <c r="C31" s="25" t="s">
        <v>19</v>
      </c>
      <c r="D31" s="25" t="s">
        <v>150</v>
      </c>
      <c r="E31" s="25" t="s">
        <v>151</v>
      </c>
      <c r="F31" s="25" t="s">
        <v>152</v>
      </c>
      <c r="G31" s="25" t="s">
        <v>153</v>
      </c>
      <c r="H31" s="25" t="s">
        <v>154</v>
      </c>
      <c r="I31" s="25" t="s">
        <v>155</v>
      </c>
      <c r="J31" s="25" t="s">
        <v>156</v>
      </c>
    </row>
    <row r="32" spans="1:10" x14ac:dyDescent="0.35">
      <c r="A32" s="25" t="s">
        <v>81</v>
      </c>
      <c r="B32" s="51" t="s">
        <v>369</v>
      </c>
      <c r="C32" s="25" t="s">
        <v>20</v>
      </c>
      <c r="D32" s="25" t="s">
        <v>157</v>
      </c>
      <c r="E32" s="25" t="s">
        <v>158</v>
      </c>
      <c r="F32" s="25" t="s">
        <v>159</v>
      </c>
      <c r="G32" s="25" t="s">
        <v>160</v>
      </c>
      <c r="H32" s="25" t="s">
        <v>161</v>
      </c>
      <c r="I32" s="25" t="s">
        <v>162</v>
      </c>
      <c r="J32" s="25" t="s">
        <v>156</v>
      </c>
    </row>
    <row r="33" spans="1:10" x14ac:dyDescent="0.35">
      <c r="A33" s="25" t="s">
        <v>81</v>
      </c>
      <c r="B33" s="51" t="s">
        <v>369</v>
      </c>
      <c r="C33" s="25" t="s">
        <v>21</v>
      </c>
      <c r="D33" s="25" t="s">
        <v>163</v>
      </c>
      <c r="E33" s="25" t="s">
        <v>164</v>
      </c>
      <c r="F33" s="25" t="s">
        <v>165</v>
      </c>
      <c r="G33" s="25" t="s">
        <v>166</v>
      </c>
      <c r="H33" s="25" t="s">
        <v>167</v>
      </c>
      <c r="I33" s="25" t="s">
        <v>120</v>
      </c>
      <c r="J33" s="25" t="s">
        <v>168</v>
      </c>
    </row>
    <row r="34" spans="1:10" x14ac:dyDescent="0.35">
      <c r="A34" s="25" t="s">
        <v>81</v>
      </c>
      <c r="B34" s="51" t="s">
        <v>369</v>
      </c>
      <c r="C34" s="25" t="s">
        <v>22</v>
      </c>
      <c r="D34" s="25" t="s">
        <v>169</v>
      </c>
      <c r="E34" s="25" t="s">
        <v>170</v>
      </c>
      <c r="F34" s="25" t="s">
        <v>171</v>
      </c>
      <c r="G34" s="25" t="s">
        <v>172</v>
      </c>
      <c r="H34" s="25" t="s">
        <v>167</v>
      </c>
      <c r="I34" s="25" t="s">
        <v>173</v>
      </c>
      <c r="J34" s="25" t="s">
        <v>168</v>
      </c>
    </row>
    <row r="35" spans="1:10" x14ac:dyDescent="0.35">
      <c r="A35" s="25" t="s">
        <v>81</v>
      </c>
      <c r="B35" s="51" t="s">
        <v>369</v>
      </c>
      <c r="C35" s="25" t="s">
        <v>23</v>
      </c>
      <c r="D35" s="25" t="s">
        <v>174</v>
      </c>
      <c r="E35" s="25" t="s">
        <v>175</v>
      </c>
      <c r="F35" s="25" t="s">
        <v>176</v>
      </c>
      <c r="G35" s="25" t="s">
        <v>177</v>
      </c>
      <c r="H35" s="25" t="s">
        <v>167</v>
      </c>
      <c r="I35" s="25" t="s">
        <v>178</v>
      </c>
      <c r="J35" s="25" t="s">
        <v>168</v>
      </c>
    </row>
    <row r="36" spans="1:10" x14ac:dyDescent="0.35">
      <c r="A36" s="25" t="s">
        <v>81</v>
      </c>
      <c r="B36" s="51" t="s">
        <v>373</v>
      </c>
      <c r="C36" s="25" t="s">
        <v>8</v>
      </c>
      <c r="D36" s="25" t="s">
        <v>82</v>
      </c>
      <c r="E36" s="25" t="s">
        <v>179</v>
      </c>
      <c r="F36" s="25" t="s">
        <v>82</v>
      </c>
      <c r="G36" s="25" t="s">
        <v>82</v>
      </c>
      <c r="I36" s="25" t="s">
        <v>180</v>
      </c>
    </row>
    <row r="37" spans="1:10" x14ac:dyDescent="0.35">
      <c r="A37" s="25" t="s">
        <v>81</v>
      </c>
      <c r="B37" s="51" t="s">
        <v>373</v>
      </c>
      <c r="C37" s="25" t="s">
        <v>9</v>
      </c>
      <c r="D37" s="25" t="s">
        <v>82</v>
      </c>
      <c r="E37" s="25" t="s">
        <v>181</v>
      </c>
      <c r="F37" s="25" t="s">
        <v>82</v>
      </c>
      <c r="G37" s="25" t="s">
        <v>82</v>
      </c>
      <c r="I37" s="25" t="s">
        <v>180</v>
      </c>
    </row>
    <row r="38" spans="1:10" x14ac:dyDescent="0.35">
      <c r="A38" s="25" t="s">
        <v>81</v>
      </c>
      <c r="B38" s="51" t="s">
        <v>373</v>
      </c>
      <c r="C38" s="25" t="s">
        <v>10</v>
      </c>
      <c r="D38" s="25" t="s">
        <v>82</v>
      </c>
      <c r="E38" s="25" t="s">
        <v>182</v>
      </c>
      <c r="F38" s="25" t="s">
        <v>82</v>
      </c>
      <c r="G38" s="25" t="s">
        <v>82</v>
      </c>
      <c r="I38" s="25" t="s">
        <v>180</v>
      </c>
    </row>
    <row r="39" spans="1:10" x14ac:dyDescent="0.35">
      <c r="A39" s="25" t="s">
        <v>81</v>
      </c>
      <c r="B39" s="51" t="s">
        <v>373</v>
      </c>
      <c r="C39" s="25" t="s">
        <v>11</v>
      </c>
      <c r="D39" s="25" t="s">
        <v>82</v>
      </c>
      <c r="E39" s="25" t="s">
        <v>183</v>
      </c>
      <c r="F39" s="25" t="s">
        <v>82</v>
      </c>
      <c r="G39" s="25" t="s">
        <v>82</v>
      </c>
      <c r="I39" s="25" t="s">
        <v>180</v>
      </c>
    </row>
    <row r="40" spans="1:10" x14ac:dyDescent="0.35">
      <c r="A40" s="25" t="s">
        <v>81</v>
      </c>
      <c r="B40" s="51" t="s">
        <v>373</v>
      </c>
      <c r="C40" s="25" t="s">
        <v>12</v>
      </c>
      <c r="D40" s="25" t="s">
        <v>82</v>
      </c>
      <c r="E40" s="25" t="s">
        <v>184</v>
      </c>
      <c r="F40" s="25" t="s">
        <v>82</v>
      </c>
      <c r="G40" s="25" t="s">
        <v>82</v>
      </c>
      <c r="I40" s="25" t="s">
        <v>180</v>
      </c>
    </row>
    <row r="41" spans="1:10" x14ac:dyDescent="0.35">
      <c r="A41" s="25" t="s">
        <v>81</v>
      </c>
      <c r="B41" s="51" t="s">
        <v>373</v>
      </c>
      <c r="C41" s="25" t="s">
        <v>13</v>
      </c>
      <c r="D41" s="25" t="s">
        <v>82</v>
      </c>
      <c r="E41" s="25" t="s">
        <v>185</v>
      </c>
      <c r="F41" s="25" t="s">
        <v>82</v>
      </c>
      <c r="G41" s="25" t="s">
        <v>82</v>
      </c>
      <c r="I41" s="25" t="s">
        <v>180</v>
      </c>
    </row>
    <row r="42" spans="1:10" x14ac:dyDescent="0.35">
      <c r="A42" s="25" t="s">
        <v>81</v>
      </c>
      <c r="B42" s="51" t="s">
        <v>373</v>
      </c>
      <c r="C42" s="25" t="s">
        <v>14</v>
      </c>
      <c r="D42" s="25" t="s">
        <v>82</v>
      </c>
      <c r="E42" s="25" t="s">
        <v>186</v>
      </c>
      <c r="F42" s="25" t="s">
        <v>82</v>
      </c>
      <c r="G42" s="25" t="s">
        <v>82</v>
      </c>
      <c r="I42" s="25" t="s">
        <v>180</v>
      </c>
    </row>
    <row r="43" spans="1:10" x14ac:dyDescent="0.35">
      <c r="A43" s="25" t="s">
        <v>81</v>
      </c>
      <c r="B43" s="51" t="s">
        <v>373</v>
      </c>
      <c r="C43" s="25" t="s">
        <v>15</v>
      </c>
      <c r="D43" s="25" t="s">
        <v>82</v>
      </c>
      <c r="E43" s="25" t="s">
        <v>187</v>
      </c>
      <c r="F43" s="25" t="s">
        <v>82</v>
      </c>
      <c r="G43" s="25" t="s">
        <v>82</v>
      </c>
      <c r="I43" s="25" t="s">
        <v>180</v>
      </c>
    </row>
    <row r="44" spans="1:10" x14ac:dyDescent="0.35">
      <c r="A44" s="25" t="s">
        <v>81</v>
      </c>
      <c r="B44" s="51" t="s">
        <v>373</v>
      </c>
      <c r="C44" s="25" t="s">
        <v>16</v>
      </c>
      <c r="D44" s="25" t="s">
        <v>82</v>
      </c>
      <c r="E44" s="25" t="s">
        <v>188</v>
      </c>
      <c r="F44" s="25" t="s">
        <v>82</v>
      </c>
      <c r="G44" s="25" t="s">
        <v>82</v>
      </c>
      <c r="I44" s="25" t="s">
        <v>189</v>
      </c>
    </row>
    <row r="45" spans="1:10" x14ac:dyDescent="0.35">
      <c r="A45" s="25" t="s">
        <v>81</v>
      </c>
      <c r="B45" s="51" t="s">
        <v>373</v>
      </c>
      <c r="C45" s="25" t="s">
        <v>17</v>
      </c>
      <c r="D45" s="25" t="s">
        <v>82</v>
      </c>
      <c r="E45" s="25" t="s">
        <v>190</v>
      </c>
      <c r="F45" s="25" t="s">
        <v>82</v>
      </c>
      <c r="G45" s="25" t="s">
        <v>82</v>
      </c>
      <c r="I45" s="25" t="s">
        <v>189</v>
      </c>
    </row>
    <row r="46" spans="1:10" x14ac:dyDescent="0.35">
      <c r="A46" s="25" t="s">
        <v>81</v>
      </c>
      <c r="B46" s="51" t="s">
        <v>373</v>
      </c>
      <c r="C46" s="25" t="s">
        <v>18</v>
      </c>
      <c r="D46" s="25" t="s">
        <v>82</v>
      </c>
      <c r="E46" s="25" t="s">
        <v>191</v>
      </c>
      <c r="F46" s="25" t="s">
        <v>82</v>
      </c>
      <c r="G46" s="25" t="s">
        <v>82</v>
      </c>
      <c r="I46" s="25" t="s">
        <v>189</v>
      </c>
    </row>
    <row r="47" spans="1:10" x14ac:dyDescent="0.35">
      <c r="A47" s="25" t="s">
        <v>81</v>
      </c>
      <c r="B47" s="51" t="s">
        <v>373</v>
      </c>
      <c r="C47" s="25" t="s">
        <v>19</v>
      </c>
      <c r="D47" s="25" t="s">
        <v>82</v>
      </c>
      <c r="E47" s="25" t="s">
        <v>192</v>
      </c>
      <c r="F47" s="25" t="s">
        <v>82</v>
      </c>
      <c r="G47" s="25" t="s">
        <v>82</v>
      </c>
      <c r="I47" s="25" t="s">
        <v>189</v>
      </c>
    </row>
    <row r="48" spans="1:10" x14ac:dyDescent="0.35">
      <c r="A48" s="25" t="s">
        <v>81</v>
      </c>
      <c r="B48" s="51" t="s">
        <v>373</v>
      </c>
      <c r="C48" s="25" t="s">
        <v>20</v>
      </c>
      <c r="D48" s="25" t="s">
        <v>82</v>
      </c>
      <c r="E48" s="25" t="s">
        <v>193</v>
      </c>
      <c r="F48" s="25" t="s">
        <v>82</v>
      </c>
      <c r="G48" s="25" t="s">
        <v>82</v>
      </c>
      <c r="I48" s="25" t="s">
        <v>189</v>
      </c>
    </row>
    <row r="49" spans="1:10" x14ac:dyDescent="0.35">
      <c r="A49" s="25" t="s">
        <v>81</v>
      </c>
      <c r="B49" s="51" t="s">
        <v>373</v>
      </c>
      <c r="C49" s="25" t="s">
        <v>21</v>
      </c>
      <c r="D49" s="25" t="s">
        <v>82</v>
      </c>
      <c r="E49" s="25" t="s">
        <v>194</v>
      </c>
      <c r="F49" s="25" t="s">
        <v>82</v>
      </c>
      <c r="G49" s="25" t="s">
        <v>82</v>
      </c>
      <c r="I49" s="25" t="s">
        <v>189</v>
      </c>
    </row>
    <row r="50" spans="1:10" x14ac:dyDescent="0.35">
      <c r="A50" s="25" t="s">
        <v>81</v>
      </c>
      <c r="B50" s="51" t="s">
        <v>373</v>
      </c>
      <c r="C50" s="25" t="s">
        <v>22</v>
      </c>
      <c r="D50" s="25" t="s">
        <v>82</v>
      </c>
      <c r="E50" s="25" t="s">
        <v>195</v>
      </c>
      <c r="F50" s="25" t="s">
        <v>82</v>
      </c>
      <c r="G50" s="25" t="s">
        <v>82</v>
      </c>
      <c r="I50" s="25" t="s">
        <v>189</v>
      </c>
    </row>
    <row r="51" spans="1:10" x14ac:dyDescent="0.35">
      <c r="A51" s="25" t="s">
        <v>81</v>
      </c>
      <c r="B51" s="51" t="s">
        <v>373</v>
      </c>
      <c r="C51" s="25" t="s">
        <v>23</v>
      </c>
      <c r="I51" s="25" t="s">
        <v>189</v>
      </c>
    </row>
    <row r="52" spans="1:10" x14ac:dyDescent="0.35">
      <c r="A52" s="25" t="s">
        <v>81</v>
      </c>
      <c r="B52" s="51" t="s">
        <v>370</v>
      </c>
      <c r="C52" s="25" t="s">
        <v>8</v>
      </c>
      <c r="D52" s="25" t="s">
        <v>82</v>
      </c>
      <c r="E52" s="25" t="s">
        <v>82</v>
      </c>
      <c r="F52" s="25" t="s">
        <v>82</v>
      </c>
      <c r="G52" s="25" t="s">
        <v>82</v>
      </c>
      <c r="H52" s="25" t="s">
        <v>82</v>
      </c>
      <c r="I52" s="25" t="s">
        <v>82</v>
      </c>
      <c r="J52" s="25" t="s">
        <v>82</v>
      </c>
    </row>
    <row r="53" spans="1:10" x14ac:dyDescent="0.35">
      <c r="A53" s="25" t="s">
        <v>81</v>
      </c>
      <c r="B53" s="51" t="s">
        <v>370</v>
      </c>
      <c r="C53" s="25" t="s">
        <v>9</v>
      </c>
      <c r="D53" s="25" t="s">
        <v>82</v>
      </c>
      <c r="E53" s="25" t="s">
        <v>82</v>
      </c>
      <c r="F53" s="25" t="s">
        <v>82</v>
      </c>
      <c r="G53" s="25" t="s">
        <v>82</v>
      </c>
      <c r="H53" s="25" t="s">
        <v>82</v>
      </c>
      <c r="I53" s="25" t="s">
        <v>82</v>
      </c>
      <c r="J53" s="25" t="s">
        <v>82</v>
      </c>
    </row>
    <row r="54" spans="1:10" x14ac:dyDescent="0.35">
      <c r="A54" s="25" t="s">
        <v>81</v>
      </c>
      <c r="B54" s="51" t="s">
        <v>370</v>
      </c>
      <c r="C54" s="25" t="s">
        <v>10</v>
      </c>
      <c r="D54" s="25" t="s">
        <v>82</v>
      </c>
      <c r="E54" s="25" t="s">
        <v>82</v>
      </c>
      <c r="F54" s="25" t="s">
        <v>82</v>
      </c>
      <c r="G54" s="25" t="s">
        <v>82</v>
      </c>
      <c r="H54" s="25" t="s">
        <v>82</v>
      </c>
      <c r="I54" s="25" t="s">
        <v>82</v>
      </c>
      <c r="J54" s="25" t="s">
        <v>82</v>
      </c>
    </row>
    <row r="55" spans="1:10" x14ac:dyDescent="0.35">
      <c r="A55" s="25" t="s">
        <v>81</v>
      </c>
      <c r="B55" s="51" t="s">
        <v>370</v>
      </c>
      <c r="C55" s="25" t="s">
        <v>11</v>
      </c>
      <c r="D55" s="25" t="s">
        <v>82</v>
      </c>
      <c r="E55" s="25" t="s">
        <v>82</v>
      </c>
      <c r="F55" s="25" t="s">
        <v>82</v>
      </c>
      <c r="G55" s="25" t="s">
        <v>82</v>
      </c>
      <c r="H55" s="25" t="s">
        <v>82</v>
      </c>
      <c r="I55" s="25" t="s">
        <v>82</v>
      </c>
      <c r="J55" s="25" t="s">
        <v>82</v>
      </c>
    </row>
    <row r="56" spans="1:10" x14ac:dyDescent="0.35">
      <c r="A56" s="25" t="s">
        <v>81</v>
      </c>
      <c r="B56" s="51" t="s">
        <v>370</v>
      </c>
      <c r="C56" s="25" t="s">
        <v>12</v>
      </c>
      <c r="D56" s="25" t="s">
        <v>82</v>
      </c>
      <c r="E56" s="25" t="s">
        <v>82</v>
      </c>
      <c r="F56" s="25" t="s">
        <v>82</v>
      </c>
      <c r="G56" s="25" t="s">
        <v>82</v>
      </c>
      <c r="H56" s="25" t="s">
        <v>82</v>
      </c>
      <c r="I56" s="25" t="s">
        <v>82</v>
      </c>
      <c r="J56" s="25" t="s">
        <v>82</v>
      </c>
    </row>
    <row r="57" spans="1:10" x14ac:dyDescent="0.35">
      <c r="A57" s="25" t="s">
        <v>81</v>
      </c>
      <c r="B57" s="51" t="s">
        <v>370</v>
      </c>
      <c r="C57" s="25" t="s">
        <v>13</v>
      </c>
      <c r="D57" s="25" t="s">
        <v>82</v>
      </c>
      <c r="E57" s="25" t="s">
        <v>82</v>
      </c>
      <c r="F57" s="25" t="s">
        <v>82</v>
      </c>
      <c r="G57" s="25" t="s">
        <v>82</v>
      </c>
      <c r="H57" s="25" t="s">
        <v>82</v>
      </c>
      <c r="I57" s="25" t="s">
        <v>82</v>
      </c>
      <c r="J57" s="25" t="s">
        <v>82</v>
      </c>
    </row>
    <row r="58" spans="1:10" x14ac:dyDescent="0.35">
      <c r="A58" s="25" t="s">
        <v>81</v>
      </c>
      <c r="B58" s="51" t="s">
        <v>370</v>
      </c>
      <c r="C58" s="25" t="s">
        <v>14</v>
      </c>
      <c r="D58" s="25" t="s">
        <v>82</v>
      </c>
      <c r="E58" s="25" t="s">
        <v>82</v>
      </c>
      <c r="F58" s="25" t="s">
        <v>82</v>
      </c>
      <c r="G58" s="25" t="s">
        <v>82</v>
      </c>
      <c r="H58" s="25" t="s">
        <v>82</v>
      </c>
      <c r="I58" s="25" t="s">
        <v>82</v>
      </c>
      <c r="J58" s="25" t="s">
        <v>82</v>
      </c>
    </row>
    <row r="59" spans="1:10" x14ac:dyDescent="0.35">
      <c r="A59" s="25" t="s">
        <v>81</v>
      </c>
      <c r="B59" s="51" t="s">
        <v>370</v>
      </c>
      <c r="C59" s="25" t="s">
        <v>15</v>
      </c>
      <c r="D59" s="25" t="s">
        <v>82</v>
      </c>
      <c r="E59" s="25" t="s">
        <v>82</v>
      </c>
      <c r="F59" s="25" t="s">
        <v>82</v>
      </c>
      <c r="G59" s="25" t="s">
        <v>82</v>
      </c>
      <c r="H59" s="25" t="s">
        <v>82</v>
      </c>
      <c r="I59" s="25" t="s">
        <v>82</v>
      </c>
      <c r="J59" s="25" t="s">
        <v>82</v>
      </c>
    </row>
    <row r="60" spans="1:10" x14ac:dyDescent="0.35">
      <c r="A60" s="25" t="s">
        <v>81</v>
      </c>
      <c r="B60" s="51" t="s">
        <v>370</v>
      </c>
      <c r="C60" s="25" t="s">
        <v>16</v>
      </c>
      <c r="D60" s="25" t="s">
        <v>82</v>
      </c>
      <c r="E60" s="25" t="s">
        <v>82</v>
      </c>
      <c r="F60" s="25" t="s">
        <v>82</v>
      </c>
      <c r="G60" s="25" t="s">
        <v>82</v>
      </c>
      <c r="H60" s="25" t="s">
        <v>82</v>
      </c>
      <c r="I60" s="25" t="s">
        <v>82</v>
      </c>
      <c r="J60" s="25" t="s">
        <v>82</v>
      </c>
    </row>
    <row r="61" spans="1:10" x14ac:dyDescent="0.35">
      <c r="A61" s="25" t="s">
        <v>81</v>
      </c>
      <c r="B61" s="51" t="s">
        <v>370</v>
      </c>
      <c r="C61" s="25" t="s">
        <v>17</v>
      </c>
      <c r="D61" s="25" t="s">
        <v>82</v>
      </c>
      <c r="E61" s="25" t="s">
        <v>82</v>
      </c>
      <c r="F61" s="25" t="s">
        <v>82</v>
      </c>
      <c r="G61" s="25" t="s">
        <v>82</v>
      </c>
      <c r="H61" s="25" t="s">
        <v>82</v>
      </c>
      <c r="I61" s="25" t="s">
        <v>82</v>
      </c>
      <c r="J61" s="25" t="s">
        <v>82</v>
      </c>
    </row>
    <row r="62" spans="1:10" x14ac:dyDescent="0.35">
      <c r="A62" s="25" t="s">
        <v>81</v>
      </c>
      <c r="B62" s="51" t="s">
        <v>370</v>
      </c>
      <c r="C62" s="25" t="s">
        <v>18</v>
      </c>
      <c r="D62" s="25" t="s">
        <v>82</v>
      </c>
      <c r="E62" s="25" t="s">
        <v>82</v>
      </c>
      <c r="F62" s="25" t="s">
        <v>82</v>
      </c>
      <c r="G62" s="25" t="s">
        <v>82</v>
      </c>
      <c r="H62" s="25" t="s">
        <v>82</v>
      </c>
      <c r="I62" s="25" t="s">
        <v>82</v>
      </c>
      <c r="J62" s="25" t="s">
        <v>82</v>
      </c>
    </row>
    <row r="63" spans="1:10" x14ac:dyDescent="0.35">
      <c r="A63" s="25" t="s">
        <v>81</v>
      </c>
      <c r="B63" s="51" t="s">
        <v>370</v>
      </c>
      <c r="C63" s="25" t="s">
        <v>19</v>
      </c>
      <c r="D63" s="25" t="s">
        <v>82</v>
      </c>
      <c r="E63" s="25" t="s">
        <v>82</v>
      </c>
      <c r="F63" s="25" t="s">
        <v>82</v>
      </c>
      <c r="G63" s="25" t="s">
        <v>82</v>
      </c>
      <c r="H63" s="25" t="s">
        <v>82</v>
      </c>
      <c r="I63" s="25" t="s">
        <v>82</v>
      </c>
      <c r="J63" s="25" t="s">
        <v>82</v>
      </c>
    </row>
    <row r="64" spans="1:10" x14ac:dyDescent="0.35">
      <c r="A64" s="25" t="s">
        <v>81</v>
      </c>
      <c r="B64" s="51" t="s">
        <v>370</v>
      </c>
      <c r="C64" s="25" t="s">
        <v>20</v>
      </c>
      <c r="D64" s="25" t="s">
        <v>82</v>
      </c>
      <c r="E64" s="25" t="s">
        <v>82</v>
      </c>
      <c r="F64" s="25" t="s">
        <v>82</v>
      </c>
      <c r="G64" s="25" t="s">
        <v>82</v>
      </c>
      <c r="H64" s="25" t="s">
        <v>82</v>
      </c>
      <c r="I64" s="25" t="s">
        <v>82</v>
      </c>
      <c r="J64" s="25" t="s">
        <v>82</v>
      </c>
    </row>
    <row r="65" spans="1:10" x14ac:dyDescent="0.35">
      <c r="A65" s="25" t="s">
        <v>81</v>
      </c>
      <c r="B65" s="51" t="s">
        <v>370</v>
      </c>
      <c r="C65" s="25" t="s">
        <v>21</v>
      </c>
      <c r="D65" s="25" t="s">
        <v>82</v>
      </c>
      <c r="E65" s="25" t="s">
        <v>196</v>
      </c>
      <c r="F65" s="25" t="s">
        <v>82</v>
      </c>
      <c r="G65" s="25" t="s">
        <v>82</v>
      </c>
      <c r="H65" s="25" t="s">
        <v>197</v>
      </c>
      <c r="I65" s="25" t="s">
        <v>82</v>
      </c>
      <c r="J65" s="25" t="s">
        <v>82</v>
      </c>
    </row>
    <row r="66" spans="1:10" x14ac:dyDescent="0.35">
      <c r="A66" s="25" t="s">
        <v>81</v>
      </c>
      <c r="B66" s="51" t="s">
        <v>370</v>
      </c>
      <c r="C66" s="25" t="s">
        <v>22</v>
      </c>
      <c r="D66" s="25" t="s">
        <v>198</v>
      </c>
      <c r="E66" s="25" t="s">
        <v>199</v>
      </c>
      <c r="F66" s="25" t="s">
        <v>82</v>
      </c>
      <c r="G66" s="25" t="s">
        <v>82</v>
      </c>
      <c r="H66" s="25" t="s">
        <v>197</v>
      </c>
      <c r="I66" s="25" t="s">
        <v>82</v>
      </c>
      <c r="J66" s="25" t="s">
        <v>82</v>
      </c>
    </row>
    <row r="67" spans="1:10" x14ac:dyDescent="0.35">
      <c r="A67" s="25" t="s">
        <v>81</v>
      </c>
      <c r="B67" s="51" t="s">
        <v>370</v>
      </c>
      <c r="C67" s="25" t="s">
        <v>23</v>
      </c>
      <c r="D67" s="25" t="s">
        <v>200</v>
      </c>
      <c r="E67" s="25" t="s">
        <v>201</v>
      </c>
      <c r="F67" s="25" t="s">
        <v>82</v>
      </c>
      <c r="G67" s="25" t="s">
        <v>82</v>
      </c>
      <c r="H67" s="25" t="s">
        <v>197</v>
      </c>
      <c r="I67" s="25" t="s">
        <v>84</v>
      </c>
      <c r="J67" s="25" t="s">
        <v>82</v>
      </c>
    </row>
    <row r="68" spans="1:10" x14ac:dyDescent="0.35">
      <c r="A68" s="25" t="s">
        <v>81</v>
      </c>
      <c r="B68" s="51" t="s">
        <v>379</v>
      </c>
      <c r="C68" s="25" t="s">
        <v>8</v>
      </c>
      <c r="D68" s="25" t="s">
        <v>82</v>
      </c>
      <c r="E68" s="25" t="s">
        <v>82</v>
      </c>
      <c r="F68" s="25" t="s">
        <v>82</v>
      </c>
      <c r="G68" s="25" t="s">
        <v>82</v>
      </c>
      <c r="H68" s="25" t="s">
        <v>82</v>
      </c>
      <c r="I68" s="25" t="s">
        <v>82</v>
      </c>
      <c r="J68" s="25" t="s">
        <v>82</v>
      </c>
    </row>
    <row r="69" spans="1:10" x14ac:dyDescent="0.35">
      <c r="A69" s="25" t="s">
        <v>81</v>
      </c>
      <c r="B69" s="51" t="s">
        <v>379</v>
      </c>
      <c r="C69" s="25" t="s">
        <v>9</v>
      </c>
      <c r="D69" s="25" t="s">
        <v>82</v>
      </c>
      <c r="E69" s="25" t="s">
        <v>82</v>
      </c>
      <c r="F69" s="25" t="s">
        <v>82</v>
      </c>
      <c r="G69" s="25" t="s">
        <v>82</v>
      </c>
      <c r="H69" s="25" t="s">
        <v>82</v>
      </c>
      <c r="I69" s="25" t="s">
        <v>82</v>
      </c>
      <c r="J69" s="25" t="s">
        <v>82</v>
      </c>
    </row>
    <row r="70" spans="1:10" x14ac:dyDescent="0.35">
      <c r="A70" s="25" t="s">
        <v>81</v>
      </c>
      <c r="B70" s="51" t="s">
        <v>379</v>
      </c>
      <c r="C70" s="25" t="s">
        <v>10</v>
      </c>
      <c r="D70" s="25" t="s">
        <v>82</v>
      </c>
      <c r="E70" s="25" t="s">
        <v>82</v>
      </c>
      <c r="F70" s="25" t="s">
        <v>82</v>
      </c>
      <c r="G70" s="25" t="s">
        <v>82</v>
      </c>
      <c r="H70" s="25" t="s">
        <v>82</v>
      </c>
      <c r="I70" s="25" t="s">
        <v>82</v>
      </c>
      <c r="J70" s="25" t="s">
        <v>82</v>
      </c>
    </row>
    <row r="71" spans="1:10" x14ac:dyDescent="0.35">
      <c r="A71" s="25" t="s">
        <v>81</v>
      </c>
      <c r="B71" s="51" t="s">
        <v>379</v>
      </c>
      <c r="C71" s="25" t="s">
        <v>11</v>
      </c>
      <c r="D71" s="25" t="s">
        <v>82</v>
      </c>
      <c r="E71" s="25" t="s">
        <v>82</v>
      </c>
      <c r="F71" s="25" t="s">
        <v>82</v>
      </c>
      <c r="G71" s="25" t="s">
        <v>82</v>
      </c>
      <c r="H71" s="25" t="s">
        <v>82</v>
      </c>
      <c r="I71" s="25" t="s">
        <v>82</v>
      </c>
      <c r="J71" s="25" t="s">
        <v>82</v>
      </c>
    </row>
    <row r="72" spans="1:10" x14ac:dyDescent="0.35">
      <c r="A72" s="25" t="s">
        <v>81</v>
      </c>
      <c r="B72" s="51" t="s">
        <v>379</v>
      </c>
      <c r="C72" s="25" t="s">
        <v>12</v>
      </c>
      <c r="D72" s="25" t="s">
        <v>82</v>
      </c>
      <c r="E72" s="25" t="s">
        <v>82</v>
      </c>
      <c r="F72" s="25" t="s">
        <v>82</v>
      </c>
      <c r="G72" s="25" t="s">
        <v>82</v>
      </c>
      <c r="H72" s="25" t="s">
        <v>82</v>
      </c>
      <c r="I72" s="25" t="s">
        <v>82</v>
      </c>
      <c r="J72" s="25" t="s">
        <v>82</v>
      </c>
    </row>
    <row r="73" spans="1:10" x14ac:dyDescent="0.35">
      <c r="A73" s="25" t="s">
        <v>81</v>
      </c>
      <c r="B73" s="51" t="s">
        <v>379</v>
      </c>
      <c r="C73" s="25" t="s">
        <v>13</v>
      </c>
      <c r="D73" s="25" t="s">
        <v>82</v>
      </c>
      <c r="E73" s="25" t="s">
        <v>82</v>
      </c>
      <c r="F73" s="25" t="s">
        <v>82</v>
      </c>
      <c r="G73" s="25" t="s">
        <v>82</v>
      </c>
      <c r="H73" s="25" t="s">
        <v>82</v>
      </c>
      <c r="I73" s="25" t="s">
        <v>82</v>
      </c>
      <c r="J73" s="25" t="s">
        <v>82</v>
      </c>
    </row>
    <row r="74" spans="1:10" x14ac:dyDescent="0.35">
      <c r="A74" s="25" t="s">
        <v>81</v>
      </c>
      <c r="B74" s="51" t="s">
        <v>379</v>
      </c>
      <c r="C74" s="25" t="s">
        <v>14</v>
      </c>
      <c r="D74" s="25" t="s">
        <v>82</v>
      </c>
      <c r="E74" s="25" t="s">
        <v>82</v>
      </c>
      <c r="F74" s="25" t="s">
        <v>82</v>
      </c>
      <c r="G74" s="25" t="s">
        <v>82</v>
      </c>
      <c r="H74" s="25" t="s">
        <v>82</v>
      </c>
      <c r="I74" s="25" t="s">
        <v>82</v>
      </c>
      <c r="J74" s="25" t="s">
        <v>82</v>
      </c>
    </row>
    <row r="75" spans="1:10" x14ac:dyDescent="0.35">
      <c r="A75" s="25" t="s">
        <v>81</v>
      </c>
      <c r="B75" s="51" t="s">
        <v>379</v>
      </c>
      <c r="C75" s="25" t="s">
        <v>15</v>
      </c>
      <c r="D75" s="25" t="s">
        <v>82</v>
      </c>
      <c r="E75" s="25" t="s">
        <v>82</v>
      </c>
      <c r="F75" s="25" t="s">
        <v>82</v>
      </c>
      <c r="G75" s="25" t="s">
        <v>82</v>
      </c>
      <c r="H75" s="25" t="s">
        <v>82</v>
      </c>
      <c r="I75" s="25" t="s">
        <v>82</v>
      </c>
      <c r="J75" s="25" t="s">
        <v>82</v>
      </c>
    </row>
    <row r="76" spans="1:10" x14ac:dyDescent="0.35">
      <c r="A76" s="25" t="s">
        <v>81</v>
      </c>
      <c r="B76" s="51" t="s">
        <v>379</v>
      </c>
      <c r="C76" s="25" t="s">
        <v>16</v>
      </c>
      <c r="D76" s="25" t="s">
        <v>82</v>
      </c>
      <c r="E76" s="25" t="s">
        <v>82</v>
      </c>
      <c r="F76" s="25" t="s">
        <v>82</v>
      </c>
      <c r="G76" s="25" t="s">
        <v>82</v>
      </c>
      <c r="H76" s="25" t="s">
        <v>82</v>
      </c>
      <c r="I76" s="25" t="s">
        <v>82</v>
      </c>
      <c r="J76" s="25" t="s">
        <v>82</v>
      </c>
    </row>
    <row r="77" spans="1:10" x14ac:dyDescent="0.35">
      <c r="A77" s="25" t="s">
        <v>81</v>
      </c>
      <c r="B77" s="51" t="s">
        <v>379</v>
      </c>
      <c r="C77" s="25" t="s">
        <v>17</v>
      </c>
      <c r="D77" s="25" t="s">
        <v>82</v>
      </c>
      <c r="E77" s="25" t="s">
        <v>82</v>
      </c>
      <c r="F77" s="25" t="s">
        <v>82</v>
      </c>
      <c r="G77" s="25" t="s">
        <v>82</v>
      </c>
      <c r="H77" s="25" t="s">
        <v>82</v>
      </c>
      <c r="I77" s="25" t="s">
        <v>82</v>
      </c>
      <c r="J77" s="25" t="s">
        <v>82</v>
      </c>
    </row>
    <row r="78" spans="1:10" x14ac:dyDescent="0.35">
      <c r="A78" s="25" t="s">
        <v>81</v>
      </c>
      <c r="B78" s="51" t="s">
        <v>379</v>
      </c>
      <c r="C78" s="25" t="s">
        <v>18</v>
      </c>
      <c r="D78" s="25" t="s">
        <v>82</v>
      </c>
      <c r="E78" s="25" t="s">
        <v>82</v>
      </c>
      <c r="F78" s="25" t="s">
        <v>82</v>
      </c>
      <c r="G78" s="25" t="s">
        <v>82</v>
      </c>
      <c r="H78" s="25" t="s">
        <v>82</v>
      </c>
      <c r="I78" s="25" t="s">
        <v>82</v>
      </c>
      <c r="J78" s="25" t="s">
        <v>82</v>
      </c>
    </row>
    <row r="79" spans="1:10" x14ac:dyDescent="0.35">
      <c r="A79" s="25" t="s">
        <v>81</v>
      </c>
      <c r="B79" s="51" t="s">
        <v>379</v>
      </c>
      <c r="C79" s="25" t="s">
        <v>19</v>
      </c>
      <c r="D79" s="25" t="s">
        <v>82</v>
      </c>
      <c r="E79" s="25" t="s">
        <v>82</v>
      </c>
      <c r="F79" s="25" t="s">
        <v>82</v>
      </c>
      <c r="G79" s="25" t="s">
        <v>82</v>
      </c>
      <c r="H79" s="25" t="s">
        <v>82</v>
      </c>
      <c r="I79" s="25" t="s">
        <v>82</v>
      </c>
      <c r="J79" s="25" t="s">
        <v>82</v>
      </c>
    </row>
    <row r="80" spans="1:10" x14ac:dyDescent="0.35">
      <c r="A80" s="25" t="s">
        <v>81</v>
      </c>
      <c r="B80" s="51" t="s">
        <v>379</v>
      </c>
      <c r="C80" s="25" t="s">
        <v>20</v>
      </c>
      <c r="D80" s="25" t="s">
        <v>82</v>
      </c>
      <c r="E80" s="25" t="s">
        <v>82</v>
      </c>
      <c r="F80" s="25" t="s">
        <v>82</v>
      </c>
      <c r="G80" s="25" t="s">
        <v>82</v>
      </c>
      <c r="H80" s="25" t="s">
        <v>82</v>
      </c>
      <c r="I80" s="25" t="s">
        <v>82</v>
      </c>
      <c r="J80" s="25" t="s">
        <v>82</v>
      </c>
    </row>
    <row r="81" spans="1:10" x14ac:dyDescent="0.35">
      <c r="A81" s="25" t="s">
        <v>81</v>
      </c>
      <c r="B81" s="51" t="s">
        <v>379</v>
      </c>
      <c r="C81" s="25" t="s">
        <v>21</v>
      </c>
      <c r="D81" s="25" t="s">
        <v>82</v>
      </c>
      <c r="E81" s="25" t="s">
        <v>82</v>
      </c>
      <c r="F81" s="25" t="s">
        <v>82</v>
      </c>
      <c r="G81" s="25" t="s">
        <v>82</v>
      </c>
      <c r="H81" s="25" t="s">
        <v>82</v>
      </c>
      <c r="I81" s="25" t="s">
        <v>82</v>
      </c>
      <c r="J81" s="25" t="s">
        <v>82</v>
      </c>
    </row>
    <row r="82" spans="1:10" x14ac:dyDescent="0.35">
      <c r="A82" s="25" t="s">
        <v>81</v>
      </c>
      <c r="B82" s="51" t="s">
        <v>379</v>
      </c>
      <c r="C82" s="25" t="s">
        <v>22</v>
      </c>
      <c r="D82" s="25" t="s">
        <v>82</v>
      </c>
      <c r="E82" s="25" t="s">
        <v>82</v>
      </c>
      <c r="F82" s="25" t="s">
        <v>82</v>
      </c>
      <c r="G82" s="25" t="s">
        <v>82</v>
      </c>
      <c r="H82" s="25" t="s">
        <v>82</v>
      </c>
      <c r="I82" s="25" t="s">
        <v>82</v>
      </c>
      <c r="J82" s="25" t="s">
        <v>82</v>
      </c>
    </row>
    <row r="83" spans="1:10" x14ac:dyDescent="0.35">
      <c r="A83" s="25" t="s">
        <v>81</v>
      </c>
      <c r="B83" s="51" t="s">
        <v>379</v>
      </c>
      <c r="C83" s="25" t="s">
        <v>23</v>
      </c>
      <c r="D83" s="25" t="s">
        <v>82</v>
      </c>
      <c r="E83" s="25" t="s">
        <v>82</v>
      </c>
      <c r="F83" s="25" t="s">
        <v>82</v>
      </c>
      <c r="G83" s="25" t="s">
        <v>82</v>
      </c>
      <c r="H83" s="25" t="s">
        <v>82</v>
      </c>
      <c r="I83" s="25" t="s">
        <v>82</v>
      </c>
      <c r="J83" s="25" t="s">
        <v>82</v>
      </c>
    </row>
    <row r="84" spans="1:10" x14ac:dyDescent="0.35">
      <c r="A84" s="25" t="s">
        <v>81</v>
      </c>
      <c r="B84" s="51" t="s">
        <v>371</v>
      </c>
      <c r="C84" s="25" t="s">
        <v>8</v>
      </c>
      <c r="D84" s="25" t="s">
        <v>82</v>
      </c>
      <c r="E84" s="25" t="s">
        <v>82</v>
      </c>
      <c r="F84" s="25" t="s">
        <v>82</v>
      </c>
      <c r="G84" s="25" t="s">
        <v>82</v>
      </c>
      <c r="H84" s="25" t="s">
        <v>82</v>
      </c>
      <c r="I84" s="25" t="s">
        <v>82</v>
      </c>
      <c r="J84" s="25" t="s">
        <v>82</v>
      </c>
    </row>
    <row r="85" spans="1:10" x14ac:dyDescent="0.35">
      <c r="A85" s="25" t="s">
        <v>81</v>
      </c>
      <c r="B85" s="51" t="s">
        <v>371</v>
      </c>
      <c r="C85" s="25" t="s">
        <v>9</v>
      </c>
      <c r="D85" s="25" t="s">
        <v>82</v>
      </c>
      <c r="E85" s="25" t="s">
        <v>82</v>
      </c>
      <c r="F85" s="25" t="s">
        <v>82</v>
      </c>
      <c r="G85" s="25" t="s">
        <v>82</v>
      </c>
      <c r="H85" s="25" t="s">
        <v>82</v>
      </c>
      <c r="I85" s="25" t="s">
        <v>82</v>
      </c>
      <c r="J85" s="25" t="s">
        <v>82</v>
      </c>
    </row>
    <row r="86" spans="1:10" x14ac:dyDescent="0.35">
      <c r="A86" s="25" t="s">
        <v>81</v>
      </c>
      <c r="B86" s="51" t="s">
        <v>371</v>
      </c>
      <c r="C86" s="25" t="s">
        <v>10</v>
      </c>
      <c r="D86" s="25" t="s">
        <v>82</v>
      </c>
      <c r="E86" s="25" t="s">
        <v>82</v>
      </c>
      <c r="F86" s="25" t="s">
        <v>82</v>
      </c>
      <c r="G86" s="25" t="s">
        <v>82</v>
      </c>
      <c r="H86" s="25" t="s">
        <v>82</v>
      </c>
      <c r="I86" s="25" t="s">
        <v>82</v>
      </c>
      <c r="J86" s="25" t="s">
        <v>82</v>
      </c>
    </row>
    <row r="87" spans="1:10" x14ac:dyDescent="0.35">
      <c r="A87" s="25" t="s">
        <v>81</v>
      </c>
      <c r="B87" s="51" t="s">
        <v>371</v>
      </c>
      <c r="C87" s="25" t="s">
        <v>11</v>
      </c>
      <c r="D87" s="25" t="s">
        <v>82</v>
      </c>
      <c r="E87" s="25" t="s">
        <v>82</v>
      </c>
      <c r="F87" s="25" t="s">
        <v>82</v>
      </c>
      <c r="G87" s="25" t="s">
        <v>82</v>
      </c>
      <c r="H87" s="25" t="s">
        <v>82</v>
      </c>
      <c r="I87" s="25" t="s">
        <v>82</v>
      </c>
      <c r="J87" s="25" t="s">
        <v>82</v>
      </c>
    </row>
    <row r="88" spans="1:10" x14ac:dyDescent="0.35">
      <c r="A88" s="25" t="s">
        <v>81</v>
      </c>
      <c r="B88" s="51" t="s">
        <v>371</v>
      </c>
      <c r="C88" s="25" t="s">
        <v>12</v>
      </c>
      <c r="D88" s="25" t="s">
        <v>82</v>
      </c>
      <c r="E88" s="25" t="s">
        <v>82</v>
      </c>
      <c r="F88" s="25" t="s">
        <v>82</v>
      </c>
      <c r="G88" s="25" t="s">
        <v>82</v>
      </c>
      <c r="H88" s="25" t="s">
        <v>82</v>
      </c>
      <c r="I88" s="25" t="s">
        <v>82</v>
      </c>
      <c r="J88" s="25" t="s">
        <v>82</v>
      </c>
    </row>
    <row r="89" spans="1:10" x14ac:dyDescent="0.35">
      <c r="A89" s="25" t="s">
        <v>81</v>
      </c>
      <c r="B89" s="51" t="s">
        <v>371</v>
      </c>
      <c r="C89" s="25" t="s">
        <v>13</v>
      </c>
      <c r="D89" s="25" t="s">
        <v>82</v>
      </c>
      <c r="E89" s="25" t="s">
        <v>82</v>
      </c>
      <c r="F89" s="25" t="s">
        <v>82</v>
      </c>
      <c r="G89" s="25" t="s">
        <v>82</v>
      </c>
      <c r="H89" s="25" t="s">
        <v>82</v>
      </c>
      <c r="I89" s="25" t="s">
        <v>82</v>
      </c>
      <c r="J89" s="25" t="s">
        <v>82</v>
      </c>
    </row>
    <row r="90" spans="1:10" x14ac:dyDescent="0.35">
      <c r="A90" s="25" t="s">
        <v>81</v>
      </c>
      <c r="B90" s="51" t="s">
        <v>371</v>
      </c>
      <c r="C90" s="25" t="s">
        <v>14</v>
      </c>
      <c r="D90" s="25" t="s">
        <v>82</v>
      </c>
      <c r="E90" s="25" t="s">
        <v>82</v>
      </c>
      <c r="F90" s="25" t="s">
        <v>82</v>
      </c>
      <c r="G90" s="25" t="s">
        <v>82</v>
      </c>
      <c r="H90" s="25" t="s">
        <v>82</v>
      </c>
      <c r="I90" s="25" t="s">
        <v>82</v>
      </c>
      <c r="J90" s="25" t="s">
        <v>82</v>
      </c>
    </row>
    <row r="91" spans="1:10" x14ac:dyDescent="0.35">
      <c r="A91" s="25" t="s">
        <v>81</v>
      </c>
      <c r="B91" s="51" t="s">
        <v>371</v>
      </c>
      <c r="C91" s="25" t="s">
        <v>15</v>
      </c>
      <c r="D91" s="25" t="s">
        <v>82</v>
      </c>
      <c r="E91" s="25" t="s">
        <v>82</v>
      </c>
      <c r="F91" s="25" t="s">
        <v>82</v>
      </c>
      <c r="G91" s="25" t="s">
        <v>82</v>
      </c>
      <c r="H91" s="25" t="s">
        <v>84</v>
      </c>
      <c r="I91" s="25" t="s">
        <v>84</v>
      </c>
      <c r="J91" s="25" t="s">
        <v>82</v>
      </c>
    </row>
    <row r="92" spans="1:10" x14ac:dyDescent="0.35">
      <c r="A92" s="25" t="s">
        <v>81</v>
      </c>
      <c r="B92" s="51" t="s">
        <v>371</v>
      </c>
      <c r="C92" s="25" t="s">
        <v>16</v>
      </c>
      <c r="D92" s="25" t="s">
        <v>82</v>
      </c>
      <c r="E92" s="25" t="s">
        <v>82</v>
      </c>
      <c r="F92" s="25" t="s">
        <v>82</v>
      </c>
      <c r="G92" s="25" t="s">
        <v>82</v>
      </c>
      <c r="H92" s="25" t="s">
        <v>84</v>
      </c>
      <c r="I92" s="25" t="s">
        <v>84</v>
      </c>
      <c r="J92" s="25" t="s">
        <v>82</v>
      </c>
    </row>
    <row r="93" spans="1:10" x14ac:dyDescent="0.35">
      <c r="A93" s="25" t="s">
        <v>81</v>
      </c>
      <c r="B93" s="51" t="s">
        <v>371</v>
      </c>
      <c r="C93" s="25" t="s">
        <v>17</v>
      </c>
      <c r="D93" s="25" t="s">
        <v>82</v>
      </c>
      <c r="E93" s="25" t="s">
        <v>82</v>
      </c>
      <c r="F93" s="25" t="s">
        <v>82</v>
      </c>
      <c r="G93" s="25" t="s">
        <v>82</v>
      </c>
      <c r="H93" s="25" t="s">
        <v>84</v>
      </c>
      <c r="I93" s="25" t="s">
        <v>84</v>
      </c>
      <c r="J93" s="25" t="s">
        <v>82</v>
      </c>
    </row>
    <row r="94" spans="1:10" x14ac:dyDescent="0.35">
      <c r="A94" s="25" t="s">
        <v>81</v>
      </c>
      <c r="B94" s="51" t="s">
        <v>371</v>
      </c>
      <c r="C94" s="25" t="s">
        <v>18</v>
      </c>
      <c r="D94" s="25" t="s">
        <v>82</v>
      </c>
      <c r="E94" s="25" t="s">
        <v>82</v>
      </c>
      <c r="F94" s="25" t="s">
        <v>82</v>
      </c>
      <c r="G94" s="25" t="s">
        <v>82</v>
      </c>
      <c r="H94" s="25" t="s">
        <v>84</v>
      </c>
      <c r="I94" s="25" t="s">
        <v>84</v>
      </c>
      <c r="J94" s="25" t="s">
        <v>82</v>
      </c>
    </row>
    <row r="95" spans="1:10" x14ac:dyDescent="0.35">
      <c r="A95" s="25" t="s">
        <v>81</v>
      </c>
      <c r="B95" s="51" t="s">
        <v>371</v>
      </c>
      <c r="C95" s="25" t="s">
        <v>19</v>
      </c>
      <c r="D95" s="25" t="s">
        <v>82</v>
      </c>
      <c r="E95" s="25" t="s">
        <v>82</v>
      </c>
      <c r="F95" s="25" t="s">
        <v>82</v>
      </c>
      <c r="G95" s="25" t="s">
        <v>82</v>
      </c>
      <c r="H95" s="25" t="s">
        <v>84</v>
      </c>
      <c r="I95" s="25" t="s">
        <v>84</v>
      </c>
      <c r="J95" s="25" t="s">
        <v>82</v>
      </c>
    </row>
    <row r="96" spans="1:10" x14ac:dyDescent="0.35">
      <c r="A96" s="25" t="s">
        <v>81</v>
      </c>
      <c r="B96" s="51" t="s">
        <v>371</v>
      </c>
      <c r="C96" s="25" t="s">
        <v>20</v>
      </c>
      <c r="D96" s="25" t="s">
        <v>82</v>
      </c>
      <c r="E96" s="25" t="s">
        <v>82</v>
      </c>
      <c r="F96" s="25" t="s">
        <v>82</v>
      </c>
      <c r="G96" s="25" t="s">
        <v>82</v>
      </c>
      <c r="H96" s="25" t="s">
        <v>84</v>
      </c>
      <c r="I96" s="25" t="s">
        <v>84</v>
      </c>
      <c r="J96" s="25" t="s">
        <v>82</v>
      </c>
    </row>
    <row r="97" spans="1:10" x14ac:dyDescent="0.35">
      <c r="A97" s="25" t="s">
        <v>81</v>
      </c>
      <c r="B97" s="51" t="s">
        <v>371</v>
      </c>
      <c r="C97" s="25" t="s">
        <v>21</v>
      </c>
      <c r="D97" s="25" t="s">
        <v>82</v>
      </c>
      <c r="E97" s="25" t="s">
        <v>82</v>
      </c>
      <c r="F97" s="25" t="s">
        <v>82</v>
      </c>
      <c r="G97" s="25" t="s">
        <v>82</v>
      </c>
      <c r="H97" s="25" t="s">
        <v>84</v>
      </c>
      <c r="I97" s="25" t="s">
        <v>84</v>
      </c>
      <c r="J97" s="25" t="s">
        <v>82</v>
      </c>
    </row>
    <row r="98" spans="1:10" x14ac:dyDescent="0.35">
      <c r="A98" s="25" t="s">
        <v>81</v>
      </c>
      <c r="B98" s="51" t="s">
        <v>371</v>
      </c>
      <c r="C98" s="25" t="s">
        <v>22</v>
      </c>
      <c r="D98" s="25" t="s">
        <v>82</v>
      </c>
      <c r="E98" s="25" t="s">
        <v>82</v>
      </c>
      <c r="F98" s="25" t="s">
        <v>82</v>
      </c>
      <c r="G98" s="25" t="s">
        <v>82</v>
      </c>
      <c r="H98" s="25" t="s">
        <v>84</v>
      </c>
      <c r="I98" s="25" t="s">
        <v>84</v>
      </c>
      <c r="J98" s="25" t="s">
        <v>82</v>
      </c>
    </row>
    <row r="99" spans="1:10" x14ac:dyDescent="0.35">
      <c r="A99" s="25" t="s">
        <v>81</v>
      </c>
      <c r="B99" s="51" t="s">
        <v>371</v>
      </c>
      <c r="C99" s="25" t="s">
        <v>23</v>
      </c>
      <c r="D99" s="25" t="s">
        <v>82</v>
      </c>
      <c r="E99" s="25" t="s">
        <v>82</v>
      </c>
      <c r="F99" s="25" t="s">
        <v>82</v>
      </c>
      <c r="G99" s="25" t="s">
        <v>82</v>
      </c>
      <c r="H99" s="25" t="s">
        <v>84</v>
      </c>
      <c r="I99" s="25" t="s">
        <v>84</v>
      </c>
      <c r="J99" s="25" t="s">
        <v>82</v>
      </c>
    </row>
    <row r="100" spans="1:10" x14ac:dyDescent="0.35">
      <c r="A100" s="25" t="s">
        <v>81</v>
      </c>
      <c r="B100" s="51" t="s">
        <v>374</v>
      </c>
      <c r="C100" s="25" t="s">
        <v>8</v>
      </c>
      <c r="D100" s="25" t="s">
        <v>82</v>
      </c>
      <c r="E100" s="25" t="s">
        <v>82</v>
      </c>
      <c r="F100" s="25" t="s">
        <v>82</v>
      </c>
      <c r="G100" s="25" t="s">
        <v>82</v>
      </c>
      <c r="H100" s="25" t="s">
        <v>82</v>
      </c>
      <c r="I100" s="25" t="s">
        <v>82</v>
      </c>
    </row>
    <row r="101" spans="1:10" x14ac:dyDescent="0.35">
      <c r="A101" s="25" t="s">
        <v>81</v>
      </c>
      <c r="B101" s="51" t="s">
        <v>374</v>
      </c>
      <c r="C101" s="25" t="s">
        <v>9</v>
      </c>
      <c r="D101" s="25" t="s">
        <v>82</v>
      </c>
      <c r="E101" s="25" t="s">
        <v>82</v>
      </c>
      <c r="F101" s="25" t="s">
        <v>82</v>
      </c>
      <c r="G101" s="25" t="s">
        <v>82</v>
      </c>
      <c r="H101" s="25" t="s">
        <v>82</v>
      </c>
      <c r="I101" s="25" t="s">
        <v>82</v>
      </c>
    </row>
    <row r="102" spans="1:10" x14ac:dyDescent="0.35">
      <c r="A102" s="25" t="s">
        <v>81</v>
      </c>
      <c r="B102" s="51" t="s">
        <v>374</v>
      </c>
      <c r="C102" s="25" t="s">
        <v>10</v>
      </c>
      <c r="D102" s="25" t="s">
        <v>82</v>
      </c>
      <c r="E102" s="25" t="s">
        <v>202</v>
      </c>
      <c r="F102" s="25" t="s">
        <v>82</v>
      </c>
      <c r="G102" s="25" t="s">
        <v>82</v>
      </c>
      <c r="H102" s="25" t="s">
        <v>82</v>
      </c>
      <c r="I102" s="25" t="s">
        <v>82</v>
      </c>
    </row>
    <row r="103" spans="1:10" x14ac:dyDescent="0.35">
      <c r="A103" s="25" t="s">
        <v>81</v>
      </c>
      <c r="B103" s="51" t="s">
        <v>374</v>
      </c>
      <c r="C103" s="25" t="s">
        <v>11</v>
      </c>
      <c r="D103" s="25" t="s">
        <v>82</v>
      </c>
      <c r="E103" s="25" t="s">
        <v>203</v>
      </c>
      <c r="F103" s="25" t="s">
        <v>82</v>
      </c>
      <c r="G103" s="25" t="s">
        <v>82</v>
      </c>
      <c r="H103" s="25" t="s">
        <v>82</v>
      </c>
      <c r="I103" s="25" t="s">
        <v>82</v>
      </c>
    </row>
    <row r="104" spans="1:10" x14ac:dyDescent="0.35">
      <c r="A104" s="25" t="s">
        <v>81</v>
      </c>
      <c r="B104" s="51" t="s">
        <v>374</v>
      </c>
      <c r="C104" s="25" t="s">
        <v>12</v>
      </c>
      <c r="D104" s="25" t="s">
        <v>82</v>
      </c>
      <c r="E104" s="25" t="s">
        <v>204</v>
      </c>
      <c r="F104" s="25" t="s">
        <v>82</v>
      </c>
      <c r="G104" s="25" t="s">
        <v>82</v>
      </c>
      <c r="H104" s="25" t="s">
        <v>84</v>
      </c>
      <c r="I104" s="25" t="s">
        <v>82</v>
      </c>
    </row>
    <row r="105" spans="1:10" x14ac:dyDescent="0.35">
      <c r="A105" s="25" t="s">
        <v>81</v>
      </c>
      <c r="B105" s="51" t="s">
        <v>374</v>
      </c>
      <c r="C105" s="25" t="s">
        <v>13</v>
      </c>
      <c r="D105" s="25" t="s">
        <v>82</v>
      </c>
      <c r="E105" s="25" t="s">
        <v>205</v>
      </c>
      <c r="F105" s="25" t="s">
        <v>82</v>
      </c>
      <c r="G105" s="25" t="s">
        <v>82</v>
      </c>
      <c r="H105" s="25" t="s">
        <v>84</v>
      </c>
      <c r="I105" s="25" t="s">
        <v>82</v>
      </c>
    </row>
    <row r="106" spans="1:10" x14ac:dyDescent="0.35">
      <c r="A106" s="25" t="s">
        <v>81</v>
      </c>
      <c r="B106" s="51" t="s">
        <v>374</v>
      </c>
      <c r="C106" s="25" t="s">
        <v>14</v>
      </c>
      <c r="D106" s="25" t="s">
        <v>206</v>
      </c>
      <c r="E106" s="25" t="s">
        <v>207</v>
      </c>
      <c r="F106" s="25" t="s">
        <v>82</v>
      </c>
      <c r="G106" s="25" t="s">
        <v>82</v>
      </c>
      <c r="H106" s="25" t="s">
        <v>84</v>
      </c>
      <c r="I106" s="25" t="s">
        <v>82</v>
      </c>
    </row>
    <row r="107" spans="1:10" x14ac:dyDescent="0.35">
      <c r="A107" s="25" t="s">
        <v>81</v>
      </c>
      <c r="B107" s="51" t="s">
        <v>374</v>
      </c>
      <c r="C107" s="25" t="s">
        <v>15</v>
      </c>
      <c r="D107" s="25" t="s">
        <v>82</v>
      </c>
      <c r="E107" s="25" t="s">
        <v>208</v>
      </c>
      <c r="F107" s="25" t="s">
        <v>82</v>
      </c>
      <c r="G107" s="25" t="s">
        <v>82</v>
      </c>
      <c r="H107" s="25" t="s">
        <v>84</v>
      </c>
      <c r="I107" s="25" t="s">
        <v>82</v>
      </c>
    </row>
    <row r="108" spans="1:10" x14ac:dyDescent="0.35">
      <c r="A108" s="25" t="s">
        <v>81</v>
      </c>
      <c r="B108" s="51" t="s">
        <v>374</v>
      </c>
      <c r="C108" s="25" t="s">
        <v>16</v>
      </c>
      <c r="D108" s="25" t="s">
        <v>82</v>
      </c>
      <c r="E108" s="25" t="s">
        <v>209</v>
      </c>
      <c r="F108" s="25" t="s">
        <v>82</v>
      </c>
      <c r="G108" s="25" t="s">
        <v>82</v>
      </c>
      <c r="H108" s="25" t="s">
        <v>84</v>
      </c>
      <c r="I108" s="25" t="s">
        <v>82</v>
      </c>
    </row>
    <row r="109" spans="1:10" x14ac:dyDescent="0.35">
      <c r="A109" s="25" t="s">
        <v>81</v>
      </c>
      <c r="B109" s="51" t="s">
        <v>374</v>
      </c>
      <c r="C109" s="25" t="s">
        <v>17</v>
      </c>
      <c r="D109" s="25" t="s">
        <v>82</v>
      </c>
      <c r="E109" s="25" t="s">
        <v>210</v>
      </c>
      <c r="F109" s="25" t="s">
        <v>82</v>
      </c>
      <c r="G109" s="25" t="s">
        <v>82</v>
      </c>
      <c r="H109" s="25" t="s">
        <v>84</v>
      </c>
      <c r="I109" s="25" t="s">
        <v>82</v>
      </c>
    </row>
    <row r="110" spans="1:10" x14ac:dyDescent="0.35">
      <c r="A110" s="25" t="s">
        <v>81</v>
      </c>
      <c r="B110" s="51" t="s">
        <v>374</v>
      </c>
      <c r="C110" s="25" t="s">
        <v>18</v>
      </c>
      <c r="D110" s="25" t="s">
        <v>82</v>
      </c>
      <c r="E110" s="25" t="s">
        <v>211</v>
      </c>
      <c r="F110" s="25" t="s">
        <v>212</v>
      </c>
      <c r="G110" s="25" t="s">
        <v>82</v>
      </c>
      <c r="H110" s="25" t="s">
        <v>84</v>
      </c>
      <c r="I110" s="25" t="s">
        <v>82</v>
      </c>
    </row>
    <row r="111" spans="1:10" x14ac:dyDescent="0.35">
      <c r="A111" s="25" t="s">
        <v>81</v>
      </c>
      <c r="B111" s="51" t="s">
        <v>374</v>
      </c>
      <c r="C111" s="25" t="s">
        <v>19</v>
      </c>
      <c r="D111" s="25" t="s">
        <v>82</v>
      </c>
      <c r="E111" s="25" t="s">
        <v>213</v>
      </c>
      <c r="F111" s="25" t="s">
        <v>82</v>
      </c>
      <c r="G111" s="25" t="s">
        <v>82</v>
      </c>
      <c r="H111" s="25" t="s">
        <v>84</v>
      </c>
      <c r="I111" s="25" t="s">
        <v>84</v>
      </c>
    </row>
    <row r="112" spans="1:10" x14ac:dyDescent="0.35">
      <c r="A112" s="25" t="s">
        <v>81</v>
      </c>
      <c r="B112" s="51" t="s">
        <v>374</v>
      </c>
      <c r="C112" s="25" t="s">
        <v>20</v>
      </c>
      <c r="D112" s="25" t="s">
        <v>214</v>
      </c>
      <c r="E112" s="25" t="s">
        <v>215</v>
      </c>
      <c r="F112" s="25" t="s">
        <v>216</v>
      </c>
      <c r="G112" s="25" t="s">
        <v>216</v>
      </c>
      <c r="H112" s="25" t="s">
        <v>84</v>
      </c>
      <c r="I112" s="25" t="s">
        <v>84</v>
      </c>
    </row>
    <row r="113" spans="1:9" x14ac:dyDescent="0.35">
      <c r="A113" s="25" t="s">
        <v>81</v>
      </c>
      <c r="B113" s="51" t="s">
        <v>374</v>
      </c>
      <c r="C113" s="25" t="s">
        <v>21</v>
      </c>
      <c r="D113" s="25" t="s">
        <v>82</v>
      </c>
      <c r="E113" s="25" t="s">
        <v>217</v>
      </c>
      <c r="F113" s="25" t="s">
        <v>82</v>
      </c>
      <c r="G113" s="25" t="s">
        <v>82</v>
      </c>
      <c r="H113" s="25" t="s">
        <v>84</v>
      </c>
      <c r="I113" s="25" t="s">
        <v>84</v>
      </c>
    </row>
    <row r="114" spans="1:9" x14ac:dyDescent="0.35">
      <c r="A114" s="25" t="s">
        <v>81</v>
      </c>
      <c r="B114" s="51" t="s">
        <v>374</v>
      </c>
      <c r="C114" s="25" t="s">
        <v>22</v>
      </c>
      <c r="D114" s="25" t="s">
        <v>82</v>
      </c>
      <c r="E114" s="25" t="s">
        <v>218</v>
      </c>
      <c r="F114" s="25" t="s">
        <v>82</v>
      </c>
      <c r="G114" s="25" t="s">
        <v>82</v>
      </c>
      <c r="H114" s="25" t="s">
        <v>84</v>
      </c>
      <c r="I114" s="25" t="s">
        <v>84</v>
      </c>
    </row>
    <row r="115" spans="1:9" x14ac:dyDescent="0.35">
      <c r="A115" s="25" t="s">
        <v>81</v>
      </c>
      <c r="B115" s="51" t="s">
        <v>374</v>
      </c>
      <c r="C115" s="25" t="s">
        <v>23</v>
      </c>
      <c r="D115" s="25" t="s">
        <v>82</v>
      </c>
      <c r="E115" s="25" t="s">
        <v>219</v>
      </c>
      <c r="F115" s="25" t="s">
        <v>220</v>
      </c>
      <c r="G115" s="25" t="s">
        <v>220</v>
      </c>
      <c r="H115" s="25" t="s">
        <v>84</v>
      </c>
      <c r="I115" s="25" t="s">
        <v>84</v>
      </c>
    </row>
    <row r="116" spans="1:9" x14ac:dyDescent="0.35">
      <c r="A116" s="25" t="s">
        <v>81</v>
      </c>
      <c r="B116" s="51" t="s">
        <v>380</v>
      </c>
      <c r="C116" s="25" t="s">
        <v>8</v>
      </c>
    </row>
    <row r="117" spans="1:9" x14ac:dyDescent="0.35">
      <c r="A117" s="25" t="s">
        <v>81</v>
      </c>
      <c r="B117" s="51" t="s">
        <v>380</v>
      </c>
      <c r="C117" s="25" t="s">
        <v>9</v>
      </c>
    </row>
    <row r="118" spans="1:9" x14ac:dyDescent="0.35">
      <c r="A118" s="25" t="s">
        <v>81</v>
      </c>
      <c r="B118" s="51" t="s">
        <v>380</v>
      </c>
      <c r="C118" s="25" t="s">
        <v>10</v>
      </c>
    </row>
    <row r="119" spans="1:9" x14ac:dyDescent="0.35">
      <c r="A119" s="25" t="s">
        <v>81</v>
      </c>
      <c r="B119" s="51" t="s">
        <v>380</v>
      </c>
      <c r="C119" s="25" t="s">
        <v>11</v>
      </c>
    </row>
    <row r="120" spans="1:9" x14ac:dyDescent="0.35">
      <c r="A120" s="25" t="s">
        <v>81</v>
      </c>
      <c r="B120" s="51" t="s">
        <v>380</v>
      </c>
      <c r="C120" s="25" t="s">
        <v>12</v>
      </c>
      <c r="D120" s="25" t="s">
        <v>82</v>
      </c>
      <c r="E120" s="25" t="s">
        <v>82</v>
      </c>
      <c r="F120" s="25" t="s">
        <v>82</v>
      </c>
      <c r="G120" s="25" t="s">
        <v>82</v>
      </c>
      <c r="H120" s="25" t="s">
        <v>221</v>
      </c>
      <c r="I120" s="25" t="s">
        <v>82</v>
      </c>
    </row>
    <row r="121" spans="1:9" x14ac:dyDescent="0.35">
      <c r="A121" s="25" t="s">
        <v>81</v>
      </c>
      <c r="B121" s="51" t="s">
        <v>380</v>
      </c>
      <c r="C121" s="25" t="s">
        <v>13</v>
      </c>
      <c r="D121" s="25" t="s">
        <v>82</v>
      </c>
      <c r="E121" s="25" t="s">
        <v>82</v>
      </c>
      <c r="F121" s="25" t="s">
        <v>82</v>
      </c>
      <c r="G121" s="25" t="s">
        <v>82</v>
      </c>
      <c r="H121" s="25" t="s">
        <v>221</v>
      </c>
      <c r="I121" s="25" t="s">
        <v>82</v>
      </c>
    </row>
    <row r="122" spans="1:9" x14ac:dyDescent="0.35">
      <c r="A122" s="25" t="s">
        <v>81</v>
      </c>
      <c r="B122" s="51" t="s">
        <v>380</v>
      </c>
      <c r="C122" s="25" t="s">
        <v>14</v>
      </c>
      <c r="D122" s="25" t="s">
        <v>82</v>
      </c>
      <c r="E122" s="25" t="s">
        <v>222</v>
      </c>
      <c r="F122" s="25" t="s">
        <v>82</v>
      </c>
      <c r="G122" s="25" t="s">
        <v>82</v>
      </c>
      <c r="H122" s="25" t="s">
        <v>221</v>
      </c>
      <c r="I122" s="25" t="s">
        <v>82</v>
      </c>
    </row>
    <row r="123" spans="1:9" x14ac:dyDescent="0.35">
      <c r="A123" s="25" t="s">
        <v>81</v>
      </c>
      <c r="B123" s="51" t="s">
        <v>380</v>
      </c>
      <c r="C123" s="25" t="s">
        <v>15</v>
      </c>
      <c r="D123" s="25" t="s">
        <v>82</v>
      </c>
      <c r="E123" s="25" t="s">
        <v>223</v>
      </c>
      <c r="F123" s="25" t="s">
        <v>82</v>
      </c>
      <c r="G123" s="25" t="s">
        <v>82</v>
      </c>
      <c r="H123" s="25" t="s">
        <v>221</v>
      </c>
      <c r="I123" s="25" t="s">
        <v>82</v>
      </c>
    </row>
    <row r="124" spans="1:9" x14ac:dyDescent="0.35">
      <c r="A124" s="25" t="s">
        <v>81</v>
      </c>
      <c r="B124" s="51" t="s">
        <v>380</v>
      </c>
      <c r="C124" s="25" t="s">
        <v>16</v>
      </c>
      <c r="D124" s="25" t="s">
        <v>82</v>
      </c>
      <c r="E124" s="25" t="s">
        <v>224</v>
      </c>
      <c r="F124" s="25" t="s">
        <v>82</v>
      </c>
      <c r="G124" s="25" t="s">
        <v>82</v>
      </c>
      <c r="H124" s="25" t="s">
        <v>221</v>
      </c>
      <c r="I124" s="25" t="s">
        <v>82</v>
      </c>
    </row>
    <row r="125" spans="1:9" x14ac:dyDescent="0.35">
      <c r="A125" s="25" t="s">
        <v>81</v>
      </c>
      <c r="B125" s="51" t="s">
        <v>380</v>
      </c>
      <c r="C125" s="25" t="s">
        <v>17</v>
      </c>
      <c r="D125" s="25" t="s">
        <v>82</v>
      </c>
      <c r="E125" s="25" t="s">
        <v>225</v>
      </c>
      <c r="F125" s="25" t="s">
        <v>82</v>
      </c>
      <c r="G125" s="25" t="s">
        <v>82</v>
      </c>
      <c r="H125" s="25" t="s">
        <v>221</v>
      </c>
      <c r="I125" s="25" t="s">
        <v>82</v>
      </c>
    </row>
    <row r="126" spans="1:9" x14ac:dyDescent="0.35">
      <c r="A126" s="25" t="s">
        <v>81</v>
      </c>
      <c r="B126" s="51" t="s">
        <v>380</v>
      </c>
      <c r="C126" s="25" t="s">
        <v>18</v>
      </c>
      <c r="D126" s="25" t="s">
        <v>82</v>
      </c>
      <c r="E126" s="25" t="s">
        <v>226</v>
      </c>
      <c r="F126" s="25" t="s">
        <v>82</v>
      </c>
      <c r="G126" s="25" t="s">
        <v>82</v>
      </c>
      <c r="H126" s="25" t="s">
        <v>221</v>
      </c>
      <c r="I126" s="25" t="s">
        <v>82</v>
      </c>
    </row>
    <row r="127" spans="1:9" x14ac:dyDescent="0.35">
      <c r="A127" s="25" t="s">
        <v>81</v>
      </c>
      <c r="B127" s="51" t="s">
        <v>380</v>
      </c>
      <c r="C127" s="25" t="s">
        <v>19</v>
      </c>
      <c r="D127" s="25" t="s">
        <v>82</v>
      </c>
      <c r="E127" s="25" t="s">
        <v>227</v>
      </c>
      <c r="F127" s="25" t="s">
        <v>82</v>
      </c>
      <c r="G127" s="25" t="s">
        <v>82</v>
      </c>
      <c r="H127" s="25" t="s">
        <v>221</v>
      </c>
      <c r="I127" s="25" t="s">
        <v>82</v>
      </c>
    </row>
    <row r="128" spans="1:9" x14ac:dyDescent="0.35">
      <c r="A128" s="25" t="s">
        <v>81</v>
      </c>
      <c r="B128" s="51" t="s">
        <v>380</v>
      </c>
      <c r="C128" s="25" t="s">
        <v>20</v>
      </c>
      <c r="D128" s="25" t="s">
        <v>228</v>
      </c>
      <c r="E128" s="25" t="s">
        <v>229</v>
      </c>
      <c r="F128" s="25" t="s">
        <v>230</v>
      </c>
      <c r="G128" s="25" t="s">
        <v>82</v>
      </c>
      <c r="H128" s="25" t="s">
        <v>221</v>
      </c>
      <c r="I128" s="25" t="s">
        <v>82</v>
      </c>
    </row>
    <row r="129" spans="1:10" x14ac:dyDescent="0.35">
      <c r="A129" s="25" t="s">
        <v>81</v>
      </c>
      <c r="B129" s="51" t="s">
        <v>380</v>
      </c>
      <c r="C129" s="25" t="s">
        <v>21</v>
      </c>
      <c r="D129" s="25" t="s">
        <v>82</v>
      </c>
      <c r="E129" s="25" t="s">
        <v>231</v>
      </c>
      <c r="F129" s="25" t="s">
        <v>232</v>
      </c>
      <c r="G129" s="25" t="s">
        <v>82</v>
      </c>
      <c r="H129" s="25" t="s">
        <v>221</v>
      </c>
      <c r="I129" s="25" t="s">
        <v>82</v>
      </c>
    </row>
    <row r="130" spans="1:10" x14ac:dyDescent="0.35">
      <c r="A130" s="25" t="s">
        <v>81</v>
      </c>
      <c r="B130" s="51" t="s">
        <v>380</v>
      </c>
      <c r="C130" s="25" t="s">
        <v>22</v>
      </c>
      <c r="D130" s="25" t="s">
        <v>82</v>
      </c>
      <c r="E130" s="25" t="s">
        <v>233</v>
      </c>
      <c r="F130" s="25" t="s">
        <v>82</v>
      </c>
      <c r="G130" s="25" t="s">
        <v>82</v>
      </c>
      <c r="H130" s="25" t="s">
        <v>221</v>
      </c>
      <c r="I130" s="25" t="s">
        <v>84</v>
      </c>
    </row>
    <row r="131" spans="1:10" x14ac:dyDescent="0.35">
      <c r="A131" s="25" t="s">
        <v>81</v>
      </c>
      <c r="B131" s="51" t="s">
        <v>380</v>
      </c>
      <c r="C131" s="25" t="s">
        <v>23</v>
      </c>
      <c r="D131" s="25" t="s">
        <v>82</v>
      </c>
      <c r="E131" s="25" t="s">
        <v>234</v>
      </c>
      <c r="F131" s="25" t="s">
        <v>235</v>
      </c>
      <c r="G131" s="25" t="s">
        <v>235</v>
      </c>
      <c r="H131" s="25" t="s">
        <v>221</v>
      </c>
      <c r="I131" s="25" t="s">
        <v>84</v>
      </c>
    </row>
    <row r="132" spans="1:10" x14ac:dyDescent="0.35">
      <c r="A132" s="25" t="s">
        <v>81</v>
      </c>
      <c r="B132" s="51" t="s">
        <v>381</v>
      </c>
      <c r="C132" s="25" t="s">
        <v>8</v>
      </c>
      <c r="D132" s="25" t="s">
        <v>236</v>
      </c>
      <c r="E132" s="25" t="s">
        <v>237</v>
      </c>
      <c r="F132" s="25" t="s">
        <v>82</v>
      </c>
      <c r="G132" s="25" t="s">
        <v>82</v>
      </c>
      <c r="H132" s="25" t="s">
        <v>238</v>
      </c>
      <c r="I132" s="25" t="s">
        <v>82</v>
      </c>
      <c r="J132" s="25" t="s">
        <v>21</v>
      </c>
    </row>
    <row r="133" spans="1:10" x14ac:dyDescent="0.35">
      <c r="A133" s="25" t="s">
        <v>81</v>
      </c>
      <c r="B133" s="51" t="s">
        <v>381</v>
      </c>
      <c r="C133" s="25" t="s">
        <v>9</v>
      </c>
      <c r="D133" s="25" t="s">
        <v>239</v>
      </c>
      <c r="E133" s="25" t="s">
        <v>240</v>
      </c>
      <c r="F133" s="25" t="s">
        <v>82</v>
      </c>
      <c r="G133" s="25" t="s">
        <v>82</v>
      </c>
      <c r="H133" s="25" t="s">
        <v>238</v>
      </c>
      <c r="I133" s="25" t="s">
        <v>82</v>
      </c>
      <c r="J133" s="25" t="s">
        <v>241</v>
      </c>
    </row>
    <row r="134" spans="1:10" x14ac:dyDescent="0.35">
      <c r="A134" s="25" t="s">
        <v>81</v>
      </c>
      <c r="B134" s="51" t="s">
        <v>381</v>
      </c>
      <c r="C134" s="25" t="s">
        <v>10</v>
      </c>
      <c r="D134" s="25" t="s">
        <v>242</v>
      </c>
      <c r="E134" s="25" t="s">
        <v>243</v>
      </c>
      <c r="F134" s="25" t="s">
        <v>82</v>
      </c>
      <c r="G134" s="25" t="s">
        <v>82</v>
      </c>
      <c r="H134" s="25" t="s">
        <v>238</v>
      </c>
      <c r="I134" s="25" t="s">
        <v>82</v>
      </c>
      <c r="J134" s="25" t="s">
        <v>244</v>
      </c>
    </row>
    <row r="135" spans="1:10" x14ac:dyDescent="0.35">
      <c r="A135" s="25" t="s">
        <v>81</v>
      </c>
      <c r="B135" s="51" t="s">
        <v>381</v>
      </c>
      <c r="C135" s="25" t="s">
        <v>11</v>
      </c>
      <c r="D135" s="25" t="s">
        <v>82</v>
      </c>
      <c r="E135" s="25" t="s">
        <v>245</v>
      </c>
      <c r="F135" s="25" t="s">
        <v>82</v>
      </c>
      <c r="G135" s="25" t="s">
        <v>82</v>
      </c>
      <c r="H135" s="25" t="s">
        <v>238</v>
      </c>
      <c r="I135" s="25" t="s">
        <v>82</v>
      </c>
      <c r="J135" s="25" t="s">
        <v>246</v>
      </c>
    </row>
    <row r="136" spans="1:10" x14ac:dyDescent="0.35">
      <c r="A136" s="25" t="s">
        <v>81</v>
      </c>
      <c r="B136" s="51" t="s">
        <v>381</v>
      </c>
      <c r="C136" s="25" t="s">
        <v>12</v>
      </c>
      <c r="D136" s="25" t="s">
        <v>82</v>
      </c>
      <c r="E136" s="25" t="s">
        <v>247</v>
      </c>
      <c r="F136" s="25" t="s">
        <v>82</v>
      </c>
      <c r="G136" s="25" t="s">
        <v>82</v>
      </c>
      <c r="H136" s="25" t="s">
        <v>238</v>
      </c>
      <c r="I136" s="25" t="s">
        <v>82</v>
      </c>
      <c r="J136" s="25" t="s">
        <v>248</v>
      </c>
    </row>
    <row r="137" spans="1:10" x14ac:dyDescent="0.35">
      <c r="A137" s="25" t="s">
        <v>81</v>
      </c>
      <c r="B137" s="51" t="s">
        <v>381</v>
      </c>
      <c r="C137" s="25" t="s">
        <v>13</v>
      </c>
      <c r="D137" s="25" t="s">
        <v>82</v>
      </c>
      <c r="E137" s="25" t="s">
        <v>249</v>
      </c>
      <c r="F137" s="25" t="s">
        <v>82</v>
      </c>
      <c r="G137" s="25" t="s">
        <v>82</v>
      </c>
      <c r="H137" s="25" t="s">
        <v>238</v>
      </c>
      <c r="I137" s="25" t="s">
        <v>82</v>
      </c>
      <c r="J137" s="25" t="s">
        <v>82</v>
      </c>
    </row>
    <row r="138" spans="1:10" x14ac:dyDescent="0.35">
      <c r="A138" s="25" t="s">
        <v>81</v>
      </c>
      <c r="B138" s="51" t="s">
        <v>381</v>
      </c>
      <c r="C138" s="25" t="s">
        <v>14</v>
      </c>
      <c r="D138" s="25" t="s">
        <v>82</v>
      </c>
      <c r="E138" s="25" t="s">
        <v>250</v>
      </c>
      <c r="F138" s="25" t="s">
        <v>82</v>
      </c>
      <c r="G138" s="25" t="s">
        <v>82</v>
      </c>
      <c r="H138" s="25" t="s">
        <v>238</v>
      </c>
      <c r="I138" s="25" t="s">
        <v>82</v>
      </c>
      <c r="J138" s="25" t="s">
        <v>82</v>
      </c>
    </row>
    <row r="139" spans="1:10" x14ac:dyDescent="0.35">
      <c r="A139" s="25" t="s">
        <v>81</v>
      </c>
      <c r="B139" s="51" t="s">
        <v>381</v>
      </c>
      <c r="C139" s="25" t="s">
        <v>15</v>
      </c>
      <c r="D139" s="25" t="s">
        <v>251</v>
      </c>
      <c r="E139" s="25" t="s">
        <v>252</v>
      </c>
      <c r="F139" s="25" t="s">
        <v>82</v>
      </c>
      <c r="G139" s="25" t="s">
        <v>82</v>
      </c>
      <c r="H139" s="25" t="s">
        <v>238</v>
      </c>
      <c r="I139" s="25" t="s">
        <v>82</v>
      </c>
      <c r="J139" s="25" t="s">
        <v>82</v>
      </c>
    </row>
    <row r="140" spans="1:10" x14ac:dyDescent="0.35">
      <c r="A140" s="25" t="s">
        <v>81</v>
      </c>
      <c r="B140" s="51" t="s">
        <v>381</v>
      </c>
      <c r="C140" s="25" t="s">
        <v>16</v>
      </c>
      <c r="D140" s="25" t="s">
        <v>253</v>
      </c>
      <c r="E140" s="25" t="s">
        <v>254</v>
      </c>
      <c r="F140" s="25" t="s">
        <v>82</v>
      </c>
      <c r="G140" s="25" t="s">
        <v>82</v>
      </c>
      <c r="H140" s="25" t="s">
        <v>238</v>
      </c>
      <c r="I140" s="25" t="s">
        <v>82</v>
      </c>
      <c r="J140" s="25" t="s">
        <v>82</v>
      </c>
    </row>
    <row r="141" spans="1:10" x14ac:dyDescent="0.35">
      <c r="A141" s="25" t="s">
        <v>81</v>
      </c>
      <c r="B141" s="51" t="s">
        <v>381</v>
      </c>
      <c r="C141" s="25" t="s">
        <v>17</v>
      </c>
      <c r="D141" s="25" t="s">
        <v>255</v>
      </c>
      <c r="E141" s="25" t="s">
        <v>256</v>
      </c>
      <c r="F141" s="25" t="s">
        <v>82</v>
      </c>
      <c r="G141" s="25" t="s">
        <v>82</v>
      </c>
      <c r="H141" s="25" t="s">
        <v>238</v>
      </c>
      <c r="I141" s="25" t="s">
        <v>82</v>
      </c>
      <c r="J141" s="25" t="s">
        <v>257</v>
      </c>
    </row>
    <row r="142" spans="1:10" x14ac:dyDescent="0.35">
      <c r="A142" s="25" t="s">
        <v>81</v>
      </c>
      <c r="B142" s="51" t="s">
        <v>381</v>
      </c>
      <c r="C142" s="25" t="s">
        <v>18</v>
      </c>
      <c r="D142" s="25" t="s">
        <v>258</v>
      </c>
      <c r="E142" s="25" t="s">
        <v>259</v>
      </c>
      <c r="F142" s="25" t="s">
        <v>82</v>
      </c>
      <c r="G142" s="25" t="s">
        <v>82</v>
      </c>
      <c r="H142" s="25" t="s">
        <v>238</v>
      </c>
      <c r="I142" s="25" t="s">
        <v>82</v>
      </c>
      <c r="J142" s="25" t="s">
        <v>260</v>
      </c>
    </row>
    <row r="143" spans="1:10" x14ac:dyDescent="0.35">
      <c r="A143" s="25" t="s">
        <v>81</v>
      </c>
      <c r="B143" s="51" t="s">
        <v>381</v>
      </c>
      <c r="C143" s="25" t="s">
        <v>19</v>
      </c>
      <c r="D143" s="25" t="s">
        <v>261</v>
      </c>
      <c r="E143" s="25" t="s">
        <v>262</v>
      </c>
      <c r="F143" s="25" t="s">
        <v>263</v>
      </c>
      <c r="G143" s="25" t="s">
        <v>82</v>
      </c>
      <c r="H143" s="25" t="s">
        <v>238</v>
      </c>
      <c r="I143" s="25" t="s">
        <v>264</v>
      </c>
      <c r="J143" s="25" t="s">
        <v>82</v>
      </c>
    </row>
    <row r="144" spans="1:10" x14ac:dyDescent="0.35">
      <c r="A144" s="25" t="s">
        <v>81</v>
      </c>
      <c r="B144" s="51" t="s">
        <v>381</v>
      </c>
      <c r="C144" s="25" t="s">
        <v>20</v>
      </c>
      <c r="D144" s="25" t="s">
        <v>265</v>
      </c>
      <c r="E144" s="25" t="s">
        <v>266</v>
      </c>
      <c r="F144" s="25" t="s">
        <v>82</v>
      </c>
      <c r="G144" s="25" t="s">
        <v>82</v>
      </c>
      <c r="H144" s="25" t="s">
        <v>238</v>
      </c>
      <c r="I144" s="25" t="s">
        <v>264</v>
      </c>
      <c r="J144" s="25" t="s">
        <v>82</v>
      </c>
    </row>
    <row r="145" spans="1:10" x14ac:dyDescent="0.35">
      <c r="A145" s="25" t="s">
        <v>81</v>
      </c>
      <c r="B145" s="51" t="s">
        <v>381</v>
      </c>
      <c r="C145" s="25" t="s">
        <v>21</v>
      </c>
      <c r="D145" s="25" t="s">
        <v>267</v>
      </c>
      <c r="E145" s="25" t="s">
        <v>268</v>
      </c>
      <c r="F145" s="25" t="s">
        <v>82</v>
      </c>
      <c r="G145" s="25" t="s">
        <v>82</v>
      </c>
      <c r="H145" s="25" t="s">
        <v>238</v>
      </c>
      <c r="I145" s="25" t="s">
        <v>264</v>
      </c>
      <c r="J145" s="25" t="s">
        <v>82</v>
      </c>
    </row>
    <row r="146" spans="1:10" x14ac:dyDescent="0.35">
      <c r="A146" s="25" t="s">
        <v>81</v>
      </c>
      <c r="B146" s="51" t="s">
        <v>381</v>
      </c>
      <c r="C146" s="25" t="s">
        <v>22</v>
      </c>
      <c r="D146" s="25" t="s">
        <v>269</v>
      </c>
      <c r="E146" s="25" t="s">
        <v>270</v>
      </c>
      <c r="F146" s="25" t="s">
        <v>82</v>
      </c>
      <c r="G146" s="25" t="s">
        <v>82</v>
      </c>
      <c r="H146" s="25" t="s">
        <v>238</v>
      </c>
      <c r="I146" s="25" t="s">
        <v>271</v>
      </c>
      <c r="J146" s="25" t="s">
        <v>272</v>
      </c>
    </row>
    <row r="147" spans="1:10" x14ac:dyDescent="0.35">
      <c r="A147" s="25" t="s">
        <v>81</v>
      </c>
      <c r="B147" s="51" t="s">
        <v>381</v>
      </c>
      <c r="C147" s="25" t="s">
        <v>23</v>
      </c>
      <c r="D147" s="25" t="s">
        <v>273</v>
      </c>
      <c r="E147" s="25" t="s">
        <v>274</v>
      </c>
      <c r="F147" s="25" t="s">
        <v>82</v>
      </c>
      <c r="G147" s="25" t="s">
        <v>82</v>
      </c>
      <c r="H147" s="25" t="s">
        <v>238</v>
      </c>
      <c r="I147" s="25" t="s">
        <v>271</v>
      </c>
      <c r="J147" s="25" t="s">
        <v>275</v>
      </c>
    </row>
    <row r="148" spans="1:10" x14ac:dyDescent="0.35">
      <c r="A148" s="25" t="s">
        <v>81</v>
      </c>
      <c r="B148" s="51" t="s">
        <v>372</v>
      </c>
      <c r="C148" s="25" t="s">
        <v>8</v>
      </c>
      <c r="D148" s="25" t="s">
        <v>82</v>
      </c>
      <c r="E148" s="25" t="s">
        <v>276</v>
      </c>
      <c r="F148" s="25" t="s">
        <v>82</v>
      </c>
      <c r="G148" s="25" t="s">
        <v>82</v>
      </c>
      <c r="H148" s="25" t="s">
        <v>84</v>
      </c>
      <c r="I148" s="25" t="s">
        <v>84</v>
      </c>
    </row>
    <row r="149" spans="1:10" x14ac:dyDescent="0.35">
      <c r="A149" s="25" t="s">
        <v>81</v>
      </c>
      <c r="B149" s="51" t="s">
        <v>372</v>
      </c>
      <c r="C149" s="25" t="s">
        <v>9</v>
      </c>
      <c r="D149" s="25" t="s">
        <v>82</v>
      </c>
      <c r="E149" s="25" t="s">
        <v>277</v>
      </c>
      <c r="F149" s="25" t="s">
        <v>82</v>
      </c>
      <c r="G149" s="25" t="s">
        <v>82</v>
      </c>
      <c r="H149" s="25" t="s">
        <v>84</v>
      </c>
      <c r="I149" s="25" t="s">
        <v>84</v>
      </c>
    </row>
    <row r="150" spans="1:10" x14ac:dyDescent="0.35">
      <c r="A150" s="25" t="s">
        <v>81</v>
      </c>
      <c r="B150" s="51" t="s">
        <v>372</v>
      </c>
      <c r="C150" s="25" t="s">
        <v>10</v>
      </c>
      <c r="D150" s="25" t="s">
        <v>82</v>
      </c>
      <c r="E150" s="25" t="s">
        <v>278</v>
      </c>
      <c r="F150" s="25" t="s">
        <v>82</v>
      </c>
      <c r="G150" s="25" t="s">
        <v>82</v>
      </c>
      <c r="H150" s="25" t="s">
        <v>84</v>
      </c>
      <c r="I150" s="25" t="s">
        <v>84</v>
      </c>
    </row>
    <row r="151" spans="1:10" x14ac:dyDescent="0.35">
      <c r="A151" s="25" t="s">
        <v>81</v>
      </c>
      <c r="B151" s="51" t="s">
        <v>372</v>
      </c>
      <c r="C151" s="25" t="s">
        <v>11</v>
      </c>
      <c r="D151" s="25" t="s">
        <v>82</v>
      </c>
      <c r="E151" s="25" t="s">
        <v>279</v>
      </c>
      <c r="F151" s="25" t="s">
        <v>82</v>
      </c>
      <c r="G151" s="25" t="s">
        <v>82</v>
      </c>
      <c r="H151" s="25" t="s">
        <v>84</v>
      </c>
      <c r="I151" s="25" t="s">
        <v>84</v>
      </c>
    </row>
    <row r="152" spans="1:10" x14ac:dyDescent="0.35">
      <c r="A152" s="25" t="s">
        <v>81</v>
      </c>
      <c r="B152" s="51" t="s">
        <v>372</v>
      </c>
      <c r="C152" s="25" t="s">
        <v>12</v>
      </c>
      <c r="D152" s="25" t="s">
        <v>82</v>
      </c>
      <c r="E152" s="25" t="s">
        <v>280</v>
      </c>
      <c r="F152" s="25" t="s">
        <v>82</v>
      </c>
      <c r="G152" s="25" t="s">
        <v>82</v>
      </c>
      <c r="H152" s="25" t="s">
        <v>84</v>
      </c>
      <c r="I152" s="25" t="s">
        <v>84</v>
      </c>
    </row>
    <row r="153" spans="1:10" x14ac:dyDescent="0.35">
      <c r="A153" s="25" t="s">
        <v>81</v>
      </c>
      <c r="B153" s="51" t="s">
        <v>372</v>
      </c>
      <c r="C153" s="25" t="s">
        <v>13</v>
      </c>
      <c r="D153" s="25" t="s">
        <v>82</v>
      </c>
      <c r="E153" s="25" t="s">
        <v>281</v>
      </c>
      <c r="F153" s="25" t="s">
        <v>82</v>
      </c>
      <c r="G153" s="25" t="s">
        <v>82</v>
      </c>
      <c r="H153" s="25" t="s">
        <v>84</v>
      </c>
      <c r="I153" s="25" t="s">
        <v>84</v>
      </c>
    </row>
    <row r="154" spans="1:10" x14ac:dyDescent="0.35">
      <c r="A154" s="25" t="s">
        <v>81</v>
      </c>
      <c r="B154" s="51" t="s">
        <v>372</v>
      </c>
      <c r="C154" s="25" t="s">
        <v>14</v>
      </c>
      <c r="D154" s="25" t="s">
        <v>82</v>
      </c>
      <c r="E154" s="25" t="s">
        <v>282</v>
      </c>
      <c r="F154" s="25" t="s">
        <v>82</v>
      </c>
      <c r="G154" s="25" t="s">
        <v>82</v>
      </c>
      <c r="H154" s="25" t="s">
        <v>84</v>
      </c>
      <c r="I154" s="25" t="s">
        <v>84</v>
      </c>
    </row>
    <row r="155" spans="1:10" x14ac:dyDescent="0.35">
      <c r="A155" s="25" t="s">
        <v>81</v>
      </c>
      <c r="B155" s="51" t="s">
        <v>372</v>
      </c>
      <c r="C155" s="25" t="s">
        <v>15</v>
      </c>
      <c r="D155" s="25" t="s">
        <v>82</v>
      </c>
      <c r="E155" s="25" t="s">
        <v>283</v>
      </c>
      <c r="F155" s="25" t="s">
        <v>82</v>
      </c>
      <c r="G155" s="25" t="s">
        <v>82</v>
      </c>
      <c r="H155" s="25" t="s">
        <v>84</v>
      </c>
      <c r="I155" s="25" t="s">
        <v>84</v>
      </c>
    </row>
    <row r="156" spans="1:10" x14ac:dyDescent="0.35">
      <c r="A156" s="25" t="s">
        <v>81</v>
      </c>
      <c r="B156" s="51" t="s">
        <v>372</v>
      </c>
      <c r="C156" s="25" t="s">
        <v>16</v>
      </c>
      <c r="D156" s="25" t="s">
        <v>82</v>
      </c>
      <c r="E156" s="25" t="s">
        <v>284</v>
      </c>
      <c r="F156" s="25" t="s">
        <v>82</v>
      </c>
      <c r="G156" s="25" t="s">
        <v>82</v>
      </c>
      <c r="H156" s="25" t="s">
        <v>84</v>
      </c>
      <c r="I156" s="25" t="s">
        <v>84</v>
      </c>
    </row>
    <row r="157" spans="1:10" x14ac:dyDescent="0.35">
      <c r="A157" s="25" t="s">
        <v>81</v>
      </c>
      <c r="B157" s="51" t="s">
        <v>372</v>
      </c>
      <c r="C157" s="25" t="s">
        <v>17</v>
      </c>
      <c r="D157" s="25" t="s">
        <v>82</v>
      </c>
      <c r="E157" s="25" t="s">
        <v>285</v>
      </c>
      <c r="F157" s="25" t="s">
        <v>82</v>
      </c>
      <c r="G157" s="25" t="s">
        <v>82</v>
      </c>
      <c r="H157" s="25" t="s">
        <v>84</v>
      </c>
      <c r="I157" s="25" t="s">
        <v>84</v>
      </c>
    </row>
    <row r="158" spans="1:10" x14ac:dyDescent="0.35">
      <c r="A158" s="25" t="s">
        <v>81</v>
      </c>
      <c r="B158" s="51" t="s">
        <v>372</v>
      </c>
      <c r="C158" s="25" t="s">
        <v>18</v>
      </c>
      <c r="D158" s="25" t="s">
        <v>82</v>
      </c>
      <c r="E158" s="25" t="s">
        <v>286</v>
      </c>
      <c r="F158" s="25" t="s">
        <v>82</v>
      </c>
      <c r="G158" s="25" t="s">
        <v>82</v>
      </c>
      <c r="H158" s="25" t="s">
        <v>84</v>
      </c>
      <c r="I158" s="25" t="s">
        <v>84</v>
      </c>
    </row>
    <row r="159" spans="1:10" x14ac:dyDescent="0.35">
      <c r="A159" s="25" t="s">
        <v>81</v>
      </c>
      <c r="B159" s="51" t="s">
        <v>372</v>
      </c>
      <c r="C159" s="25" t="s">
        <v>19</v>
      </c>
      <c r="D159" s="25" t="s">
        <v>82</v>
      </c>
      <c r="E159" s="25" t="s">
        <v>287</v>
      </c>
      <c r="F159" s="25" t="s">
        <v>82</v>
      </c>
      <c r="G159" s="25" t="s">
        <v>82</v>
      </c>
      <c r="H159" s="25" t="s">
        <v>84</v>
      </c>
      <c r="I159" s="25" t="s">
        <v>84</v>
      </c>
    </row>
    <row r="160" spans="1:10" x14ac:dyDescent="0.35">
      <c r="A160" s="25" t="s">
        <v>81</v>
      </c>
      <c r="B160" s="51" t="s">
        <v>372</v>
      </c>
      <c r="C160" s="25" t="s">
        <v>20</v>
      </c>
      <c r="D160" s="25" t="s">
        <v>82</v>
      </c>
      <c r="E160" s="25" t="s">
        <v>288</v>
      </c>
      <c r="F160" s="25" t="s">
        <v>82</v>
      </c>
      <c r="G160" s="25" t="s">
        <v>82</v>
      </c>
      <c r="H160" s="25" t="s">
        <v>84</v>
      </c>
      <c r="I160" s="25" t="s">
        <v>84</v>
      </c>
    </row>
    <row r="161" spans="1:9" x14ac:dyDescent="0.35">
      <c r="A161" s="25" t="s">
        <v>81</v>
      </c>
      <c r="B161" s="51" t="s">
        <v>372</v>
      </c>
      <c r="C161" s="25" t="s">
        <v>21</v>
      </c>
      <c r="D161" s="25" t="s">
        <v>82</v>
      </c>
      <c r="E161" s="25" t="s">
        <v>289</v>
      </c>
      <c r="F161" s="25" t="s">
        <v>82</v>
      </c>
      <c r="G161" s="25" t="s">
        <v>82</v>
      </c>
      <c r="H161" s="25" t="s">
        <v>84</v>
      </c>
      <c r="I161" s="25" t="s">
        <v>84</v>
      </c>
    </row>
    <row r="162" spans="1:9" x14ac:dyDescent="0.35">
      <c r="A162" s="25" t="s">
        <v>81</v>
      </c>
      <c r="B162" s="51" t="s">
        <v>372</v>
      </c>
      <c r="C162" s="25" t="s">
        <v>22</v>
      </c>
      <c r="D162" s="25" t="s">
        <v>82</v>
      </c>
      <c r="E162" s="25" t="s">
        <v>290</v>
      </c>
      <c r="F162" s="25" t="s">
        <v>82</v>
      </c>
      <c r="G162" s="25" t="s">
        <v>82</v>
      </c>
      <c r="H162" s="25" t="s">
        <v>84</v>
      </c>
      <c r="I162" s="25" t="s">
        <v>84</v>
      </c>
    </row>
    <row r="163" spans="1:9" x14ac:dyDescent="0.35">
      <c r="A163" s="25" t="s">
        <v>81</v>
      </c>
      <c r="B163" s="51" t="s">
        <v>372</v>
      </c>
      <c r="C163" s="25" t="s">
        <v>23</v>
      </c>
      <c r="D163" s="25" t="s">
        <v>82</v>
      </c>
      <c r="E163" s="25" t="s">
        <v>82</v>
      </c>
      <c r="F163" s="25" t="s">
        <v>82</v>
      </c>
      <c r="G163" s="25" t="s">
        <v>82</v>
      </c>
      <c r="H163" s="25" t="s">
        <v>82</v>
      </c>
      <c r="I163" s="25" t="s">
        <v>82</v>
      </c>
    </row>
    <row r="164" spans="1:9" x14ac:dyDescent="0.35">
      <c r="A164" s="25" t="s">
        <v>81</v>
      </c>
      <c r="B164" s="51" t="s">
        <v>375</v>
      </c>
      <c r="C164" s="25" t="s">
        <v>8</v>
      </c>
      <c r="D164" s="25" t="s">
        <v>82</v>
      </c>
      <c r="E164" s="25" t="s">
        <v>82</v>
      </c>
      <c r="F164" s="25" t="s">
        <v>82</v>
      </c>
      <c r="G164" s="25" t="s">
        <v>82</v>
      </c>
      <c r="H164" s="25" t="s">
        <v>84</v>
      </c>
      <c r="I164" s="25" t="s">
        <v>84</v>
      </c>
    </row>
    <row r="165" spans="1:9" x14ac:dyDescent="0.35">
      <c r="A165" s="25" t="s">
        <v>81</v>
      </c>
      <c r="B165" s="51" t="s">
        <v>375</v>
      </c>
      <c r="C165" s="25" t="s">
        <v>9</v>
      </c>
      <c r="D165" s="25" t="s">
        <v>82</v>
      </c>
      <c r="E165" s="25" t="s">
        <v>82</v>
      </c>
      <c r="F165" s="25" t="s">
        <v>82</v>
      </c>
      <c r="G165" s="25" t="s">
        <v>82</v>
      </c>
      <c r="H165" s="25" t="s">
        <v>84</v>
      </c>
      <c r="I165" s="25" t="s">
        <v>84</v>
      </c>
    </row>
    <row r="166" spans="1:9" x14ac:dyDescent="0.35">
      <c r="A166" s="25" t="s">
        <v>81</v>
      </c>
      <c r="B166" s="51" t="s">
        <v>375</v>
      </c>
      <c r="C166" s="25" t="s">
        <v>10</v>
      </c>
      <c r="D166" s="25" t="s">
        <v>82</v>
      </c>
      <c r="E166" s="25" t="s">
        <v>82</v>
      </c>
      <c r="F166" s="25" t="s">
        <v>82</v>
      </c>
      <c r="G166" s="25" t="s">
        <v>82</v>
      </c>
      <c r="H166" s="25" t="s">
        <v>84</v>
      </c>
      <c r="I166" s="25" t="s">
        <v>84</v>
      </c>
    </row>
    <row r="167" spans="1:9" x14ac:dyDescent="0.35">
      <c r="A167" s="25" t="s">
        <v>81</v>
      </c>
      <c r="B167" s="51" t="s">
        <v>375</v>
      </c>
      <c r="C167" s="25" t="s">
        <v>11</v>
      </c>
      <c r="D167" s="25" t="s">
        <v>82</v>
      </c>
      <c r="E167" s="25" t="s">
        <v>291</v>
      </c>
      <c r="F167" s="25" t="s">
        <v>82</v>
      </c>
      <c r="G167" s="25" t="s">
        <v>82</v>
      </c>
      <c r="H167" s="25" t="s">
        <v>84</v>
      </c>
      <c r="I167" s="25" t="s">
        <v>84</v>
      </c>
    </row>
    <row r="168" spans="1:9" x14ac:dyDescent="0.35">
      <c r="A168" s="25" t="s">
        <v>81</v>
      </c>
      <c r="B168" s="51" t="s">
        <v>375</v>
      </c>
      <c r="C168" s="25" t="s">
        <v>12</v>
      </c>
      <c r="D168" s="25" t="s">
        <v>292</v>
      </c>
      <c r="E168" s="25" t="s">
        <v>293</v>
      </c>
      <c r="F168" s="25" t="s">
        <v>82</v>
      </c>
      <c r="G168" s="25" t="s">
        <v>82</v>
      </c>
      <c r="H168" s="25" t="s">
        <v>84</v>
      </c>
      <c r="I168" s="25" t="s">
        <v>84</v>
      </c>
    </row>
    <row r="169" spans="1:9" x14ac:dyDescent="0.35">
      <c r="A169" s="25" t="s">
        <v>81</v>
      </c>
      <c r="B169" s="51" t="s">
        <v>375</v>
      </c>
      <c r="C169" s="25" t="s">
        <v>13</v>
      </c>
      <c r="D169" s="25" t="s">
        <v>294</v>
      </c>
      <c r="E169" s="25" t="s">
        <v>295</v>
      </c>
      <c r="F169" s="25" t="s">
        <v>82</v>
      </c>
      <c r="G169" s="25" t="s">
        <v>82</v>
      </c>
      <c r="H169" s="25" t="s">
        <v>84</v>
      </c>
      <c r="I169" s="25" t="s">
        <v>84</v>
      </c>
    </row>
    <row r="170" spans="1:9" x14ac:dyDescent="0.35">
      <c r="A170" s="25" t="s">
        <v>81</v>
      </c>
      <c r="B170" s="51" t="s">
        <v>375</v>
      </c>
      <c r="C170" s="25" t="s">
        <v>14</v>
      </c>
      <c r="D170" s="25" t="s">
        <v>296</v>
      </c>
      <c r="E170" s="25" t="s">
        <v>297</v>
      </c>
      <c r="F170" s="25" t="s">
        <v>82</v>
      </c>
      <c r="G170" s="25" t="s">
        <v>82</v>
      </c>
      <c r="H170" s="25" t="s">
        <v>84</v>
      </c>
      <c r="I170" s="25" t="s">
        <v>84</v>
      </c>
    </row>
    <row r="171" spans="1:9" x14ac:dyDescent="0.35">
      <c r="A171" s="25" t="s">
        <v>81</v>
      </c>
      <c r="B171" s="51" t="s">
        <v>375</v>
      </c>
      <c r="C171" s="25" t="s">
        <v>15</v>
      </c>
      <c r="D171" s="25" t="s">
        <v>298</v>
      </c>
      <c r="E171" s="25" t="s">
        <v>299</v>
      </c>
      <c r="F171" s="25" t="s">
        <v>82</v>
      </c>
      <c r="G171" s="25" t="s">
        <v>82</v>
      </c>
      <c r="H171" s="25" t="s">
        <v>84</v>
      </c>
      <c r="I171" s="25" t="s">
        <v>84</v>
      </c>
    </row>
    <row r="172" spans="1:9" x14ac:dyDescent="0.35">
      <c r="A172" s="25" t="s">
        <v>81</v>
      </c>
      <c r="B172" s="51" t="s">
        <v>375</v>
      </c>
      <c r="C172" s="25" t="s">
        <v>16</v>
      </c>
      <c r="D172" s="25" t="s">
        <v>300</v>
      </c>
      <c r="E172" s="25" t="s">
        <v>301</v>
      </c>
      <c r="F172" s="25" t="s">
        <v>82</v>
      </c>
      <c r="G172" s="25" t="s">
        <v>82</v>
      </c>
      <c r="H172" s="25" t="s">
        <v>84</v>
      </c>
      <c r="I172" s="25" t="s">
        <v>84</v>
      </c>
    </row>
    <row r="173" spans="1:9" x14ac:dyDescent="0.35">
      <c r="A173" s="25" t="s">
        <v>81</v>
      </c>
      <c r="B173" s="51" t="s">
        <v>375</v>
      </c>
      <c r="C173" s="25" t="s">
        <v>17</v>
      </c>
      <c r="D173" s="25" t="s">
        <v>302</v>
      </c>
      <c r="E173" s="25" t="s">
        <v>303</v>
      </c>
      <c r="F173" s="25" t="s">
        <v>82</v>
      </c>
      <c r="G173" s="25" t="s">
        <v>82</v>
      </c>
      <c r="H173" s="25" t="s">
        <v>84</v>
      </c>
      <c r="I173" s="25" t="s">
        <v>84</v>
      </c>
    </row>
    <row r="174" spans="1:9" x14ac:dyDescent="0.35">
      <c r="A174" s="25" t="s">
        <v>81</v>
      </c>
      <c r="B174" s="51" t="s">
        <v>375</v>
      </c>
      <c r="C174" s="25" t="s">
        <v>18</v>
      </c>
      <c r="D174" s="25" t="s">
        <v>304</v>
      </c>
      <c r="E174" s="25" t="s">
        <v>305</v>
      </c>
      <c r="F174" s="25" t="s">
        <v>82</v>
      </c>
      <c r="G174" s="25" t="s">
        <v>82</v>
      </c>
      <c r="H174" s="25" t="s">
        <v>84</v>
      </c>
      <c r="I174" s="25" t="s">
        <v>84</v>
      </c>
    </row>
    <row r="175" spans="1:9" x14ac:dyDescent="0.35">
      <c r="A175" s="25" t="s">
        <v>81</v>
      </c>
      <c r="B175" s="51" t="s">
        <v>375</v>
      </c>
      <c r="C175" s="25" t="s">
        <v>19</v>
      </c>
      <c r="D175" s="25" t="s">
        <v>306</v>
      </c>
      <c r="E175" s="25" t="s">
        <v>307</v>
      </c>
      <c r="F175" s="25" t="s">
        <v>82</v>
      </c>
      <c r="G175" s="25" t="s">
        <v>82</v>
      </c>
      <c r="H175" s="25" t="s">
        <v>84</v>
      </c>
      <c r="I175" s="25" t="s">
        <v>84</v>
      </c>
    </row>
    <row r="176" spans="1:9" x14ac:dyDescent="0.35">
      <c r="A176" s="25" t="s">
        <v>81</v>
      </c>
      <c r="B176" s="51" t="s">
        <v>375</v>
      </c>
      <c r="C176" s="25" t="s">
        <v>20</v>
      </c>
      <c r="D176" s="25" t="s">
        <v>308</v>
      </c>
      <c r="E176" s="25" t="s">
        <v>309</v>
      </c>
      <c r="F176" s="25" t="s">
        <v>82</v>
      </c>
      <c r="G176" s="25" t="s">
        <v>82</v>
      </c>
      <c r="H176" s="25" t="s">
        <v>84</v>
      </c>
      <c r="I176" s="25" t="s">
        <v>84</v>
      </c>
    </row>
    <row r="177" spans="1:10" x14ac:dyDescent="0.35">
      <c r="A177" s="25" t="s">
        <v>81</v>
      </c>
      <c r="B177" s="51" t="s">
        <v>375</v>
      </c>
      <c r="C177" s="25" t="s">
        <v>21</v>
      </c>
      <c r="D177" s="25" t="s">
        <v>310</v>
      </c>
      <c r="E177" s="25" t="s">
        <v>311</v>
      </c>
      <c r="F177" s="25" t="s">
        <v>82</v>
      </c>
      <c r="G177" s="25" t="s">
        <v>82</v>
      </c>
      <c r="H177" s="25" t="s">
        <v>84</v>
      </c>
      <c r="I177" s="25" t="s">
        <v>84</v>
      </c>
    </row>
    <row r="178" spans="1:10" x14ac:dyDescent="0.35">
      <c r="A178" s="25" t="s">
        <v>81</v>
      </c>
      <c r="B178" s="51" t="s">
        <v>375</v>
      </c>
      <c r="C178" s="25" t="s">
        <v>22</v>
      </c>
      <c r="D178" s="25" t="s">
        <v>312</v>
      </c>
      <c r="E178" s="25" t="s">
        <v>313</v>
      </c>
      <c r="F178" s="25" t="s">
        <v>82</v>
      </c>
      <c r="G178" s="25" t="s">
        <v>82</v>
      </c>
      <c r="H178" s="25" t="s">
        <v>84</v>
      </c>
      <c r="I178" s="25" t="s">
        <v>84</v>
      </c>
    </row>
    <row r="179" spans="1:10" x14ac:dyDescent="0.35">
      <c r="A179" s="25" t="s">
        <v>81</v>
      </c>
      <c r="B179" s="51" t="s">
        <v>375</v>
      </c>
      <c r="C179" s="25" t="s">
        <v>23</v>
      </c>
      <c r="D179" s="25" t="s">
        <v>314</v>
      </c>
      <c r="E179" s="25" t="s">
        <v>315</v>
      </c>
      <c r="F179" s="25" t="s">
        <v>82</v>
      </c>
      <c r="G179" s="25" t="s">
        <v>82</v>
      </c>
      <c r="H179" s="25" t="s">
        <v>84</v>
      </c>
      <c r="I179" s="25" t="s">
        <v>84</v>
      </c>
    </row>
    <row r="180" spans="1:10" x14ac:dyDescent="0.35">
      <c r="A180" s="25" t="s">
        <v>81</v>
      </c>
      <c r="B180" s="51" t="s">
        <v>376</v>
      </c>
      <c r="C180" s="25" t="s">
        <v>8</v>
      </c>
      <c r="D180" s="25" t="s">
        <v>82</v>
      </c>
      <c r="E180" s="25" t="s">
        <v>82</v>
      </c>
      <c r="F180" s="25" t="s">
        <v>82</v>
      </c>
      <c r="G180" s="25" t="s">
        <v>82</v>
      </c>
      <c r="H180" s="25" t="s">
        <v>82</v>
      </c>
      <c r="I180" s="25" t="s">
        <v>82</v>
      </c>
      <c r="J180" s="25" t="s">
        <v>82</v>
      </c>
    </row>
    <row r="181" spans="1:10" x14ac:dyDescent="0.35">
      <c r="A181" s="25" t="s">
        <v>81</v>
      </c>
      <c r="B181" s="51" t="s">
        <v>376</v>
      </c>
      <c r="C181" s="25" t="s">
        <v>9</v>
      </c>
      <c r="D181" s="25" t="s">
        <v>82</v>
      </c>
      <c r="E181" s="25" t="s">
        <v>82</v>
      </c>
      <c r="F181" s="25" t="s">
        <v>82</v>
      </c>
      <c r="G181" s="25" t="s">
        <v>82</v>
      </c>
      <c r="H181" s="25" t="s">
        <v>82</v>
      </c>
      <c r="I181" s="25" t="s">
        <v>82</v>
      </c>
      <c r="J181" s="25" t="s">
        <v>82</v>
      </c>
    </row>
    <row r="182" spans="1:10" x14ac:dyDescent="0.35">
      <c r="A182" s="25" t="s">
        <v>81</v>
      </c>
      <c r="B182" s="51" t="s">
        <v>376</v>
      </c>
      <c r="C182" s="25" t="s">
        <v>10</v>
      </c>
      <c r="D182" s="25" t="s">
        <v>82</v>
      </c>
      <c r="E182" s="25" t="s">
        <v>82</v>
      </c>
      <c r="F182" s="25" t="s">
        <v>82</v>
      </c>
      <c r="G182" s="25" t="s">
        <v>82</v>
      </c>
      <c r="H182" s="25" t="s">
        <v>82</v>
      </c>
      <c r="I182" s="25" t="s">
        <v>82</v>
      </c>
      <c r="J182" s="25" t="s">
        <v>82</v>
      </c>
    </row>
    <row r="183" spans="1:10" x14ac:dyDescent="0.35">
      <c r="A183" s="25" t="s">
        <v>81</v>
      </c>
      <c r="B183" s="51" t="s">
        <v>376</v>
      </c>
      <c r="C183" s="25" t="s">
        <v>11</v>
      </c>
      <c r="D183" s="25" t="s">
        <v>82</v>
      </c>
      <c r="E183" s="25" t="s">
        <v>82</v>
      </c>
      <c r="F183" s="25" t="s">
        <v>82</v>
      </c>
      <c r="G183" s="25" t="s">
        <v>82</v>
      </c>
      <c r="H183" s="25" t="s">
        <v>82</v>
      </c>
      <c r="I183" s="25" t="s">
        <v>82</v>
      </c>
      <c r="J183" s="25" t="s">
        <v>82</v>
      </c>
    </row>
    <row r="184" spans="1:10" x14ac:dyDescent="0.35">
      <c r="A184" s="25" t="s">
        <v>81</v>
      </c>
      <c r="B184" s="51" t="s">
        <v>376</v>
      </c>
      <c r="C184" s="25" t="s">
        <v>12</v>
      </c>
      <c r="D184" s="25" t="s">
        <v>82</v>
      </c>
      <c r="E184" s="25" t="s">
        <v>82</v>
      </c>
      <c r="F184" s="25" t="s">
        <v>82</v>
      </c>
      <c r="G184" s="25" t="s">
        <v>82</v>
      </c>
      <c r="H184" s="25" t="s">
        <v>82</v>
      </c>
      <c r="I184" s="25" t="s">
        <v>82</v>
      </c>
      <c r="J184" s="25" t="s">
        <v>82</v>
      </c>
    </row>
    <row r="185" spans="1:10" x14ac:dyDescent="0.35">
      <c r="A185" s="25" t="s">
        <v>81</v>
      </c>
      <c r="B185" s="51" t="s">
        <v>376</v>
      </c>
      <c r="C185" s="25" t="s">
        <v>13</v>
      </c>
      <c r="D185" s="25" t="s">
        <v>82</v>
      </c>
      <c r="E185" s="25" t="s">
        <v>82</v>
      </c>
      <c r="F185" s="25" t="s">
        <v>82</v>
      </c>
      <c r="G185" s="25" t="s">
        <v>82</v>
      </c>
      <c r="H185" s="25" t="s">
        <v>82</v>
      </c>
      <c r="I185" s="25" t="s">
        <v>82</v>
      </c>
      <c r="J185" s="25" t="s">
        <v>82</v>
      </c>
    </row>
    <row r="186" spans="1:10" x14ac:dyDescent="0.35">
      <c r="A186" s="25" t="s">
        <v>81</v>
      </c>
      <c r="B186" s="51" t="s">
        <v>376</v>
      </c>
      <c r="C186" s="25" t="s">
        <v>14</v>
      </c>
      <c r="D186" s="25" t="s">
        <v>316</v>
      </c>
      <c r="E186" s="25" t="s">
        <v>317</v>
      </c>
      <c r="F186" s="25" t="s">
        <v>82</v>
      </c>
      <c r="G186" s="25" t="s">
        <v>82</v>
      </c>
      <c r="H186" s="25" t="s">
        <v>82</v>
      </c>
      <c r="I186" s="25" t="s">
        <v>82</v>
      </c>
      <c r="J186" s="25" t="s">
        <v>82</v>
      </c>
    </row>
    <row r="187" spans="1:10" x14ac:dyDescent="0.35">
      <c r="A187" s="25" t="s">
        <v>81</v>
      </c>
      <c r="B187" s="51" t="s">
        <v>376</v>
      </c>
      <c r="C187" s="25" t="s">
        <v>15</v>
      </c>
      <c r="D187" s="25" t="s">
        <v>318</v>
      </c>
      <c r="E187" s="25" t="s">
        <v>319</v>
      </c>
      <c r="F187" s="25" t="s">
        <v>82</v>
      </c>
      <c r="G187" s="25" t="s">
        <v>82</v>
      </c>
      <c r="H187" s="25" t="s">
        <v>82</v>
      </c>
      <c r="I187" s="25" t="s">
        <v>82</v>
      </c>
      <c r="J187" s="25" t="s">
        <v>82</v>
      </c>
    </row>
    <row r="188" spans="1:10" x14ac:dyDescent="0.35">
      <c r="A188" s="25" t="s">
        <v>81</v>
      </c>
      <c r="B188" s="51" t="s">
        <v>376</v>
      </c>
      <c r="C188" s="25" t="s">
        <v>16</v>
      </c>
      <c r="D188" s="25" t="s">
        <v>320</v>
      </c>
      <c r="E188" s="25" t="s">
        <v>321</v>
      </c>
      <c r="F188" s="25" t="s">
        <v>82</v>
      </c>
      <c r="G188" s="25" t="s">
        <v>82</v>
      </c>
      <c r="H188" s="25" t="s">
        <v>82</v>
      </c>
      <c r="I188" s="25" t="s">
        <v>82</v>
      </c>
      <c r="J188" s="25" t="s">
        <v>82</v>
      </c>
    </row>
    <row r="189" spans="1:10" x14ac:dyDescent="0.35">
      <c r="A189" s="25" t="s">
        <v>81</v>
      </c>
      <c r="B189" s="51" t="s">
        <v>376</v>
      </c>
      <c r="C189" s="25" t="s">
        <v>17</v>
      </c>
      <c r="D189" s="25" t="s">
        <v>322</v>
      </c>
      <c r="E189" s="25" t="s">
        <v>323</v>
      </c>
      <c r="F189" s="25" t="s">
        <v>82</v>
      </c>
      <c r="G189" s="25" t="s">
        <v>82</v>
      </c>
      <c r="H189" s="25" t="s">
        <v>82</v>
      </c>
      <c r="I189" s="25" t="s">
        <v>82</v>
      </c>
      <c r="J189" s="25" t="s">
        <v>82</v>
      </c>
    </row>
    <row r="190" spans="1:10" x14ac:dyDescent="0.35">
      <c r="A190" s="25" t="s">
        <v>81</v>
      </c>
      <c r="B190" s="51" t="s">
        <v>376</v>
      </c>
      <c r="C190" s="25" t="s">
        <v>18</v>
      </c>
      <c r="D190" s="25" t="s">
        <v>324</v>
      </c>
      <c r="E190" s="25" t="s">
        <v>325</v>
      </c>
      <c r="F190" s="25" t="s">
        <v>82</v>
      </c>
      <c r="G190" s="25" t="s">
        <v>82</v>
      </c>
      <c r="H190" s="25" t="s">
        <v>82</v>
      </c>
      <c r="I190" s="25" t="s">
        <v>82</v>
      </c>
      <c r="J190" s="25" t="s">
        <v>82</v>
      </c>
    </row>
    <row r="191" spans="1:10" x14ac:dyDescent="0.35">
      <c r="A191" s="25" t="s">
        <v>81</v>
      </c>
      <c r="B191" s="51" t="s">
        <v>376</v>
      </c>
      <c r="C191" s="25" t="s">
        <v>19</v>
      </c>
      <c r="D191" s="25" t="s">
        <v>326</v>
      </c>
      <c r="E191" s="25" t="s">
        <v>327</v>
      </c>
      <c r="F191" s="25" t="s">
        <v>82</v>
      </c>
      <c r="G191" s="25" t="s">
        <v>82</v>
      </c>
      <c r="H191" s="25" t="s">
        <v>82</v>
      </c>
      <c r="I191" s="25" t="s">
        <v>82</v>
      </c>
      <c r="J191" s="25" t="s">
        <v>82</v>
      </c>
    </row>
    <row r="192" spans="1:10" x14ac:dyDescent="0.35">
      <c r="A192" s="25" t="s">
        <v>81</v>
      </c>
      <c r="B192" s="51" t="s">
        <v>376</v>
      </c>
      <c r="C192" s="25" t="s">
        <v>20</v>
      </c>
      <c r="D192" s="25" t="s">
        <v>328</v>
      </c>
      <c r="E192" s="25" t="s">
        <v>329</v>
      </c>
      <c r="F192" s="25" t="s">
        <v>82</v>
      </c>
      <c r="G192" s="25" t="s">
        <v>82</v>
      </c>
      <c r="H192" s="25" t="s">
        <v>82</v>
      </c>
      <c r="I192" s="25" t="s">
        <v>82</v>
      </c>
      <c r="J192" s="25" t="s">
        <v>82</v>
      </c>
    </row>
    <row r="193" spans="1:10" x14ac:dyDescent="0.35">
      <c r="A193" s="25" t="s">
        <v>81</v>
      </c>
      <c r="B193" s="51" t="s">
        <v>376</v>
      </c>
      <c r="C193" s="25" t="s">
        <v>21</v>
      </c>
      <c r="D193" s="25" t="s">
        <v>82</v>
      </c>
      <c r="E193" s="25" t="s">
        <v>330</v>
      </c>
      <c r="F193" s="25" t="s">
        <v>82</v>
      </c>
      <c r="G193" s="25" t="s">
        <v>82</v>
      </c>
      <c r="H193" s="25" t="s">
        <v>82</v>
      </c>
      <c r="I193" s="25" t="s">
        <v>82</v>
      </c>
      <c r="J193" s="25" t="s">
        <v>82</v>
      </c>
    </row>
    <row r="194" spans="1:10" x14ac:dyDescent="0.35">
      <c r="A194" s="25" t="s">
        <v>81</v>
      </c>
      <c r="B194" s="51" t="s">
        <v>376</v>
      </c>
      <c r="C194" s="25" t="s">
        <v>22</v>
      </c>
      <c r="D194" s="25" t="s">
        <v>82</v>
      </c>
      <c r="E194" s="25" t="s">
        <v>331</v>
      </c>
      <c r="F194" s="25" t="s">
        <v>82</v>
      </c>
      <c r="G194" s="25" t="s">
        <v>82</v>
      </c>
      <c r="H194" s="25" t="s">
        <v>82</v>
      </c>
      <c r="I194" s="25" t="s">
        <v>82</v>
      </c>
      <c r="J194" s="25" t="s">
        <v>82</v>
      </c>
    </row>
    <row r="195" spans="1:10" x14ac:dyDescent="0.35">
      <c r="A195" s="25" t="s">
        <v>81</v>
      </c>
      <c r="B195" s="51" t="s">
        <v>376</v>
      </c>
      <c r="C195" s="25" t="s">
        <v>23</v>
      </c>
      <c r="D195" s="25" t="s">
        <v>82</v>
      </c>
      <c r="E195" s="25" t="s">
        <v>82</v>
      </c>
      <c r="F195" s="25" t="s">
        <v>82</v>
      </c>
      <c r="G195" s="25" t="s">
        <v>82</v>
      </c>
      <c r="H195" s="25" t="s">
        <v>82</v>
      </c>
      <c r="I195" s="25" t="s">
        <v>82</v>
      </c>
      <c r="J195" s="25" t="s">
        <v>82</v>
      </c>
    </row>
    <row r="196" spans="1:10" x14ac:dyDescent="0.35">
      <c r="A196" s="25" t="s">
        <v>81</v>
      </c>
      <c r="B196" s="51" t="s">
        <v>382</v>
      </c>
      <c r="C196" s="25" t="s">
        <v>8</v>
      </c>
      <c r="D196" s="25" t="s">
        <v>82</v>
      </c>
      <c r="E196" s="25" t="s">
        <v>82</v>
      </c>
      <c r="F196" s="25" t="s">
        <v>82</v>
      </c>
      <c r="G196" s="25" t="s">
        <v>82</v>
      </c>
      <c r="H196" s="25" t="s">
        <v>82</v>
      </c>
      <c r="I196" s="25" t="s">
        <v>82</v>
      </c>
      <c r="J196" s="25" t="s">
        <v>82</v>
      </c>
    </row>
    <row r="197" spans="1:10" x14ac:dyDescent="0.35">
      <c r="A197" s="25" t="s">
        <v>81</v>
      </c>
      <c r="B197" s="51" t="s">
        <v>382</v>
      </c>
      <c r="C197" s="25" t="s">
        <v>9</v>
      </c>
      <c r="D197" s="25" t="s">
        <v>82</v>
      </c>
      <c r="E197" s="25" t="s">
        <v>82</v>
      </c>
      <c r="F197" s="25" t="s">
        <v>82</v>
      </c>
      <c r="G197" s="25" t="s">
        <v>82</v>
      </c>
      <c r="H197" s="25" t="s">
        <v>82</v>
      </c>
      <c r="I197" s="25" t="s">
        <v>82</v>
      </c>
      <c r="J197" s="25" t="s">
        <v>82</v>
      </c>
    </row>
    <row r="198" spans="1:10" x14ac:dyDescent="0.35">
      <c r="A198" s="25" t="s">
        <v>81</v>
      </c>
      <c r="B198" s="51" t="s">
        <v>382</v>
      </c>
      <c r="C198" s="25" t="s">
        <v>10</v>
      </c>
      <c r="D198" s="25" t="s">
        <v>82</v>
      </c>
      <c r="E198" s="25" t="s">
        <v>82</v>
      </c>
      <c r="F198" s="25" t="s">
        <v>82</v>
      </c>
      <c r="G198" s="25" t="s">
        <v>82</v>
      </c>
      <c r="H198" s="25" t="s">
        <v>82</v>
      </c>
      <c r="I198" s="25" t="s">
        <v>82</v>
      </c>
      <c r="J198" s="25" t="s">
        <v>82</v>
      </c>
    </row>
    <row r="199" spans="1:10" x14ac:dyDescent="0.35">
      <c r="A199" s="25" t="s">
        <v>81</v>
      </c>
      <c r="B199" s="51" t="s">
        <v>382</v>
      </c>
      <c r="C199" s="25" t="s">
        <v>11</v>
      </c>
      <c r="D199" s="25" t="s">
        <v>82</v>
      </c>
      <c r="E199" s="25" t="s">
        <v>82</v>
      </c>
      <c r="F199" s="25" t="s">
        <v>82</v>
      </c>
      <c r="G199" s="25" t="s">
        <v>82</v>
      </c>
      <c r="H199" s="25" t="s">
        <v>82</v>
      </c>
      <c r="I199" s="25" t="s">
        <v>82</v>
      </c>
      <c r="J199" s="25" t="s">
        <v>82</v>
      </c>
    </row>
    <row r="200" spans="1:10" x14ac:dyDescent="0.35">
      <c r="A200" s="25" t="s">
        <v>81</v>
      </c>
      <c r="B200" s="51" t="s">
        <v>382</v>
      </c>
      <c r="C200" s="25" t="s">
        <v>12</v>
      </c>
      <c r="D200" s="25" t="s">
        <v>82</v>
      </c>
      <c r="E200" s="25" t="s">
        <v>82</v>
      </c>
      <c r="F200" s="25" t="s">
        <v>82</v>
      </c>
      <c r="G200" s="25" t="s">
        <v>82</v>
      </c>
      <c r="H200" s="25" t="s">
        <v>82</v>
      </c>
      <c r="I200" s="25" t="s">
        <v>82</v>
      </c>
      <c r="J200" s="25" t="s">
        <v>82</v>
      </c>
    </row>
    <row r="201" spans="1:10" x14ac:dyDescent="0.35">
      <c r="A201" s="25" t="s">
        <v>81</v>
      </c>
      <c r="B201" s="51" t="s">
        <v>382</v>
      </c>
      <c r="C201" s="25" t="s">
        <v>13</v>
      </c>
      <c r="D201" s="25" t="s">
        <v>82</v>
      </c>
      <c r="E201" s="25" t="s">
        <v>82</v>
      </c>
      <c r="F201" s="25" t="s">
        <v>82</v>
      </c>
      <c r="G201" s="25" t="s">
        <v>82</v>
      </c>
      <c r="H201" s="25" t="s">
        <v>82</v>
      </c>
      <c r="I201" s="25" t="s">
        <v>82</v>
      </c>
      <c r="J201" s="25" t="s">
        <v>82</v>
      </c>
    </row>
    <row r="202" spans="1:10" x14ac:dyDescent="0.35">
      <c r="A202" s="25" t="s">
        <v>81</v>
      </c>
      <c r="B202" s="51" t="s">
        <v>382</v>
      </c>
      <c r="C202" s="25" t="s">
        <v>14</v>
      </c>
      <c r="D202" s="25" t="s">
        <v>82</v>
      </c>
      <c r="E202" s="25" t="s">
        <v>82</v>
      </c>
      <c r="F202" s="25" t="s">
        <v>82</v>
      </c>
      <c r="G202" s="25" t="s">
        <v>82</v>
      </c>
      <c r="H202" s="25" t="s">
        <v>82</v>
      </c>
      <c r="I202" s="25" t="s">
        <v>82</v>
      </c>
      <c r="J202" s="25" t="s">
        <v>82</v>
      </c>
    </row>
    <row r="203" spans="1:10" x14ac:dyDescent="0.35">
      <c r="A203" s="25" t="s">
        <v>81</v>
      </c>
      <c r="B203" s="51" t="s">
        <v>382</v>
      </c>
      <c r="C203" s="25" t="s">
        <v>15</v>
      </c>
      <c r="D203" s="25" t="s">
        <v>82</v>
      </c>
      <c r="E203" s="25" t="s">
        <v>82</v>
      </c>
      <c r="F203" s="25" t="s">
        <v>82</v>
      </c>
      <c r="G203" s="25" t="s">
        <v>82</v>
      </c>
      <c r="H203" s="25" t="s">
        <v>82</v>
      </c>
      <c r="I203" s="25" t="s">
        <v>82</v>
      </c>
      <c r="J203" s="25" t="s">
        <v>82</v>
      </c>
    </row>
    <row r="204" spans="1:10" x14ac:dyDescent="0.35">
      <c r="A204" s="25" t="s">
        <v>81</v>
      </c>
      <c r="B204" s="51" t="s">
        <v>382</v>
      </c>
      <c r="C204" s="25" t="s">
        <v>16</v>
      </c>
      <c r="D204" s="25" t="s">
        <v>82</v>
      </c>
      <c r="E204" s="25" t="s">
        <v>82</v>
      </c>
      <c r="F204" s="25" t="s">
        <v>82</v>
      </c>
      <c r="G204" s="25" t="s">
        <v>82</v>
      </c>
      <c r="H204" s="25" t="s">
        <v>82</v>
      </c>
      <c r="I204" s="25" t="s">
        <v>82</v>
      </c>
      <c r="J204" s="25" t="s">
        <v>82</v>
      </c>
    </row>
    <row r="205" spans="1:10" x14ac:dyDescent="0.35">
      <c r="A205" s="25" t="s">
        <v>81</v>
      </c>
      <c r="B205" s="51" t="s">
        <v>382</v>
      </c>
      <c r="C205" s="25" t="s">
        <v>17</v>
      </c>
      <c r="D205" s="25" t="s">
        <v>82</v>
      </c>
      <c r="E205" s="25" t="s">
        <v>82</v>
      </c>
      <c r="F205" s="25" t="s">
        <v>82</v>
      </c>
      <c r="G205" s="25" t="s">
        <v>82</v>
      </c>
      <c r="H205" s="25" t="s">
        <v>82</v>
      </c>
      <c r="I205" s="25" t="s">
        <v>82</v>
      </c>
      <c r="J205" s="25" t="s">
        <v>82</v>
      </c>
    </row>
    <row r="206" spans="1:10" x14ac:dyDescent="0.35">
      <c r="A206" s="25" t="s">
        <v>81</v>
      </c>
      <c r="B206" s="51" t="s">
        <v>382</v>
      </c>
      <c r="C206" s="25" t="s">
        <v>18</v>
      </c>
      <c r="D206" s="25" t="s">
        <v>82</v>
      </c>
      <c r="E206" s="25" t="s">
        <v>82</v>
      </c>
      <c r="F206" s="25" t="s">
        <v>82</v>
      </c>
      <c r="G206" s="25" t="s">
        <v>82</v>
      </c>
      <c r="H206" s="25" t="s">
        <v>82</v>
      </c>
      <c r="I206" s="25" t="s">
        <v>82</v>
      </c>
      <c r="J206" s="25" t="s">
        <v>82</v>
      </c>
    </row>
    <row r="207" spans="1:10" x14ac:dyDescent="0.35">
      <c r="A207" s="25" t="s">
        <v>81</v>
      </c>
      <c r="B207" s="51" t="s">
        <v>382</v>
      </c>
      <c r="C207" s="25" t="s">
        <v>19</v>
      </c>
      <c r="D207" s="25" t="s">
        <v>82</v>
      </c>
      <c r="E207" s="25" t="s">
        <v>82</v>
      </c>
      <c r="F207" s="25" t="s">
        <v>82</v>
      </c>
      <c r="G207" s="25" t="s">
        <v>82</v>
      </c>
      <c r="H207" s="25" t="s">
        <v>82</v>
      </c>
      <c r="I207" s="25" t="s">
        <v>82</v>
      </c>
      <c r="J207" s="25" t="s">
        <v>82</v>
      </c>
    </row>
    <row r="208" spans="1:10" x14ac:dyDescent="0.35">
      <c r="A208" s="25" t="s">
        <v>81</v>
      </c>
      <c r="B208" s="51" t="s">
        <v>382</v>
      </c>
      <c r="C208" s="25" t="s">
        <v>20</v>
      </c>
      <c r="D208" s="25" t="s">
        <v>82</v>
      </c>
      <c r="E208" s="25" t="s">
        <v>82</v>
      </c>
      <c r="F208" s="25" t="s">
        <v>82</v>
      </c>
      <c r="G208" s="25" t="s">
        <v>82</v>
      </c>
      <c r="H208" s="25" t="s">
        <v>82</v>
      </c>
      <c r="I208" s="25" t="s">
        <v>82</v>
      </c>
      <c r="J208" s="25" t="s">
        <v>82</v>
      </c>
    </row>
    <row r="209" spans="1:10" x14ac:dyDescent="0.35">
      <c r="A209" s="25" t="s">
        <v>81</v>
      </c>
      <c r="B209" s="51" t="s">
        <v>382</v>
      </c>
      <c r="C209" s="25" t="s">
        <v>21</v>
      </c>
      <c r="D209" s="25" t="s">
        <v>82</v>
      </c>
      <c r="E209" s="25" t="s">
        <v>82</v>
      </c>
      <c r="F209" s="25" t="s">
        <v>82</v>
      </c>
      <c r="G209" s="25" t="s">
        <v>82</v>
      </c>
      <c r="H209" s="25" t="s">
        <v>82</v>
      </c>
      <c r="I209" s="25" t="s">
        <v>82</v>
      </c>
      <c r="J209" s="25" t="s">
        <v>82</v>
      </c>
    </row>
    <row r="210" spans="1:10" x14ac:dyDescent="0.35">
      <c r="A210" s="25" t="s">
        <v>81</v>
      </c>
      <c r="B210" s="51" t="s">
        <v>382</v>
      </c>
      <c r="C210" s="25" t="s">
        <v>22</v>
      </c>
      <c r="D210" s="25" t="s">
        <v>82</v>
      </c>
      <c r="E210" s="25" t="s">
        <v>82</v>
      </c>
      <c r="F210" s="25" t="s">
        <v>82</v>
      </c>
      <c r="G210" s="25" t="s">
        <v>82</v>
      </c>
      <c r="H210" s="25" t="s">
        <v>82</v>
      </c>
      <c r="I210" s="25" t="s">
        <v>82</v>
      </c>
      <c r="J210" s="25" t="s">
        <v>82</v>
      </c>
    </row>
    <row r="211" spans="1:10" x14ac:dyDescent="0.35">
      <c r="A211" s="25" t="s">
        <v>81</v>
      </c>
      <c r="B211" s="51" t="s">
        <v>382</v>
      </c>
      <c r="C211" s="25" t="s">
        <v>23</v>
      </c>
      <c r="D211" s="25" t="s">
        <v>82</v>
      </c>
      <c r="E211" s="25" t="s">
        <v>82</v>
      </c>
      <c r="F211" s="25" t="s">
        <v>82</v>
      </c>
      <c r="G211" s="25" t="s">
        <v>82</v>
      </c>
      <c r="H211" s="25" t="s">
        <v>82</v>
      </c>
      <c r="I211" s="25" t="s">
        <v>82</v>
      </c>
      <c r="J211" s="25" t="s">
        <v>82</v>
      </c>
    </row>
    <row r="212" spans="1:10" x14ac:dyDescent="0.35">
      <c r="A212" s="25" t="s">
        <v>81</v>
      </c>
      <c r="B212" s="51" t="s">
        <v>377</v>
      </c>
      <c r="C212" s="25" t="s">
        <v>8</v>
      </c>
      <c r="D212" s="25" t="s">
        <v>82</v>
      </c>
      <c r="E212" s="25" t="s">
        <v>332</v>
      </c>
      <c r="F212" s="25" t="s">
        <v>82</v>
      </c>
      <c r="G212" s="25" t="s">
        <v>82</v>
      </c>
      <c r="H212" s="25" t="s">
        <v>333</v>
      </c>
      <c r="I212" s="25" t="s">
        <v>84</v>
      </c>
      <c r="J212" s="25" t="s">
        <v>82</v>
      </c>
    </row>
    <row r="213" spans="1:10" x14ac:dyDescent="0.35">
      <c r="A213" s="25" t="s">
        <v>81</v>
      </c>
      <c r="B213" s="51" t="s">
        <v>377</v>
      </c>
      <c r="C213" s="25" t="s">
        <v>9</v>
      </c>
      <c r="D213" s="25" t="s">
        <v>82</v>
      </c>
      <c r="E213" s="25" t="s">
        <v>334</v>
      </c>
      <c r="F213" s="25" t="s">
        <v>82</v>
      </c>
      <c r="G213" s="25" t="s">
        <v>82</v>
      </c>
      <c r="H213" s="25" t="s">
        <v>333</v>
      </c>
      <c r="I213" s="25" t="s">
        <v>84</v>
      </c>
      <c r="J213" s="25" t="s">
        <v>82</v>
      </c>
    </row>
    <row r="214" spans="1:10" x14ac:dyDescent="0.35">
      <c r="A214" s="25" t="s">
        <v>81</v>
      </c>
      <c r="B214" s="51" t="s">
        <v>377</v>
      </c>
      <c r="C214" s="25" t="s">
        <v>10</v>
      </c>
      <c r="D214" s="25" t="s">
        <v>82</v>
      </c>
      <c r="E214" s="25" t="s">
        <v>335</v>
      </c>
      <c r="F214" s="25" t="s">
        <v>82</v>
      </c>
      <c r="G214" s="25" t="s">
        <v>82</v>
      </c>
      <c r="H214" s="25" t="s">
        <v>333</v>
      </c>
      <c r="I214" s="25" t="s">
        <v>84</v>
      </c>
      <c r="J214" s="25" t="s">
        <v>82</v>
      </c>
    </row>
    <row r="215" spans="1:10" x14ac:dyDescent="0.35">
      <c r="A215" s="25" t="s">
        <v>81</v>
      </c>
      <c r="B215" s="51" t="s">
        <v>377</v>
      </c>
      <c r="C215" s="25" t="s">
        <v>11</v>
      </c>
      <c r="D215" s="25" t="s">
        <v>82</v>
      </c>
      <c r="E215" s="25" t="s">
        <v>336</v>
      </c>
      <c r="F215" s="25" t="s">
        <v>337</v>
      </c>
      <c r="G215" s="25" t="s">
        <v>337</v>
      </c>
      <c r="H215" s="25" t="s">
        <v>333</v>
      </c>
      <c r="I215" s="25" t="s">
        <v>84</v>
      </c>
      <c r="J215" s="25" t="s">
        <v>82</v>
      </c>
    </row>
    <row r="216" spans="1:10" x14ac:dyDescent="0.35">
      <c r="A216" s="25" t="s">
        <v>81</v>
      </c>
      <c r="B216" s="51" t="s">
        <v>377</v>
      </c>
      <c r="C216" s="25" t="s">
        <v>12</v>
      </c>
      <c r="D216" s="25" t="s">
        <v>82</v>
      </c>
      <c r="E216" s="25" t="s">
        <v>338</v>
      </c>
      <c r="F216" s="25" t="s">
        <v>339</v>
      </c>
      <c r="G216" s="25" t="s">
        <v>339</v>
      </c>
      <c r="H216" s="25" t="s">
        <v>333</v>
      </c>
      <c r="I216" s="25" t="s">
        <v>84</v>
      </c>
      <c r="J216" s="25" t="s">
        <v>82</v>
      </c>
    </row>
    <row r="217" spans="1:10" x14ac:dyDescent="0.35">
      <c r="A217" s="25" t="s">
        <v>81</v>
      </c>
      <c r="B217" s="51" t="s">
        <v>377</v>
      </c>
      <c r="C217" s="25" t="s">
        <v>13</v>
      </c>
      <c r="D217" s="25" t="s">
        <v>82</v>
      </c>
      <c r="E217" s="25" t="s">
        <v>340</v>
      </c>
      <c r="F217" s="25" t="s">
        <v>339</v>
      </c>
      <c r="G217" s="25" t="s">
        <v>339</v>
      </c>
      <c r="H217" s="25" t="s">
        <v>333</v>
      </c>
      <c r="I217" s="25" t="s">
        <v>84</v>
      </c>
      <c r="J217" s="25" t="s">
        <v>82</v>
      </c>
    </row>
    <row r="218" spans="1:10" x14ac:dyDescent="0.35">
      <c r="A218" s="25" t="s">
        <v>81</v>
      </c>
      <c r="B218" s="51" t="s">
        <v>377</v>
      </c>
      <c r="C218" s="25" t="s">
        <v>14</v>
      </c>
      <c r="D218" s="25" t="s">
        <v>82</v>
      </c>
      <c r="E218" s="25" t="s">
        <v>341</v>
      </c>
      <c r="F218" s="25" t="s">
        <v>342</v>
      </c>
      <c r="G218" s="25" t="s">
        <v>342</v>
      </c>
      <c r="H218" s="25" t="s">
        <v>333</v>
      </c>
      <c r="I218" s="25" t="s">
        <v>84</v>
      </c>
      <c r="J218" s="25" t="s">
        <v>82</v>
      </c>
    </row>
    <row r="219" spans="1:10" x14ac:dyDescent="0.35">
      <c r="A219" s="25" t="s">
        <v>81</v>
      </c>
      <c r="B219" s="51" t="s">
        <v>377</v>
      </c>
      <c r="C219" s="25" t="s">
        <v>15</v>
      </c>
      <c r="D219" s="25" t="s">
        <v>82</v>
      </c>
      <c r="E219" s="25" t="s">
        <v>343</v>
      </c>
      <c r="F219" s="25" t="s">
        <v>82</v>
      </c>
      <c r="G219" s="25" t="s">
        <v>82</v>
      </c>
      <c r="H219" s="25" t="s">
        <v>333</v>
      </c>
      <c r="I219" s="25" t="s">
        <v>84</v>
      </c>
      <c r="J219" s="25" t="s">
        <v>82</v>
      </c>
    </row>
    <row r="220" spans="1:10" x14ac:dyDescent="0.35">
      <c r="A220" s="25" t="s">
        <v>81</v>
      </c>
      <c r="B220" s="51" t="s">
        <v>377</v>
      </c>
      <c r="C220" s="25" t="s">
        <v>16</v>
      </c>
      <c r="D220" s="25" t="s">
        <v>82</v>
      </c>
      <c r="E220" s="25" t="s">
        <v>344</v>
      </c>
      <c r="F220" s="25" t="s">
        <v>82</v>
      </c>
      <c r="G220" s="25" t="s">
        <v>82</v>
      </c>
      <c r="H220" s="25" t="s">
        <v>333</v>
      </c>
      <c r="I220" s="25" t="s">
        <v>84</v>
      </c>
      <c r="J220" s="25" t="s">
        <v>82</v>
      </c>
    </row>
    <row r="221" spans="1:10" x14ac:dyDescent="0.35">
      <c r="A221" s="25" t="s">
        <v>81</v>
      </c>
      <c r="B221" s="51" t="s">
        <v>377</v>
      </c>
      <c r="C221" s="25" t="s">
        <v>17</v>
      </c>
      <c r="D221" s="25" t="s">
        <v>82</v>
      </c>
      <c r="E221" s="25" t="s">
        <v>345</v>
      </c>
      <c r="F221" s="25" t="s">
        <v>82</v>
      </c>
      <c r="G221" s="25" t="s">
        <v>82</v>
      </c>
      <c r="H221" s="25" t="s">
        <v>333</v>
      </c>
      <c r="I221" s="25" t="s">
        <v>84</v>
      </c>
      <c r="J221" s="25" t="s">
        <v>82</v>
      </c>
    </row>
    <row r="222" spans="1:10" x14ac:dyDescent="0.35">
      <c r="A222" s="25" t="s">
        <v>81</v>
      </c>
      <c r="B222" s="51" t="s">
        <v>377</v>
      </c>
      <c r="C222" s="25" t="s">
        <v>18</v>
      </c>
      <c r="D222" s="25" t="s">
        <v>82</v>
      </c>
      <c r="E222" s="25" t="s">
        <v>346</v>
      </c>
      <c r="F222" s="25" t="s">
        <v>347</v>
      </c>
      <c r="G222" s="25" t="s">
        <v>347</v>
      </c>
      <c r="H222" s="25" t="s">
        <v>333</v>
      </c>
      <c r="I222" s="25" t="s">
        <v>84</v>
      </c>
      <c r="J222" s="25" t="s">
        <v>82</v>
      </c>
    </row>
    <row r="223" spans="1:10" x14ac:dyDescent="0.35">
      <c r="A223" s="25" t="s">
        <v>81</v>
      </c>
      <c r="B223" s="51" t="s">
        <v>377</v>
      </c>
      <c r="C223" s="25" t="s">
        <v>19</v>
      </c>
      <c r="D223" s="25" t="s">
        <v>82</v>
      </c>
      <c r="E223" s="25" t="s">
        <v>348</v>
      </c>
      <c r="F223" s="25" t="s">
        <v>349</v>
      </c>
      <c r="G223" s="25" t="s">
        <v>349</v>
      </c>
      <c r="H223" s="25" t="s">
        <v>333</v>
      </c>
      <c r="I223" s="25" t="s">
        <v>84</v>
      </c>
      <c r="J223" s="25" t="s">
        <v>82</v>
      </c>
    </row>
    <row r="224" spans="1:10" x14ac:dyDescent="0.35">
      <c r="A224" s="25" t="s">
        <v>81</v>
      </c>
      <c r="B224" s="51" t="s">
        <v>377</v>
      </c>
      <c r="C224" s="25" t="s">
        <v>20</v>
      </c>
      <c r="D224" s="25" t="s">
        <v>82</v>
      </c>
      <c r="E224" s="25" t="s">
        <v>350</v>
      </c>
      <c r="F224" s="25" t="s">
        <v>351</v>
      </c>
      <c r="G224" s="25" t="s">
        <v>351</v>
      </c>
      <c r="H224" s="25" t="s">
        <v>333</v>
      </c>
      <c r="I224" s="25" t="s">
        <v>84</v>
      </c>
      <c r="J224" s="25" t="s">
        <v>82</v>
      </c>
    </row>
    <row r="225" spans="1:10" x14ac:dyDescent="0.35">
      <c r="A225" s="25" t="s">
        <v>81</v>
      </c>
      <c r="B225" s="51" t="s">
        <v>377</v>
      </c>
      <c r="C225" s="25" t="s">
        <v>21</v>
      </c>
      <c r="D225" s="25" t="s">
        <v>352</v>
      </c>
      <c r="E225" s="25" t="s">
        <v>353</v>
      </c>
      <c r="F225" s="25" t="s">
        <v>354</v>
      </c>
      <c r="G225" s="25" t="s">
        <v>354</v>
      </c>
      <c r="H225" s="25" t="s">
        <v>333</v>
      </c>
      <c r="I225" s="25" t="s">
        <v>84</v>
      </c>
      <c r="J225" s="25" t="s">
        <v>82</v>
      </c>
    </row>
    <row r="226" spans="1:10" x14ac:dyDescent="0.35">
      <c r="A226" s="25" t="s">
        <v>81</v>
      </c>
      <c r="B226" s="51" t="s">
        <v>377</v>
      </c>
      <c r="C226" s="25" t="s">
        <v>22</v>
      </c>
      <c r="D226" s="25" t="s">
        <v>355</v>
      </c>
      <c r="E226" s="25" t="s">
        <v>356</v>
      </c>
      <c r="F226" s="25" t="s">
        <v>357</v>
      </c>
      <c r="G226" s="25" t="s">
        <v>357</v>
      </c>
      <c r="H226" s="25" t="s">
        <v>333</v>
      </c>
      <c r="I226" s="25" t="s">
        <v>84</v>
      </c>
      <c r="J226" s="25" t="s">
        <v>82</v>
      </c>
    </row>
    <row r="227" spans="1:10" x14ac:dyDescent="0.35">
      <c r="A227" s="25" t="s">
        <v>81</v>
      </c>
      <c r="B227" s="51" t="s">
        <v>377</v>
      </c>
      <c r="C227" s="25" t="s">
        <v>23</v>
      </c>
      <c r="D227" s="25" t="s">
        <v>358</v>
      </c>
      <c r="E227" s="25" t="s">
        <v>359</v>
      </c>
      <c r="F227" s="25" t="s">
        <v>360</v>
      </c>
      <c r="G227" s="25" t="s">
        <v>360</v>
      </c>
      <c r="H227" s="25" t="s">
        <v>333</v>
      </c>
      <c r="I227" s="25" t="s">
        <v>84</v>
      </c>
      <c r="J227" s="25" t="s">
        <v>82</v>
      </c>
    </row>
    <row r="228" spans="1:10" x14ac:dyDescent="0.35">
      <c r="A228" s="25" t="s">
        <v>81</v>
      </c>
      <c r="B228" s="51" t="s">
        <v>383</v>
      </c>
      <c r="C228" s="25" t="s">
        <v>8</v>
      </c>
    </row>
    <row r="229" spans="1:10" x14ac:dyDescent="0.35">
      <c r="A229" s="25" t="s">
        <v>81</v>
      </c>
      <c r="B229" s="51" t="s">
        <v>383</v>
      </c>
      <c r="C229" s="25" t="s">
        <v>9</v>
      </c>
    </row>
    <row r="230" spans="1:10" x14ac:dyDescent="0.35">
      <c r="A230" s="25" t="s">
        <v>81</v>
      </c>
      <c r="B230" s="51" t="s">
        <v>383</v>
      </c>
      <c r="C230" s="25" t="s">
        <v>10</v>
      </c>
    </row>
    <row r="231" spans="1:10" x14ac:dyDescent="0.35">
      <c r="A231" s="25" t="s">
        <v>81</v>
      </c>
      <c r="B231" s="51" t="s">
        <v>383</v>
      </c>
      <c r="C231" s="25" t="s">
        <v>11</v>
      </c>
    </row>
    <row r="232" spans="1:10" x14ac:dyDescent="0.35">
      <c r="A232" s="25" t="s">
        <v>81</v>
      </c>
      <c r="B232" s="51" t="s">
        <v>383</v>
      </c>
      <c r="C232" s="25" t="s">
        <v>12</v>
      </c>
    </row>
    <row r="233" spans="1:10" x14ac:dyDescent="0.35">
      <c r="A233" s="25" t="s">
        <v>81</v>
      </c>
      <c r="B233" s="51" t="s">
        <v>383</v>
      </c>
      <c r="C233" s="25" t="s">
        <v>13</v>
      </c>
    </row>
    <row r="234" spans="1:10" x14ac:dyDescent="0.35">
      <c r="A234" s="25" t="s">
        <v>81</v>
      </c>
      <c r="B234" s="51" t="s">
        <v>383</v>
      </c>
      <c r="C234" s="25" t="s">
        <v>14</v>
      </c>
    </row>
    <row r="235" spans="1:10" x14ac:dyDescent="0.35">
      <c r="A235" s="25" t="s">
        <v>81</v>
      </c>
      <c r="B235" s="51" t="s">
        <v>383</v>
      </c>
      <c r="C235" s="25" t="s">
        <v>15</v>
      </c>
    </row>
    <row r="236" spans="1:10" x14ac:dyDescent="0.35">
      <c r="A236" s="25" t="s">
        <v>81</v>
      </c>
      <c r="B236" s="51" t="s">
        <v>383</v>
      </c>
      <c r="C236" s="25" t="s">
        <v>16</v>
      </c>
    </row>
    <row r="237" spans="1:10" x14ac:dyDescent="0.35">
      <c r="A237" s="25" t="s">
        <v>81</v>
      </c>
      <c r="B237" s="51" t="s">
        <v>383</v>
      </c>
      <c r="C237" s="25" t="s">
        <v>17</v>
      </c>
    </row>
    <row r="238" spans="1:10" x14ac:dyDescent="0.35">
      <c r="A238" s="25" t="s">
        <v>81</v>
      </c>
      <c r="B238" s="51" t="s">
        <v>383</v>
      </c>
      <c r="C238" s="25" t="s">
        <v>18</v>
      </c>
    </row>
    <row r="239" spans="1:10" x14ac:dyDescent="0.35">
      <c r="A239" s="25" t="s">
        <v>81</v>
      </c>
      <c r="B239" s="51" t="s">
        <v>383</v>
      </c>
      <c r="C239" s="25" t="s">
        <v>19</v>
      </c>
    </row>
    <row r="240" spans="1:10" x14ac:dyDescent="0.35">
      <c r="A240" s="25" t="s">
        <v>81</v>
      </c>
      <c r="B240" s="51" t="s">
        <v>383</v>
      </c>
      <c r="C240" s="25" t="s">
        <v>20</v>
      </c>
    </row>
    <row r="241" spans="1:3" x14ac:dyDescent="0.35">
      <c r="A241" s="25" t="s">
        <v>81</v>
      </c>
      <c r="B241" s="51" t="s">
        <v>383</v>
      </c>
      <c r="C241" s="25" t="s">
        <v>21</v>
      </c>
    </row>
    <row r="242" spans="1:3" x14ac:dyDescent="0.35">
      <c r="A242" s="25" t="s">
        <v>81</v>
      </c>
      <c r="B242" s="51" t="s">
        <v>383</v>
      </c>
      <c r="C242" s="25" t="s">
        <v>22</v>
      </c>
    </row>
    <row r="243" spans="1:3" x14ac:dyDescent="0.35">
      <c r="A243" s="25" t="s">
        <v>81</v>
      </c>
      <c r="B243" s="51" t="s">
        <v>383</v>
      </c>
      <c r="C243" s="25" t="s">
        <v>23</v>
      </c>
    </row>
    <row r="244" spans="1:3" x14ac:dyDescent="0.35">
      <c r="A244" s="25" t="s">
        <v>81</v>
      </c>
      <c r="B244" s="51" t="s">
        <v>384</v>
      </c>
      <c r="C244" s="25" t="s">
        <v>8</v>
      </c>
    </row>
    <row r="245" spans="1:3" x14ac:dyDescent="0.35">
      <c r="A245" s="25" t="s">
        <v>81</v>
      </c>
      <c r="B245" s="51" t="s">
        <v>384</v>
      </c>
      <c r="C245" s="25" t="s">
        <v>9</v>
      </c>
    </row>
    <row r="246" spans="1:3" x14ac:dyDescent="0.35">
      <c r="A246" s="25" t="s">
        <v>81</v>
      </c>
      <c r="B246" s="51" t="s">
        <v>384</v>
      </c>
      <c r="C246" s="25" t="s">
        <v>10</v>
      </c>
    </row>
    <row r="247" spans="1:3" x14ac:dyDescent="0.35">
      <c r="A247" s="25" t="s">
        <v>81</v>
      </c>
      <c r="B247" s="51" t="s">
        <v>384</v>
      </c>
      <c r="C247" s="25" t="s">
        <v>11</v>
      </c>
    </row>
    <row r="248" spans="1:3" x14ac:dyDescent="0.35">
      <c r="A248" s="25" t="s">
        <v>81</v>
      </c>
      <c r="B248" s="51" t="s">
        <v>384</v>
      </c>
      <c r="C248" s="25" t="s">
        <v>12</v>
      </c>
    </row>
    <row r="249" spans="1:3" x14ac:dyDescent="0.35">
      <c r="A249" s="25" t="s">
        <v>81</v>
      </c>
      <c r="B249" s="51" t="s">
        <v>384</v>
      </c>
      <c r="C249" s="25" t="s">
        <v>13</v>
      </c>
    </row>
    <row r="250" spans="1:3" x14ac:dyDescent="0.35">
      <c r="A250" s="25" t="s">
        <v>81</v>
      </c>
      <c r="B250" s="51" t="s">
        <v>384</v>
      </c>
      <c r="C250" s="25" t="s">
        <v>14</v>
      </c>
    </row>
    <row r="251" spans="1:3" x14ac:dyDescent="0.35">
      <c r="A251" s="25" t="s">
        <v>81</v>
      </c>
      <c r="B251" s="51" t="s">
        <v>384</v>
      </c>
      <c r="C251" s="25" t="s">
        <v>15</v>
      </c>
    </row>
    <row r="252" spans="1:3" x14ac:dyDescent="0.35">
      <c r="A252" s="25" t="s">
        <v>81</v>
      </c>
      <c r="B252" s="51" t="s">
        <v>384</v>
      </c>
      <c r="C252" s="25" t="s">
        <v>16</v>
      </c>
    </row>
    <row r="253" spans="1:3" x14ac:dyDescent="0.35">
      <c r="A253" s="25" t="s">
        <v>81</v>
      </c>
      <c r="B253" s="51" t="s">
        <v>384</v>
      </c>
      <c r="C253" s="25" t="s">
        <v>17</v>
      </c>
    </row>
    <row r="254" spans="1:3" x14ac:dyDescent="0.35">
      <c r="A254" s="25" t="s">
        <v>81</v>
      </c>
      <c r="B254" s="51" t="s">
        <v>384</v>
      </c>
      <c r="C254" s="25" t="s">
        <v>18</v>
      </c>
    </row>
    <row r="255" spans="1:3" x14ac:dyDescent="0.35">
      <c r="A255" s="25" t="s">
        <v>81</v>
      </c>
      <c r="B255" s="51" t="s">
        <v>384</v>
      </c>
      <c r="C255" s="25" t="s">
        <v>19</v>
      </c>
    </row>
    <row r="256" spans="1:3" x14ac:dyDescent="0.35">
      <c r="A256" s="25" t="s">
        <v>81</v>
      </c>
      <c r="B256" s="51" t="s">
        <v>384</v>
      </c>
      <c r="C256" s="25" t="s">
        <v>20</v>
      </c>
    </row>
    <row r="257" spans="1:3" x14ac:dyDescent="0.35">
      <c r="A257" s="25" t="s">
        <v>81</v>
      </c>
      <c r="B257" s="51" t="s">
        <v>384</v>
      </c>
      <c r="C257" s="25" t="s">
        <v>21</v>
      </c>
    </row>
    <row r="258" spans="1:3" x14ac:dyDescent="0.35">
      <c r="A258" s="25" t="s">
        <v>81</v>
      </c>
      <c r="B258" s="51" t="s">
        <v>384</v>
      </c>
      <c r="C258" s="25" t="s">
        <v>22</v>
      </c>
    </row>
    <row r="259" spans="1:3" x14ac:dyDescent="0.35">
      <c r="A259" s="25" t="s">
        <v>81</v>
      </c>
      <c r="B259" s="51" t="s">
        <v>384</v>
      </c>
      <c r="C259" s="25" t="s">
        <v>23</v>
      </c>
    </row>
  </sheetData>
  <sheetProtection algorithmName="SHA-512" hashValue="5Lthl5ovaS7zuugtHOjbj2Aa7l5NhMDF96577sHyzugpdn23tWrW2LHQndwLVNl7sHeBK+pJTBvTRFJfPDrlGQ==" saltValue="P0W3yr6FRYmshaL8rYo2m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1BCFB-2088-492F-8846-8DBE86F34617}">
  <dimension ref="A1:K44"/>
  <sheetViews>
    <sheetView zoomScaleNormal="100" workbookViewId="0">
      <selection activeCell="F22" sqref="F22"/>
    </sheetView>
  </sheetViews>
  <sheetFormatPr defaultColWidth="21" defaultRowHeight="14.5" x14ac:dyDescent="0.35"/>
  <cols>
    <col min="1" max="1" width="21" style="3"/>
    <col min="2" max="2" width="17.90625" style="3" customWidth="1"/>
    <col min="3" max="3" width="16.26953125" style="3" customWidth="1"/>
    <col min="4" max="4" width="14" style="3" customWidth="1"/>
    <col min="5" max="5" width="13.453125" style="3" customWidth="1"/>
    <col min="6" max="6" width="16.7265625" style="3" customWidth="1"/>
    <col min="7" max="7" width="14.08984375" style="3" customWidth="1"/>
    <col min="8" max="8" width="19.453125" style="3" customWidth="1"/>
    <col min="9" max="9" width="17" style="3" customWidth="1"/>
    <col min="10" max="10" width="12.26953125" style="3" customWidth="1"/>
    <col min="11" max="16384" width="21" style="25"/>
  </cols>
  <sheetData>
    <row r="1" spans="1:10" ht="29" x14ac:dyDescent="0.35">
      <c r="A1" s="40" t="s">
        <v>78</v>
      </c>
    </row>
    <row r="3" spans="1:10" s="3" customFormat="1" ht="43.5" x14ac:dyDescent="0.35">
      <c r="A3" s="11" t="s">
        <v>31</v>
      </c>
      <c r="B3" s="11" t="s">
        <v>1</v>
      </c>
      <c r="C3" s="10" t="s">
        <v>67</v>
      </c>
      <c r="D3" s="11" t="s">
        <v>68</v>
      </c>
      <c r="E3" s="11" t="s">
        <v>69</v>
      </c>
      <c r="F3" s="11" t="s">
        <v>70</v>
      </c>
      <c r="G3" s="11" t="s">
        <v>71</v>
      </c>
      <c r="H3" s="11" t="s">
        <v>72</v>
      </c>
      <c r="I3" s="36" t="s">
        <v>73</v>
      </c>
    </row>
    <row r="4" spans="1:10" x14ac:dyDescent="0.35">
      <c r="A4" s="3">
        <v>1</v>
      </c>
      <c r="B4" s="4">
        <v>2005</v>
      </c>
      <c r="C4" s="4">
        <v>62366</v>
      </c>
      <c r="D4" s="4">
        <v>83547000</v>
      </c>
      <c r="E4" s="4">
        <v>12532050</v>
      </c>
      <c r="F4" s="4">
        <v>112335900</v>
      </c>
      <c r="G4" s="4">
        <v>0.64</v>
      </c>
      <c r="H4" s="4">
        <v>4.53</v>
      </c>
      <c r="I4" s="37">
        <v>4500</v>
      </c>
      <c r="J4" s="25"/>
    </row>
    <row r="5" spans="1:10" x14ac:dyDescent="0.35">
      <c r="B5" s="4">
        <v>2006</v>
      </c>
      <c r="C5" s="4">
        <v>46960</v>
      </c>
      <c r="D5" s="4">
        <v>86034000</v>
      </c>
      <c r="E5" s="4">
        <v>12905100</v>
      </c>
      <c r="F5" s="4">
        <v>112347933</v>
      </c>
      <c r="G5" s="4">
        <v>0.34</v>
      </c>
      <c r="H5" s="4">
        <v>6.58</v>
      </c>
      <c r="I5" s="37">
        <v>4000</v>
      </c>
      <c r="J5" s="25"/>
    </row>
    <row r="6" spans="1:10" x14ac:dyDescent="0.35">
      <c r="B6" s="4">
        <v>2007</v>
      </c>
      <c r="C6" s="4">
        <v>74378</v>
      </c>
      <c r="D6" s="4">
        <v>83128000</v>
      </c>
      <c r="E6" s="4">
        <v>12469200</v>
      </c>
      <c r="F6" s="4">
        <v>112359966</v>
      </c>
      <c r="G6" s="4">
        <v>0.64</v>
      </c>
      <c r="H6" s="4">
        <v>9.8000000000000007</v>
      </c>
      <c r="I6" s="37">
        <v>3800</v>
      </c>
      <c r="J6" s="25"/>
    </row>
    <row r="7" spans="1:10" x14ac:dyDescent="0.35">
      <c r="B7" s="4">
        <v>2008</v>
      </c>
      <c r="C7" s="4">
        <v>84623</v>
      </c>
      <c r="D7" s="4">
        <v>123640000</v>
      </c>
      <c r="E7" s="4">
        <v>18546000</v>
      </c>
      <c r="F7" s="4">
        <v>112371999</v>
      </c>
      <c r="G7" s="4">
        <v>0.34</v>
      </c>
      <c r="H7" s="4">
        <v>12</v>
      </c>
      <c r="I7" s="37">
        <v>4000</v>
      </c>
      <c r="J7" s="25"/>
    </row>
    <row r="8" spans="1:10" x14ac:dyDescent="0.35">
      <c r="B8" s="4">
        <v>2009</v>
      </c>
      <c r="C8" s="4">
        <v>138822</v>
      </c>
      <c r="D8" s="4">
        <v>170184000</v>
      </c>
      <c r="E8" s="4">
        <v>25527600</v>
      </c>
      <c r="F8" s="4">
        <v>112384032</v>
      </c>
      <c r="G8" s="4">
        <v>0.34</v>
      </c>
      <c r="H8" s="4">
        <v>36.700000000000003</v>
      </c>
      <c r="I8" s="37">
        <v>4200</v>
      </c>
      <c r="J8" s="25"/>
    </row>
    <row r="9" spans="1:10" x14ac:dyDescent="0.35">
      <c r="B9" s="4">
        <v>2010</v>
      </c>
      <c r="C9" s="4">
        <v>166234</v>
      </c>
      <c r="D9" s="4">
        <v>193840000</v>
      </c>
      <c r="E9" s="4">
        <v>29076000</v>
      </c>
      <c r="F9" s="4">
        <v>118894880</v>
      </c>
      <c r="G9" s="4">
        <v>0.28000000000000003</v>
      </c>
      <c r="H9" s="4">
        <v>45.69</v>
      </c>
      <c r="I9" s="37">
        <v>5320</v>
      </c>
      <c r="J9" s="25"/>
    </row>
    <row r="10" spans="1:10" x14ac:dyDescent="0.35">
      <c r="B10" s="4">
        <v>2011</v>
      </c>
      <c r="C10" s="4">
        <v>169232</v>
      </c>
      <c r="D10" s="4">
        <v>219993000</v>
      </c>
      <c r="E10" s="4">
        <v>32998950</v>
      </c>
      <c r="F10" s="4">
        <v>119206157</v>
      </c>
      <c r="G10" s="4">
        <v>0.22</v>
      </c>
      <c r="H10" s="4">
        <v>56.8</v>
      </c>
      <c r="I10" s="37">
        <v>6000</v>
      </c>
      <c r="J10" s="25"/>
    </row>
    <row r="11" spans="1:10" x14ac:dyDescent="0.35">
      <c r="B11" s="4">
        <v>2012</v>
      </c>
      <c r="C11" s="4">
        <v>242588</v>
      </c>
      <c r="D11" s="4">
        <v>256560000</v>
      </c>
      <c r="E11" s="4">
        <v>38484000</v>
      </c>
      <c r="F11" s="4">
        <v>119206157</v>
      </c>
      <c r="G11" s="4">
        <v>0.64</v>
      </c>
      <c r="H11" s="4">
        <v>78.03</v>
      </c>
      <c r="I11" s="37">
        <v>5500</v>
      </c>
      <c r="J11" s="25"/>
    </row>
    <row r="12" spans="1:10" x14ac:dyDescent="0.35">
      <c r="B12" s="4">
        <v>2013</v>
      </c>
      <c r="C12" s="4">
        <v>320309</v>
      </c>
      <c r="D12" s="4">
        <v>317873000</v>
      </c>
      <c r="E12" s="4">
        <v>47680950</v>
      </c>
      <c r="F12" s="4">
        <v>119206157</v>
      </c>
      <c r="G12" s="4">
        <v>0.34</v>
      </c>
      <c r="H12" s="4">
        <v>55.6</v>
      </c>
      <c r="I12" s="37">
        <v>5580</v>
      </c>
      <c r="J12" s="25"/>
    </row>
    <row r="13" spans="1:10" x14ac:dyDescent="0.35">
      <c r="B13" s="4">
        <v>2014</v>
      </c>
      <c r="C13" s="4">
        <v>264090</v>
      </c>
      <c r="D13" s="4">
        <v>365880000</v>
      </c>
      <c r="E13" s="4">
        <v>54882000</v>
      </c>
      <c r="F13" s="4">
        <v>119206157</v>
      </c>
      <c r="G13" s="4">
        <v>0.64</v>
      </c>
      <c r="H13" s="4">
        <v>65.400000000000006</v>
      </c>
      <c r="I13" s="37">
        <v>6100</v>
      </c>
      <c r="J13" s="25"/>
    </row>
    <row r="14" spans="1:10" x14ac:dyDescent="0.35">
      <c r="B14" s="4">
        <v>2015</v>
      </c>
      <c r="C14" s="4">
        <v>221986</v>
      </c>
      <c r="D14" s="4">
        <v>427395000</v>
      </c>
      <c r="E14" s="4">
        <v>64109250</v>
      </c>
      <c r="F14" s="4">
        <v>119526157</v>
      </c>
      <c r="G14" s="4">
        <v>0.34</v>
      </c>
      <c r="H14" s="4">
        <v>98.7</v>
      </c>
      <c r="I14" s="37">
        <v>6200</v>
      </c>
      <c r="J14" s="25"/>
    </row>
    <row r="15" spans="1:10" x14ac:dyDescent="0.35">
      <c r="B15" s="4">
        <v>2016</v>
      </c>
      <c r="C15" s="4">
        <v>707658</v>
      </c>
      <c r="D15" s="4">
        <v>476827000</v>
      </c>
      <c r="E15" s="4">
        <v>71524050</v>
      </c>
      <c r="F15" s="4">
        <v>135526154</v>
      </c>
      <c r="G15" s="4">
        <v>0.34</v>
      </c>
      <c r="H15" s="4">
        <v>114.02</v>
      </c>
      <c r="I15" s="37">
        <v>7300</v>
      </c>
      <c r="J15" s="25"/>
    </row>
    <row r="16" spans="1:10" x14ac:dyDescent="0.35">
      <c r="B16" s="4">
        <v>2017</v>
      </c>
      <c r="C16" s="4">
        <v>148456</v>
      </c>
      <c r="D16" s="4">
        <v>573243000</v>
      </c>
      <c r="E16" s="4">
        <v>85986450</v>
      </c>
      <c r="F16" s="4">
        <v>135526154</v>
      </c>
      <c r="G16" s="4">
        <v>0.28000000000000003</v>
      </c>
      <c r="H16" s="4">
        <v>82.33</v>
      </c>
      <c r="I16" s="37">
        <v>8230</v>
      </c>
      <c r="J16" s="25"/>
    </row>
    <row r="17" spans="1:11" x14ac:dyDescent="0.35">
      <c r="B17" s="4">
        <v>2018</v>
      </c>
      <c r="C17" s="4">
        <v>217036</v>
      </c>
      <c r="D17" s="4">
        <v>162013000</v>
      </c>
      <c r="E17" s="4">
        <v>24301950</v>
      </c>
      <c r="F17" s="4">
        <v>135526154</v>
      </c>
      <c r="G17" s="4">
        <v>0.22</v>
      </c>
      <c r="H17" s="4">
        <v>82.47</v>
      </c>
      <c r="I17" s="37">
        <v>8210</v>
      </c>
      <c r="J17" s="25"/>
    </row>
    <row r="18" spans="1:11" x14ac:dyDescent="0.35">
      <c r="B18" s="4">
        <v>2019</v>
      </c>
      <c r="C18" s="4">
        <v>261713</v>
      </c>
      <c r="D18" s="4">
        <v>543777000</v>
      </c>
      <c r="E18" s="4">
        <v>81566550</v>
      </c>
      <c r="F18" s="4">
        <v>135526154</v>
      </c>
      <c r="G18" s="4">
        <v>0.34</v>
      </c>
      <c r="H18" s="4">
        <v>69.25</v>
      </c>
      <c r="I18" s="37">
        <v>8200</v>
      </c>
      <c r="J18" s="25"/>
    </row>
    <row r="19" spans="1:11" x14ac:dyDescent="0.35">
      <c r="B19" s="4">
        <v>2020</v>
      </c>
      <c r="C19" s="4">
        <v>235069</v>
      </c>
      <c r="D19" s="4">
        <v>442433000</v>
      </c>
      <c r="E19" s="4">
        <v>66364950</v>
      </c>
      <c r="F19" s="4">
        <v>130431804</v>
      </c>
      <c r="G19" s="4">
        <v>0.34</v>
      </c>
      <c r="H19" s="4">
        <v>62</v>
      </c>
      <c r="I19" s="37">
        <v>7980</v>
      </c>
      <c r="J19" s="25"/>
    </row>
    <row r="20" spans="1:11" x14ac:dyDescent="0.35">
      <c r="B20" s="4"/>
      <c r="C20" s="4"/>
      <c r="D20" s="4"/>
      <c r="E20" s="4"/>
      <c r="F20" s="4"/>
      <c r="I20" s="4"/>
      <c r="J20" s="25"/>
    </row>
    <row r="21" spans="1:11" x14ac:dyDescent="0.35">
      <c r="A21" s="3" t="s">
        <v>24</v>
      </c>
      <c r="B21" s="4"/>
      <c r="C21" s="4">
        <f>SUM(C4:C19)</f>
        <v>3361520</v>
      </c>
      <c r="D21" s="4">
        <f>SUM(D4:D19)</f>
        <v>4526367000</v>
      </c>
      <c r="E21" s="5">
        <f>SUM(E4:E19)</f>
        <v>678955050</v>
      </c>
      <c r="F21" s="6">
        <f>AVERAGE(F4:F19)</f>
        <v>121848869.6875</v>
      </c>
      <c r="G21" s="4">
        <f>AVERAGE(G4:G19)</f>
        <v>0.39249999999999996</v>
      </c>
      <c r="H21" s="4">
        <f>AVERAGE(H4:H19)</f>
        <v>54.993750000000006</v>
      </c>
      <c r="I21" s="4">
        <f>SUM(I4:I19)</f>
        <v>95120</v>
      </c>
      <c r="J21" s="25"/>
    </row>
    <row r="22" spans="1:11" x14ac:dyDescent="0.35">
      <c r="B22" s="4"/>
      <c r="C22" s="4"/>
      <c r="D22" s="4"/>
      <c r="E22" s="4"/>
      <c r="F22" s="4"/>
      <c r="G22" s="4"/>
      <c r="H22" s="4"/>
      <c r="I22" s="4"/>
      <c r="K22" s="38"/>
    </row>
    <row r="23" spans="1:11" x14ac:dyDescent="0.35">
      <c r="A23" s="7" t="s">
        <v>25</v>
      </c>
      <c r="B23" s="8">
        <v>0.55000000000000004</v>
      </c>
      <c r="C23" s="53" t="s">
        <v>26</v>
      </c>
      <c r="D23" s="4"/>
      <c r="E23" s="4"/>
      <c r="F23" s="4"/>
      <c r="G23" s="4"/>
      <c r="H23" s="4"/>
      <c r="I23" s="4"/>
      <c r="K23" s="38"/>
    </row>
    <row r="24" spans="1:11" ht="87" x14ac:dyDescent="0.35">
      <c r="A24" s="7" t="s">
        <v>27</v>
      </c>
      <c r="B24" s="8">
        <v>0.3</v>
      </c>
      <c r="C24" s="53"/>
      <c r="D24" s="4"/>
      <c r="E24" s="4"/>
      <c r="F24" s="4"/>
      <c r="G24" s="4"/>
      <c r="H24" s="4"/>
      <c r="I24" s="4"/>
      <c r="J24" s="3" t="s">
        <v>74</v>
      </c>
      <c r="K24" s="38"/>
    </row>
    <row r="25" spans="1:11" ht="29" x14ac:dyDescent="0.35">
      <c r="A25" s="7" t="s">
        <v>28</v>
      </c>
      <c r="B25" s="8">
        <v>0.15</v>
      </c>
      <c r="C25" s="53"/>
      <c r="D25" s="4"/>
      <c r="E25" s="4"/>
      <c r="F25" s="4"/>
      <c r="G25" s="4"/>
      <c r="H25" s="4"/>
      <c r="I25" s="4"/>
      <c r="K25" s="38"/>
    </row>
    <row r="26" spans="1:11" x14ac:dyDescent="0.35">
      <c r="A26" s="9"/>
      <c r="B26" s="4"/>
      <c r="C26" s="4"/>
      <c r="D26" s="4"/>
      <c r="E26" s="4"/>
      <c r="F26" s="4"/>
      <c r="G26" s="4"/>
      <c r="H26" s="4"/>
      <c r="I26" s="4"/>
      <c r="K26" s="38"/>
    </row>
    <row r="27" spans="1:11" ht="58" x14ac:dyDescent="0.35">
      <c r="B27" s="3" t="s">
        <v>29</v>
      </c>
      <c r="C27" s="4"/>
      <c r="D27" s="4"/>
      <c r="E27" s="4"/>
      <c r="F27" s="4"/>
      <c r="G27" s="4"/>
      <c r="H27" s="4"/>
      <c r="I27" s="4"/>
      <c r="K27" s="38"/>
    </row>
    <row r="28" spans="1:11" ht="29" x14ac:dyDescent="0.35">
      <c r="A28" s="3" t="s">
        <v>30</v>
      </c>
      <c r="B28" s="4">
        <f>B23*C21+B24*((F21*H21)+(D21-E21))+B25*E21</f>
        <v>3268193561.7130857</v>
      </c>
      <c r="D28" s="4"/>
      <c r="E28" s="4"/>
      <c r="F28" s="4"/>
      <c r="G28" s="4"/>
      <c r="H28" s="4"/>
      <c r="I28" s="4"/>
      <c r="K28" s="38"/>
    </row>
    <row r="29" spans="1:11" x14ac:dyDescent="0.35">
      <c r="B29" s="4"/>
      <c r="D29" s="4"/>
      <c r="E29" s="4"/>
      <c r="F29" s="4"/>
      <c r="G29" s="4"/>
      <c r="H29" s="4"/>
      <c r="I29" s="4"/>
      <c r="K29" s="38"/>
    </row>
    <row r="30" spans="1:11" x14ac:dyDescent="0.35">
      <c r="B30" s="4"/>
      <c r="D30" s="4"/>
      <c r="E30" s="4"/>
      <c r="F30" s="4"/>
      <c r="G30" s="4"/>
      <c r="H30" s="4"/>
      <c r="I30" s="4"/>
      <c r="K30" s="38"/>
    </row>
    <row r="31" spans="1:11" ht="58" x14ac:dyDescent="0.35">
      <c r="A31" s="4" t="s">
        <v>31</v>
      </c>
      <c r="B31" s="3" t="s">
        <v>32</v>
      </c>
      <c r="C31" s="3" t="s">
        <v>75</v>
      </c>
      <c r="D31" s="3" t="s">
        <v>76</v>
      </c>
      <c r="E31" s="3" t="s">
        <v>33</v>
      </c>
      <c r="F31" s="3" t="s">
        <v>34</v>
      </c>
      <c r="G31" s="39" t="s">
        <v>35</v>
      </c>
      <c r="J31" s="12" t="s">
        <v>36</v>
      </c>
      <c r="K31" s="13" t="s">
        <v>37</v>
      </c>
    </row>
    <row r="32" spans="1:11" x14ac:dyDescent="0.35">
      <c r="A32" s="4">
        <v>1</v>
      </c>
      <c r="B32" s="3">
        <f>B28</f>
        <v>3268193561.7130857</v>
      </c>
      <c r="C32" s="4">
        <f>I21</f>
        <v>95120</v>
      </c>
      <c r="D32" s="4">
        <f>B32/C32</f>
        <v>34358.63710800132</v>
      </c>
      <c r="E32" s="3">
        <f>D32/MAX($D$32:$D$41)</f>
        <v>0.13940787965463367</v>
      </c>
      <c r="F32" s="3">
        <f>E32*100</f>
        <v>13.940787965463366</v>
      </c>
      <c r="G32" s="39" t="str">
        <f>IF(F32&gt;80,"10",IF(F32&gt;60,"9",IF(F32&gt;40,"8",IF(F32&gt;30,"7",IF(F32&gt;20,"6",IF(F32&gt;10,"5",IF(F32&gt;6,"4",IF(F32&gt;3,"3",IF(F32&gt;1,"2",IF(F32&lt;1,"1"))))))))))</f>
        <v>5</v>
      </c>
      <c r="J32" s="14" t="s">
        <v>39</v>
      </c>
      <c r="K32" s="15">
        <v>1</v>
      </c>
    </row>
    <row r="33" spans="1:11" x14ac:dyDescent="0.35">
      <c r="A33" s="4">
        <v>2</v>
      </c>
      <c r="B33" s="3">
        <v>2388753449</v>
      </c>
      <c r="C33" s="4">
        <v>15000</v>
      </c>
      <c r="D33" s="4">
        <f t="shared" ref="D33:D40" si="0">B33/C33</f>
        <v>159250.22993333332</v>
      </c>
      <c r="E33" s="3">
        <f t="shared" ref="E33:E41" si="1">D33/MAX($D$32:$D$41)</f>
        <v>0.64614719203599735</v>
      </c>
      <c r="F33" s="3">
        <f t="shared" ref="F33:F41" si="2">E33*100</f>
        <v>64.614719203599734</v>
      </c>
      <c r="G33" s="39" t="str">
        <f t="shared" ref="G33:G41" si="3">IF(F33&gt;80,"10",IF(F33&gt;60,"9",IF(F33&gt;40,"8",IF(F33&gt;30,"7",IF(F33&gt;20,"6",IF(F33&gt;10,"5",IF(F33&gt;6,"4",IF(F33&gt;3,"3",IF(F33&gt;1,"2",IF(F33&lt;1,"1"))))))))))</f>
        <v>9</v>
      </c>
      <c r="J33" s="17" t="s">
        <v>41</v>
      </c>
      <c r="K33" s="15">
        <v>2</v>
      </c>
    </row>
    <row r="34" spans="1:11" x14ac:dyDescent="0.35">
      <c r="A34" s="4">
        <v>3</v>
      </c>
      <c r="B34" s="3">
        <v>9858449090</v>
      </c>
      <c r="C34" s="4">
        <v>40000</v>
      </c>
      <c r="D34" s="4">
        <f t="shared" si="0"/>
        <v>246461.22725</v>
      </c>
      <c r="E34" s="3">
        <f t="shared" si="1"/>
        <v>1</v>
      </c>
      <c r="F34" s="3">
        <f t="shared" si="2"/>
        <v>100</v>
      </c>
      <c r="G34" s="39" t="str">
        <f t="shared" si="3"/>
        <v>10</v>
      </c>
      <c r="J34" s="17" t="s">
        <v>43</v>
      </c>
      <c r="K34" s="15">
        <v>3</v>
      </c>
    </row>
    <row r="35" spans="1:11" x14ac:dyDescent="0.35">
      <c r="A35" s="4">
        <v>4</v>
      </c>
      <c r="B35" s="4">
        <v>46976</v>
      </c>
      <c r="C35" s="4">
        <v>3420</v>
      </c>
      <c r="D35" s="4">
        <f t="shared" si="0"/>
        <v>13.735672514619884</v>
      </c>
      <c r="E35" s="3">
        <f t="shared" si="1"/>
        <v>5.5731575582422096E-5</v>
      </c>
      <c r="F35" s="3">
        <f t="shared" si="2"/>
        <v>5.5731575582422099E-3</v>
      </c>
      <c r="G35" s="39" t="str">
        <f t="shared" si="3"/>
        <v>1</v>
      </c>
      <c r="J35" s="17" t="s">
        <v>45</v>
      </c>
      <c r="K35" s="15">
        <v>4</v>
      </c>
    </row>
    <row r="36" spans="1:11" x14ac:dyDescent="0.35">
      <c r="A36" s="4">
        <v>5</v>
      </c>
      <c r="B36" s="3">
        <v>234556</v>
      </c>
      <c r="C36" s="4">
        <v>2345</v>
      </c>
      <c r="D36" s="4">
        <f t="shared" si="0"/>
        <v>100.02388059701492</v>
      </c>
      <c r="E36" s="3">
        <f t="shared" si="1"/>
        <v>4.0584022774322578E-4</v>
      </c>
      <c r="F36" s="3">
        <f t="shared" si="2"/>
        <v>4.0584022774322576E-2</v>
      </c>
      <c r="G36" s="39" t="str">
        <f t="shared" si="3"/>
        <v>1</v>
      </c>
      <c r="J36" s="18" t="s">
        <v>47</v>
      </c>
      <c r="K36" s="15">
        <v>5</v>
      </c>
    </row>
    <row r="37" spans="1:11" x14ac:dyDescent="0.35">
      <c r="A37" s="4">
        <v>6</v>
      </c>
      <c r="B37" s="3">
        <v>3455</v>
      </c>
      <c r="C37" s="4">
        <v>123</v>
      </c>
      <c r="D37" s="4">
        <f t="shared" si="0"/>
        <v>28.089430894308943</v>
      </c>
      <c r="E37" s="3">
        <f t="shared" si="1"/>
        <v>1.1397099335960133E-4</v>
      </c>
      <c r="F37" s="3">
        <f t="shared" si="2"/>
        <v>1.1397099335960134E-2</v>
      </c>
      <c r="G37" s="39" t="str">
        <f t="shared" si="3"/>
        <v>1</v>
      </c>
      <c r="J37" s="19" t="s">
        <v>49</v>
      </c>
      <c r="K37" s="15">
        <v>6</v>
      </c>
    </row>
    <row r="38" spans="1:11" x14ac:dyDescent="0.35">
      <c r="A38" s="4">
        <v>7</v>
      </c>
      <c r="B38" s="3">
        <v>5664</v>
      </c>
      <c r="C38" s="4">
        <v>230</v>
      </c>
      <c r="D38" s="4">
        <f t="shared" si="0"/>
        <v>24.626086956521739</v>
      </c>
      <c r="E38" s="3">
        <f t="shared" si="1"/>
        <v>9.9918706205021302E-5</v>
      </c>
      <c r="F38" s="3">
        <f t="shared" si="2"/>
        <v>9.9918706205021305E-3</v>
      </c>
      <c r="G38" s="39" t="str">
        <f t="shared" si="3"/>
        <v>1</v>
      </c>
      <c r="J38" s="19" t="s">
        <v>51</v>
      </c>
      <c r="K38" s="15">
        <v>7</v>
      </c>
    </row>
    <row r="39" spans="1:11" x14ac:dyDescent="0.35">
      <c r="A39" s="4">
        <v>8</v>
      </c>
      <c r="B39" s="3">
        <v>28700</v>
      </c>
      <c r="C39" s="4">
        <v>2341</v>
      </c>
      <c r="D39" s="4">
        <f t="shared" si="0"/>
        <v>12.259718069201195</v>
      </c>
      <c r="E39" s="3">
        <f t="shared" si="1"/>
        <v>4.9742988810022637E-5</v>
      </c>
      <c r="F39" s="3">
        <f t="shared" si="2"/>
        <v>4.9742988810022636E-3</v>
      </c>
      <c r="G39" s="39" t="str">
        <f t="shared" si="3"/>
        <v>1</v>
      </c>
      <c r="J39" s="19" t="s">
        <v>53</v>
      </c>
      <c r="K39" s="15">
        <v>8</v>
      </c>
    </row>
    <row r="40" spans="1:11" x14ac:dyDescent="0.35">
      <c r="A40" s="4">
        <v>9</v>
      </c>
      <c r="B40" s="3">
        <v>335325</v>
      </c>
      <c r="C40" s="4">
        <v>647</v>
      </c>
      <c r="D40" s="4">
        <f t="shared" si="0"/>
        <v>518.27666151468316</v>
      </c>
      <c r="E40" s="3">
        <f t="shared" si="1"/>
        <v>2.1028730048031647E-3</v>
      </c>
      <c r="F40" s="3">
        <f t="shared" si="2"/>
        <v>0.21028730048031646</v>
      </c>
      <c r="G40" s="39" t="str">
        <f t="shared" si="3"/>
        <v>1</v>
      </c>
      <c r="J40" s="19" t="s">
        <v>55</v>
      </c>
      <c r="K40" s="15">
        <v>9</v>
      </c>
    </row>
    <row r="41" spans="1:11" x14ac:dyDescent="0.35">
      <c r="A41" s="4">
        <v>10</v>
      </c>
      <c r="B41" s="3">
        <v>58899</v>
      </c>
      <c r="C41" s="4">
        <v>1455</v>
      </c>
      <c r="D41" s="4">
        <f>B41/C41</f>
        <v>40.480412371134022</v>
      </c>
      <c r="E41" s="3">
        <f t="shared" si="1"/>
        <v>1.6424657469579334E-4</v>
      </c>
      <c r="F41" s="3">
        <f t="shared" si="2"/>
        <v>1.6424657469579333E-2</v>
      </c>
      <c r="G41" s="39" t="str">
        <f t="shared" si="3"/>
        <v>1</v>
      </c>
      <c r="J41" s="20" t="s">
        <v>57</v>
      </c>
      <c r="K41" s="21">
        <v>10</v>
      </c>
    </row>
    <row r="43" spans="1:11" x14ac:dyDescent="0.35">
      <c r="J43" s="22"/>
    </row>
    <row r="44" spans="1:11" ht="29" x14ac:dyDescent="0.35">
      <c r="A44" s="3" t="s">
        <v>77</v>
      </c>
    </row>
  </sheetData>
  <sheetProtection algorithmName="SHA-512" hashValue="jrvVC2gl7HgCk5Jn0DecEoUUest9Q7e/ABkHJYFR8urER8jQKYQI6GYR6IXjtaq/N7jAmB4KsVsp2c225Yz3xA==" saltValue="tWWv4z5DYyvu5h+CNRp5Kw==" spinCount="100000" sheet="1" objects="1" scenarios="1"/>
  <mergeCells count="1">
    <mergeCell ref="C23:C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4876453AAE54B9DD12AA6A16C9639" ma:contentTypeVersion="4" ma:contentTypeDescription="Create a new document." ma:contentTypeScope="" ma:versionID="022d75f3e4b35e5e0b6580267558fd5d">
  <xsd:schema xmlns:xsd="http://www.w3.org/2001/XMLSchema" xmlns:xs="http://www.w3.org/2001/XMLSchema" xmlns:p="http://schemas.microsoft.com/office/2006/metadata/properties" xmlns:ns2="3b6f061c-83da-413f-a503-a20cedfcf1ba" targetNamespace="http://schemas.microsoft.com/office/2006/metadata/properties" ma:root="true" ma:fieldsID="21b27777c0027cdc6468ebe861b0af32" ns2:_="">
    <xsd:import namespace="3b6f061c-83da-413f-a503-a20cedfcf1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f061c-83da-413f-a503-a20cedfcf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4207BF-7848-4AF2-9A5D-CAEB6DCC54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4F1BC-730D-4FFC-A77F-59C87C89153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9FE61D0-6827-4DB5-B937-B5A6D25D13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f061c-83da-413f-a503-a20cedfcf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8.4 Category A</vt:lpstr>
      <vt:lpstr>8.4 Category B</vt:lpstr>
      <vt:lpstr>8.4 Category C</vt:lpstr>
      <vt:lpstr>8.4 Data</vt:lpstr>
      <vt:lpstr>8.4 Original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Megan West</dc:creator>
  <cp:lastModifiedBy>Marileen De Wet</cp:lastModifiedBy>
  <dcterms:created xsi:type="dcterms:W3CDTF">2022-02-07T13:49:20Z</dcterms:created>
  <dcterms:modified xsi:type="dcterms:W3CDTF">2022-05-17T08:58:50Z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0x010100B894876453AAE54B9DD12AA6A16C9639</vt:lpwstr>
  </property>
</Properties>
</file>