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13_ncr:1_{78DF7F6D-DB1E-4D3A-80B1-3D17F4508BC7}" xr6:coauthVersionLast="47" xr6:coauthVersionMax="47" xr10:uidLastSave="{00000000-0000-0000-0000-000000000000}"/>
  <bookViews>
    <workbookView xWindow="4140" yWindow="940" windowWidth="20600" windowHeight="20400" firstSheet="2" activeTab="13" xr2:uid="{DDAD9D3A-1299-4C10-8B36-3B516D5754B4}"/>
  </bookViews>
  <sheets>
    <sheet name="readme" sheetId="8" r:id="rId1"/>
    <sheet name="5_3 cat A" sheetId="5" r:id="rId2"/>
    <sheet name="YES NO" sheetId="9" r:id="rId3"/>
    <sheet name="6,3" sheetId="10" r:id="rId4"/>
    <sheet name="6,6" sheetId="11" r:id="rId5"/>
    <sheet name="6,7" sheetId="12" r:id="rId6"/>
    <sheet name="6,10" sheetId="13" r:id="rId7"/>
    <sheet name="6,15" sheetId="14" r:id="rId8"/>
    <sheet name="6,16" sheetId="15" r:id="rId9"/>
    <sheet name="6,26" sheetId="16" r:id="rId10"/>
    <sheet name="7-1 cat A" sheetId="1" r:id="rId11"/>
    <sheet name="7-2 cat A" sheetId="3" r:id="rId12"/>
    <sheet name="8-4 cat A" sheetId="4" r:id="rId13"/>
    <sheet name="9.1 cat A" sheetId="7" r:id="rId14"/>
  </sheets>
  <definedNames>
    <definedName name="_xlnm._FilterDatabase" localSheetId="1" hidden="1">'5_3 cat A'!$A$4:$K$110</definedName>
    <definedName name="_xlnm._FilterDatabase" localSheetId="10" hidden="1">'7-1 cat A'!$A$4:$K$110</definedName>
    <definedName name="_xlnm._FilterDatabase" localSheetId="11" hidden="1">'7-2 cat A'!$A$4:$K$110</definedName>
    <definedName name="_xlnm._FilterDatabase" localSheetId="12" hidden="1">'8-4 cat A'!$A$4:$J$110</definedName>
    <definedName name="_xlnm._FilterDatabase" localSheetId="13" hidden="1">'9.1 cat A'!$A$5:$K$111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7" l="1"/>
  <c r="J26" i="7"/>
  <c r="K26" i="7" s="1"/>
  <c r="I26" i="7"/>
  <c r="Q7" i="7"/>
  <c r="Q8" i="7"/>
  <c r="Q9" i="7"/>
  <c r="Q10" i="7"/>
  <c r="Q11" i="7"/>
  <c r="Q12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6" i="7"/>
  <c r="H25" i="4"/>
  <c r="I25" i="4"/>
  <c r="J25" i="4" s="1"/>
  <c r="I25" i="3"/>
  <c r="J25" i="3"/>
  <c r="I25" i="1"/>
  <c r="K25" i="1" s="1"/>
  <c r="J25" i="1"/>
  <c r="I25" i="5"/>
  <c r="J25" i="5"/>
  <c r="K25" i="5" s="1"/>
  <c r="K25" i="3" l="1"/>
  <c r="J84" i="1"/>
  <c r="J5" i="5"/>
  <c r="I7" i="7" l="1"/>
  <c r="J7" i="7"/>
  <c r="I8" i="7"/>
  <c r="J8" i="7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I22" i="7"/>
  <c r="J22" i="7"/>
  <c r="I23" i="7"/>
  <c r="J23" i="7"/>
  <c r="I24" i="7"/>
  <c r="J24" i="7"/>
  <c r="I25" i="7"/>
  <c r="J25" i="7"/>
  <c r="I27" i="7"/>
  <c r="J27" i="7"/>
  <c r="I28" i="7"/>
  <c r="J28" i="7"/>
  <c r="I29" i="7"/>
  <c r="J29" i="7"/>
  <c r="I30" i="7"/>
  <c r="J30" i="7"/>
  <c r="I31" i="7"/>
  <c r="J31" i="7"/>
  <c r="I32" i="7"/>
  <c r="J32" i="7"/>
  <c r="I33" i="7"/>
  <c r="J33" i="7"/>
  <c r="I34" i="7"/>
  <c r="J34" i="7"/>
  <c r="I35" i="7"/>
  <c r="J35" i="7"/>
  <c r="I36" i="7"/>
  <c r="J36" i="7"/>
  <c r="I37" i="7"/>
  <c r="J37" i="7"/>
  <c r="I38" i="7"/>
  <c r="J38" i="7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0" i="7"/>
  <c r="J50" i="7"/>
  <c r="I51" i="7"/>
  <c r="J51" i="7"/>
  <c r="I52" i="7"/>
  <c r="J52" i="7"/>
  <c r="I53" i="7"/>
  <c r="J53" i="7"/>
  <c r="I54" i="7"/>
  <c r="J54" i="7"/>
  <c r="I55" i="7"/>
  <c r="J55" i="7"/>
  <c r="I56" i="7"/>
  <c r="J56" i="7"/>
  <c r="I57" i="7"/>
  <c r="J57" i="7"/>
  <c r="I58" i="7"/>
  <c r="J58" i="7"/>
  <c r="I59" i="7"/>
  <c r="J59" i="7"/>
  <c r="I60" i="7"/>
  <c r="J60" i="7"/>
  <c r="I61" i="7"/>
  <c r="J61" i="7"/>
  <c r="I62" i="7"/>
  <c r="J62" i="7"/>
  <c r="I63" i="7"/>
  <c r="J63" i="7"/>
  <c r="I64" i="7"/>
  <c r="J64" i="7"/>
  <c r="I65" i="7"/>
  <c r="J65" i="7"/>
  <c r="I66" i="7"/>
  <c r="J66" i="7"/>
  <c r="I67" i="7"/>
  <c r="J67" i="7"/>
  <c r="I68" i="7"/>
  <c r="J68" i="7"/>
  <c r="I69" i="7"/>
  <c r="J69" i="7"/>
  <c r="I70" i="7"/>
  <c r="J70" i="7"/>
  <c r="I71" i="7"/>
  <c r="J71" i="7"/>
  <c r="I72" i="7"/>
  <c r="J72" i="7"/>
  <c r="I73" i="7"/>
  <c r="J73" i="7"/>
  <c r="I74" i="7"/>
  <c r="J74" i="7"/>
  <c r="I75" i="7"/>
  <c r="J75" i="7"/>
  <c r="I76" i="7"/>
  <c r="J76" i="7"/>
  <c r="I77" i="7"/>
  <c r="J77" i="7"/>
  <c r="I78" i="7"/>
  <c r="J78" i="7"/>
  <c r="I79" i="7"/>
  <c r="J79" i="7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99" i="7"/>
  <c r="J99" i="7"/>
  <c r="I100" i="7"/>
  <c r="J100" i="7"/>
  <c r="I101" i="7"/>
  <c r="J101" i="7"/>
  <c r="I102" i="7"/>
  <c r="J102" i="7"/>
  <c r="I103" i="7"/>
  <c r="J103" i="7"/>
  <c r="I104" i="7"/>
  <c r="J104" i="7"/>
  <c r="I105" i="7"/>
  <c r="J105" i="7"/>
  <c r="I106" i="7"/>
  <c r="J106" i="7"/>
  <c r="I107" i="7"/>
  <c r="J107" i="7"/>
  <c r="I108" i="7"/>
  <c r="J108" i="7"/>
  <c r="I109" i="7"/>
  <c r="J109" i="7"/>
  <c r="I110" i="7"/>
  <c r="J110" i="7"/>
  <c r="I111" i="7"/>
  <c r="J111" i="7"/>
  <c r="I6" i="7"/>
  <c r="J6" i="7"/>
  <c r="K77" i="7" l="1"/>
  <c r="K109" i="7"/>
  <c r="K105" i="7"/>
  <c r="K101" i="7"/>
  <c r="K97" i="7"/>
  <c r="K93" i="7"/>
  <c r="K89" i="7"/>
  <c r="K85" i="7"/>
  <c r="K81" i="7"/>
  <c r="K73" i="7"/>
  <c r="K69" i="7"/>
  <c r="K65" i="7"/>
  <c r="K61" i="7"/>
  <c r="K57" i="7"/>
  <c r="K53" i="7"/>
  <c r="K49" i="7"/>
  <c r="K45" i="7"/>
  <c r="K41" i="7"/>
  <c r="K37" i="7"/>
  <c r="K33" i="7"/>
  <c r="K29" i="7"/>
  <c r="K24" i="7"/>
  <c r="K20" i="7"/>
  <c r="K16" i="7"/>
  <c r="K12" i="7"/>
  <c r="K8" i="7"/>
  <c r="K6" i="7"/>
  <c r="K110" i="7"/>
  <c r="K108" i="7"/>
  <c r="K106" i="7"/>
  <c r="K104" i="7"/>
  <c r="K102" i="7"/>
  <c r="K100" i="7"/>
  <c r="K98" i="7"/>
  <c r="K96" i="7"/>
  <c r="K94" i="7"/>
  <c r="K92" i="7"/>
  <c r="K90" i="7"/>
  <c r="K88" i="7"/>
  <c r="K86" i="7"/>
  <c r="K84" i="7"/>
  <c r="K82" i="7"/>
  <c r="K80" i="7"/>
  <c r="K78" i="7"/>
  <c r="K76" i="7"/>
  <c r="K74" i="7"/>
  <c r="K72" i="7"/>
  <c r="K70" i="7"/>
  <c r="K68" i="7"/>
  <c r="K66" i="7"/>
  <c r="K64" i="7"/>
  <c r="K62" i="7"/>
  <c r="K60" i="7"/>
  <c r="K58" i="7"/>
  <c r="K56" i="7"/>
  <c r="K54" i="7"/>
  <c r="K52" i="7"/>
  <c r="K50" i="7"/>
  <c r="K48" i="7"/>
  <c r="K46" i="7"/>
  <c r="K44" i="7"/>
  <c r="K42" i="7"/>
  <c r="K40" i="7"/>
  <c r="K38" i="7"/>
  <c r="K36" i="7"/>
  <c r="K34" i="7"/>
  <c r="K32" i="7"/>
  <c r="K30" i="7"/>
  <c r="K28" i="7"/>
  <c r="K25" i="7"/>
  <c r="K23" i="7"/>
  <c r="K21" i="7"/>
  <c r="K19" i="7"/>
  <c r="K17" i="7"/>
  <c r="K15" i="7"/>
  <c r="K13" i="7"/>
  <c r="K11" i="7"/>
  <c r="K9" i="7"/>
  <c r="K7" i="7"/>
  <c r="K111" i="7"/>
  <c r="K107" i="7"/>
  <c r="K103" i="7"/>
  <c r="K99" i="7"/>
  <c r="K95" i="7"/>
  <c r="K91" i="7"/>
  <c r="K87" i="7"/>
  <c r="K83" i="7"/>
  <c r="K79" i="7"/>
  <c r="K75" i="7"/>
  <c r="K71" i="7"/>
  <c r="K67" i="7"/>
  <c r="K63" i="7"/>
  <c r="K59" i="7"/>
  <c r="K55" i="7"/>
  <c r="K51" i="7"/>
  <c r="K47" i="7"/>
  <c r="K43" i="7"/>
  <c r="K39" i="7"/>
  <c r="K35" i="7"/>
  <c r="K31" i="7"/>
  <c r="K27" i="7"/>
  <c r="K22" i="7"/>
  <c r="K18" i="7"/>
  <c r="K14" i="7"/>
  <c r="K10" i="7"/>
  <c r="J83" i="5"/>
  <c r="I83" i="5"/>
  <c r="I24" i="5"/>
  <c r="J24" i="5"/>
  <c r="J110" i="5"/>
  <c r="I110" i="5"/>
  <c r="J109" i="5"/>
  <c r="I109" i="5"/>
  <c r="I92" i="5"/>
  <c r="J92" i="5"/>
  <c r="I43" i="5"/>
  <c r="J43" i="5"/>
  <c r="I44" i="5"/>
  <c r="J44" i="5"/>
  <c r="J11" i="5"/>
  <c r="I11" i="5"/>
  <c r="H107" i="4"/>
  <c r="I107" i="4"/>
  <c r="H108" i="4"/>
  <c r="I108" i="4"/>
  <c r="H109" i="4"/>
  <c r="I109" i="4"/>
  <c r="H110" i="4"/>
  <c r="I110" i="4"/>
  <c r="I106" i="4"/>
  <c r="H106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6" i="4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105" i="4"/>
  <c r="I105" i="4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J5" i="1"/>
  <c r="I5" i="3"/>
  <c r="C515" i="5"/>
  <c r="J109" i="4" l="1"/>
  <c r="J107" i="4"/>
  <c r="K43" i="5"/>
  <c r="K24" i="5"/>
  <c r="J110" i="4"/>
  <c r="J104" i="4"/>
  <c r="J100" i="4"/>
  <c r="J108" i="4"/>
  <c r="K109" i="1"/>
  <c r="K107" i="1"/>
  <c r="K105" i="1"/>
  <c r="K104" i="1"/>
  <c r="K11" i="5"/>
  <c r="K109" i="5"/>
  <c r="K44" i="5"/>
  <c r="K92" i="5"/>
  <c r="K110" i="5"/>
  <c r="K83" i="5"/>
  <c r="J106" i="4"/>
  <c r="J101" i="4"/>
  <c r="J99" i="4"/>
  <c r="J102" i="4"/>
  <c r="J103" i="4"/>
  <c r="K106" i="1"/>
  <c r="K108" i="1"/>
  <c r="K101" i="1"/>
  <c r="K110" i="1"/>
  <c r="K102" i="1"/>
  <c r="K103" i="1"/>
  <c r="J6" i="5"/>
  <c r="J7" i="5"/>
  <c r="J8" i="5"/>
  <c r="J9" i="5"/>
  <c r="J10" i="5"/>
  <c r="J12" i="5"/>
  <c r="J13" i="5"/>
  <c r="J14" i="5"/>
  <c r="J15" i="5"/>
  <c r="J16" i="5"/>
  <c r="J17" i="5"/>
  <c r="J18" i="5"/>
  <c r="J19" i="5"/>
  <c r="J20" i="5"/>
  <c r="J21" i="5"/>
  <c r="J22" i="5"/>
  <c r="J23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4" i="5"/>
  <c r="J85" i="5"/>
  <c r="J86" i="5"/>
  <c r="J87" i="5"/>
  <c r="J88" i="5"/>
  <c r="J89" i="5"/>
  <c r="J90" i="5"/>
  <c r="J91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4" i="5"/>
  <c r="I85" i="5"/>
  <c r="I86" i="5"/>
  <c r="I87" i="5"/>
  <c r="I88" i="5"/>
  <c r="I89" i="5"/>
  <c r="I90" i="5"/>
  <c r="I91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K108" i="5" s="1"/>
  <c r="I5" i="5"/>
  <c r="I5" i="1"/>
  <c r="K5" i="1" s="1"/>
  <c r="I5" i="4"/>
  <c r="H5" i="4"/>
  <c r="I110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5" i="3"/>
  <c r="I99" i="3"/>
  <c r="I100" i="3"/>
  <c r="I101" i="3"/>
  <c r="I102" i="3"/>
  <c r="I103" i="3"/>
  <c r="I104" i="3"/>
  <c r="I105" i="3"/>
  <c r="I106" i="3"/>
  <c r="I107" i="3"/>
  <c r="I108" i="3"/>
  <c r="I109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K101" i="5" l="1"/>
  <c r="K93" i="5"/>
  <c r="K84" i="5"/>
  <c r="K75" i="5"/>
  <c r="K67" i="5"/>
  <c r="K59" i="5"/>
  <c r="K51" i="5"/>
  <c r="K41" i="5"/>
  <c r="K33" i="5"/>
  <c r="K23" i="5"/>
  <c r="K15" i="5"/>
  <c r="K100" i="5"/>
  <c r="K91" i="5"/>
  <c r="K82" i="5"/>
  <c r="K74" i="5"/>
  <c r="K66" i="5"/>
  <c r="K58" i="5"/>
  <c r="K54" i="5"/>
  <c r="K46" i="5"/>
  <c r="K36" i="5"/>
  <c r="K28" i="5"/>
  <c r="K14" i="5"/>
  <c r="K99" i="5"/>
  <c r="K90" i="5"/>
  <c r="K81" i="5"/>
  <c r="K73" i="5"/>
  <c r="K65" i="5"/>
  <c r="K61" i="5"/>
  <c r="K57" i="5"/>
  <c r="K53" i="5"/>
  <c r="K49" i="5"/>
  <c r="K45" i="5"/>
  <c r="K35" i="5"/>
  <c r="K31" i="5"/>
  <c r="K27" i="5"/>
  <c r="K21" i="5"/>
  <c r="K17" i="5"/>
  <c r="K13" i="5"/>
  <c r="K8" i="5"/>
  <c r="K105" i="5"/>
  <c r="K97" i="5"/>
  <c r="K88" i="5"/>
  <c r="K79" i="5"/>
  <c r="K71" i="5"/>
  <c r="K63" i="5"/>
  <c r="K55" i="5"/>
  <c r="K47" i="5"/>
  <c r="K37" i="5"/>
  <c r="K29" i="5"/>
  <c r="K19" i="5"/>
  <c r="K10" i="5"/>
  <c r="K6" i="5"/>
  <c r="K5" i="5"/>
  <c r="K104" i="5"/>
  <c r="K96" i="5"/>
  <c r="K87" i="5"/>
  <c r="K78" i="5"/>
  <c r="K70" i="5"/>
  <c r="K62" i="5"/>
  <c r="K50" i="5"/>
  <c r="K40" i="5"/>
  <c r="K32" i="5"/>
  <c r="K22" i="5"/>
  <c r="K18" i="5"/>
  <c r="K9" i="5"/>
  <c r="K107" i="5"/>
  <c r="K103" i="5"/>
  <c r="K95" i="5"/>
  <c r="K86" i="5"/>
  <c r="K77" i="5"/>
  <c r="K69" i="5"/>
  <c r="K39" i="5"/>
  <c r="K106" i="5"/>
  <c r="K102" i="5"/>
  <c r="K98" i="5"/>
  <c r="K94" i="5"/>
  <c r="K89" i="5"/>
  <c r="K85" i="5"/>
  <c r="K80" i="5"/>
  <c r="K76" i="5"/>
  <c r="K72" i="5"/>
  <c r="K68" i="5"/>
  <c r="K64" i="5"/>
  <c r="K60" i="5"/>
  <c r="K56" i="5"/>
  <c r="K52" i="5"/>
  <c r="K48" i="5"/>
  <c r="K42" i="5"/>
  <c r="K38" i="5"/>
  <c r="K34" i="5"/>
  <c r="K30" i="5"/>
  <c r="K26" i="5"/>
  <c r="K20" i="5"/>
  <c r="K16" i="5"/>
  <c r="K12" i="5"/>
  <c r="K7" i="5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2" i="4"/>
  <c r="J18" i="4"/>
  <c r="J14" i="4"/>
  <c r="J10" i="4"/>
  <c r="J6" i="4"/>
  <c r="K70" i="1"/>
  <c r="K110" i="3"/>
  <c r="K106" i="3"/>
  <c r="K10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1" i="3"/>
  <c r="K17" i="3"/>
  <c r="K13" i="3"/>
  <c r="K9" i="3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34" i="4"/>
  <c r="J30" i="4"/>
  <c r="J26" i="4"/>
  <c r="J21" i="4"/>
  <c r="J17" i="4"/>
  <c r="J13" i="4"/>
  <c r="J9" i="4"/>
  <c r="J5" i="4"/>
  <c r="J105" i="4"/>
  <c r="J97" i="4"/>
  <c r="J93" i="4"/>
  <c r="J89" i="4"/>
  <c r="J85" i="4"/>
  <c r="J81" i="4"/>
  <c r="J77" i="4"/>
  <c r="J73" i="4"/>
  <c r="J69" i="4"/>
  <c r="J65" i="4"/>
  <c r="J61" i="4"/>
  <c r="J57" i="4"/>
  <c r="J53" i="4"/>
  <c r="J49" i="4"/>
  <c r="J45" i="4"/>
  <c r="J41" i="4"/>
  <c r="J37" i="4"/>
  <c r="J33" i="4"/>
  <c r="J29" i="4"/>
  <c r="J24" i="4"/>
  <c r="J20" i="4"/>
  <c r="J16" i="4"/>
  <c r="J12" i="4"/>
  <c r="J8" i="4"/>
  <c r="J96" i="4"/>
  <c r="J92" i="4"/>
  <c r="J88" i="4"/>
  <c r="J84" i="4"/>
  <c r="J80" i="4"/>
  <c r="J76" i="4"/>
  <c r="J72" i="4"/>
  <c r="J68" i="4"/>
  <c r="J64" i="4"/>
  <c r="J60" i="4"/>
  <c r="J56" i="4"/>
  <c r="J52" i="4"/>
  <c r="J48" i="4"/>
  <c r="J44" i="4"/>
  <c r="J40" i="4"/>
  <c r="J36" i="4"/>
  <c r="J32" i="4"/>
  <c r="J28" i="4"/>
  <c r="J23" i="4"/>
  <c r="J19" i="4"/>
  <c r="J15" i="4"/>
  <c r="J11" i="4"/>
  <c r="J7" i="4"/>
  <c r="K109" i="3"/>
  <c r="K105" i="3"/>
  <c r="K101" i="3"/>
  <c r="K97" i="3"/>
  <c r="K93" i="3"/>
  <c r="K89" i="3"/>
  <c r="K85" i="3"/>
  <c r="K81" i="3"/>
  <c r="K77" i="3"/>
  <c r="K73" i="3"/>
  <c r="K69" i="3"/>
  <c r="K65" i="3"/>
  <c r="K61" i="3"/>
  <c r="K57" i="3"/>
  <c r="K53" i="3"/>
  <c r="K49" i="3"/>
  <c r="K45" i="3"/>
  <c r="K41" i="3"/>
  <c r="K37" i="3"/>
  <c r="K33" i="3"/>
  <c r="K29" i="3"/>
  <c r="K24" i="3"/>
  <c r="K20" i="3"/>
  <c r="K16" i="3"/>
  <c r="K12" i="3"/>
  <c r="K8" i="3"/>
  <c r="K108" i="3"/>
  <c r="K104" i="3"/>
  <c r="K100" i="3"/>
  <c r="K96" i="3"/>
  <c r="K92" i="3"/>
  <c r="K88" i="3"/>
  <c r="K84" i="3"/>
  <c r="K80" i="3"/>
  <c r="K76" i="3"/>
  <c r="K72" i="3"/>
  <c r="K68" i="3"/>
  <c r="K64" i="3"/>
  <c r="K60" i="3"/>
  <c r="K56" i="3"/>
  <c r="K52" i="3"/>
  <c r="K48" i="3"/>
  <c r="K44" i="3"/>
  <c r="K40" i="3"/>
  <c r="K36" i="3"/>
  <c r="K32" i="3"/>
  <c r="K28" i="3"/>
  <c r="K23" i="3"/>
  <c r="K19" i="3"/>
  <c r="K15" i="3"/>
  <c r="K11" i="3"/>
  <c r="K7" i="3"/>
  <c r="K5" i="3"/>
  <c r="K107" i="3"/>
  <c r="K103" i="3"/>
  <c r="K99" i="3"/>
  <c r="K95" i="3"/>
  <c r="K91" i="3"/>
  <c r="K87" i="3"/>
  <c r="K83" i="3"/>
  <c r="K79" i="3"/>
  <c r="K75" i="3"/>
  <c r="K71" i="3"/>
  <c r="K67" i="3"/>
  <c r="K63" i="3"/>
  <c r="K59" i="3"/>
  <c r="K55" i="3"/>
  <c r="K51" i="3"/>
  <c r="K47" i="3"/>
  <c r="K43" i="3"/>
  <c r="K39" i="3"/>
  <c r="K35" i="3"/>
  <c r="K31" i="3"/>
  <c r="K27" i="3"/>
  <c r="K22" i="3"/>
  <c r="K18" i="3"/>
  <c r="K14" i="3"/>
  <c r="K10" i="3"/>
  <c r="K6" i="3"/>
  <c r="K80" i="1"/>
  <c r="K100" i="1"/>
  <c r="K96" i="1"/>
  <c r="K92" i="1"/>
  <c r="K88" i="1"/>
  <c r="K84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3" i="1"/>
  <c r="K19" i="1"/>
  <c r="K15" i="1"/>
  <c r="K11" i="1"/>
  <c r="K86" i="1"/>
  <c r="K54" i="1"/>
  <c r="K38" i="1"/>
  <c r="K21" i="1"/>
  <c r="K97" i="1"/>
  <c r="K93" i="1"/>
  <c r="K89" i="1"/>
  <c r="K85" i="1"/>
  <c r="K81" i="1"/>
  <c r="K77" i="1"/>
  <c r="K73" i="1"/>
  <c r="K69" i="1"/>
  <c r="K65" i="1"/>
  <c r="K61" i="1"/>
  <c r="K57" i="1"/>
  <c r="K53" i="1"/>
  <c r="K49" i="1"/>
  <c r="K45" i="1"/>
  <c r="K41" i="1"/>
  <c r="K37" i="1"/>
  <c r="K33" i="1"/>
  <c r="K29" i="1"/>
  <c r="K24" i="1"/>
  <c r="K20" i="1"/>
  <c r="K16" i="1"/>
  <c r="K12" i="1"/>
  <c r="K8" i="1"/>
  <c r="K99" i="1"/>
  <c r="K95" i="1"/>
  <c r="K91" i="1"/>
  <c r="K87" i="1"/>
  <c r="K83" i="1"/>
  <c r="K79" i="1"/>
  <c r="K75" i="1"/>
  <c r="K71" i="1"/>
  <c r="K67" i="1"/>
  <c r="K63" i="1"/>
  <c r="K59" i="1"/>
  <c r="K55" i="1"/>
  <c r="K51" i="1"/>
  <c r="K47" i="1"/>
  <c r="K43" i="1"/>
  <c r="K39" i="1"/>
  <c r="K35" i="1"/>
  <c r="K31" i="1"/>
  <c r="K27" i="1"/>
  <c r="K22" i="1"/>
  <c r="K18" i="1"/>
  <c r="K14" i="1"/>
  <c r="K10" i="1"/>
  <c r="K6" i="1"/>
  <c r="K98" i="1"/>
  <c r="K94" i="1"/>
  <c r="K90" i="1"/>
  <c r="K82" i="1"/>
  <c r="K78" i="1"/>
  <c r="K74" i="1"/>
  <c r="K66" i="1"/>
  <c r="K62" i="1"/>
  <c r="K58" i="1"/>
  <c r="K50" i="1"/>
  <c r="K46" i="1"/>
  <c r="K42" i="1"/>
  <c r="K34" i="1"/>
  <c r="K30" i="1"/>
  <c r="K26" i="1"/>
  <c r="K17" i="1"/>
  <c r="K13" i="1"/>
  <c r="K9" i="1"/>
  <c r="K7" i="1"/>
</calcChain>
</file>

<file path=xl/sharedStrings.xml><?xml version="1.0" encoding="utf-8"?>
<sst xmlns="http://schemas.openxmlformats.org/spreadsheetml/2006/main" count="2546" uniqueCount="231">
  <si>
    <t>7-1c scaled b</t>
  </si>
  <si>
    <t>APPLICATION_NO</t>
  </si>
  <si>
    <t>Category</t>
  </si>
  <si>
    <t>SumOfIndividualTAC</t>
  </si>
  <si>
    <t>A</t>
  </si>
  <si>
    <t>Scores</t>
  </si>
  <si>
    <t>min</t>
  </si>
  <si>
    <t>max</t>
  </si>
  <si>
    <t>score</t>
  </si>
  <si>
    <t>7-2c scaled b</t>
  </si>
  <si>
    <t>SumOfActualCatchLanded</t>
  </si>
  <si>
    <t>Year</t>
  </si>
  <si>
    <t>MAST_scaled jobs per ton</t>
  </si>
  <si>
    <t>MAST_score</t>
  </si>
  <si>
    <t>MAST_kg</t>
  </si>
  <si>
    <t>MAST_scaled season job per ton</t>
  </si>
  <si>
    <t>8-4e scaled d</t>
  </si>
  <si>
    <t>scaled value per ton</t>
  </si>
  <si>
    <t>MAST_scaled value per ton</t>
  </si>
  <si>
    <t>no</t>
  </si>
  <si>
    <t>data</t>
  </si>
  <si>
    <t>5-3b performance</t>
  </si>
  <si>
    <t>MAST_performance</t>
  </si>
  <si>
    <t>Flagged</t>
  </si>
  <si>
    <t>Part_Time_employees</t>
  </si>
  <si>
    <t>MAST_Prev_Allocations_HLL</t>
  </si>
  <si>
    <t>Mass to be caught</t>
  </si>
  <si>
    <t>data_5_3_v20220215</t>
  </si>
  <si>
    <t>IndividualTAC</t>
  </si>
  <si>
    <t>ActualCatchLanded</t>
  </si>
  <si>
    <t>still 6</t>
  </si>
  <si>
    <t>if limit to 2016-2018 then MAST score is a 6</t>
  </si>
  <si>
    <t>0.55*[SumOfREVENUESERVICES]+0.3*(([AvgOfNOOFISSUED_SHARES]*[AvgOfANNUAL_AVERAGE])+([SumOfANNUAL_DIVIDEND]-[SumOfBLACK_SHAREHOLDERS]))+0.15*[SumOfBLACK_SHAREHOLDERS]</t>
  </si>
  <si>
    <t>9-1d scaled c</t>
  </si>
  <si>
    <t>SumOfTOTAL_FIXED_ASSETS</t>
  </si>
  <si>
    <t>Total_Allocation</t>
  </si>
  <si>
    <t>invest_norm</t>
  </si>
  <si>
    <t>MAST_invest_norm</t>
  </si>
  <si>
    <t>no difference btn submitted TAC and MAST TAC</t>
  </si>
  <si>
    <t>The scores are 8 and 4. Default to official Rights Register score of 4.</t>
  </si>
  <si>
    <t>The scores are 10 and 0. Default to official Rights Register score of 0.</t>
  </si>
  <si>
    <t>The scores are 10 and 8. They only entered the fishery on 29 November 2018 so it's possible they didn’t catch much. Default to official Rights Register score of 8.</t>
  </si>
  <si>
    <t>The scores are 10 and 8. Default to official Rights Register score of 8.</t>
  </si>
  <si>
    <t>The scores are 10 and 6. Default to official Rights Register score of 6.</t>
  </si>
  <si>
    <t>The scores are 10 and 4. Default to official Rights Register score of 4.</t>
  </si>
  <si>
    <r>
      <t xml:space="preserve">difference btwn submitted TAC and MAST TAC is </t>
    </r>
    <r>
      <rPr>
        <sz val="11"/>
        <color theme="1"/>
        <rFont val="Calibri"/>
        <family val="2"/>
      </rPr>
      <t>± 20%</t>
    </r>
  </si>
  <si>
    <t>difference is greater than 20%</t>
  </si>
  <si>
    <t>benefit</t>
  </si>
  <si>
    <t>no diff</t>
  </si>
  <si>
    <t>negative</t>
  </si>
  <si>
    <t xml:space="preserve"> </t>
  </si>
  <si>
    <t>value</t>
  </si>
  <si>
    <t>5.3 for catA</t>
  </si>
  <si>
    <t>Hake LongLine</t>
  </si>
  <si>
    <t>Followed the scoring protocol exactly as shown in 9e FRAP2021-Entity-ScoreCalculation.xlsx</t>
  </si>
  <si>
    <t>7.1 and 7.2 for catA</t>
  </si>
  <si>
    <t>8.4 for catA</t>
  </si>
  <si>
    <t>22 of the 105 applicants had a system score (i.e. based on submitted allocation data) which was different to the MAST score</t>
  </si>
  <si>
    <r>
      <t xml:space="preserve">Followed the scoring protocol exactly as shown in 9e FRAP2021-Entity-ScoreCalculation.xlsx </t>
    </r>
    <r>
      <rPr>
        <b/>
        <sz val="11"/>
        <color theme="1"/>
        <rFont val="Calibri"/>
        <family val="2"/>
        <scheme val="minor"/>
      </rPr>
      <t xml:space="preserve">BUT limited it to the data for 2020 </t>
    </r>
    <r>
      <rPr>
        <sz val="11"/>
        <color theme="1"/>
        <rFont val="Calibri"/>
        <family val="2"/>
        <scheme val="minor"/>
      </rPr>
      <t>- decision taken earlier by DA/FRAP team.</t>
    </r>
  </si>
  <si>
    <r>
      <rPr>
        <b/>
        <sz val="11"/>
        <color theme="1"/>
        <rFont val="Calibri"/>
        <family val="2"/>
        <scheme val="minor"/>
      </rPr>
      <t>Followed the scoring protocol exactly</t>
    </r>
    <r>
      <rPr>
        <sz val="11"/>
        <color theme="1"/>
        <rFont val="Calibri"/>
        <family val="2"/>
        <scheme val="minor"/>
      </rPr>
      <t xml:space="preserve"> as shown in 9e FRAP2021-Entity-ScoreCalculation.xlsx</t>
    </r>
  </si>
  <si>
    <t>Below are excerpts of the raw data - used to inform the decision regarding which score to use.</t>
  </si>
  <si>
    <t>The lower TAC of 97 tons has a significant impact on the score.</t>
  </si>
  <si>
    <t>In both questions - only 1 of the 105 applicants had a system score (i.e. based on submitted allocation data) which was higher than the MAST score - the rest were the same or of benefit</t>
  </si>
  <si>
    <t>The scores are 10 and 8.  Default to official Rights Register score of 8.</t>
  </si>
  <si>
    <t>The scores are 6 and 10. Obvious errors in the applicant's allocation for 2015-2016. Default to official Rights Register score of 10.</t>
  </si>
  <si>
    <t>The scores are 10 and 0.  Default to official Rights Register score of 0.</t>
  </si>
  <si>
    <t>The scores are 6 and 8. They entered the fishery on 8 June 2017 so their undercatch is believable and the 2016 data likely a mistake.  Default to official Rights Register score of 8.</t>
  </si>
  <si>
    <t>The scores are 0 and 10. This is the applicant who reported TAC in tons and catch in kg.  Default to official Rights Register score of 10.</t>
  </si>
  <si>
    <t>Only 2 of the 105 applicants had a system score (i.e. based on submitted allocation data) which was higher than the MAST score - the rest were the same or of benefit</t>
  </si>
  <si>
    <t>9.1 for catA</t>
  </si>
  <si>
    <t>TAC_%diff</t>
  </si>
  <si>
    <t>Adapted the scoring to tease out the subtleties of the overcatches - i.e. extended 80-100 to 110(10) and added 110-120 (6) 120-140 (2) and 140-25000(0)</t>
  </si>
  <si>
    <t>TAC_diff</t>
  </si>
  <si>
    <t>Applicant 1</t>
  </si>
  <si>
    <t>Applicant 2</t>
  </si>
  <si>
    <t>Applicant 3</t>
  </si>
  <si>
    <t>Applicant 4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</si>
  <si>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</si>
  <si>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</si>
  <si>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</si>
  <si>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</si>
  <si>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</si>
  <si>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</si>
  <si>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</si>
  <si>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Applicant 12</t>
  </si>
  <si>
    <t>Applicant 13</t>
  </si>
  <si>
    <t>Applicant 14</t>
  </si>
  <si>
    <t>Applicant 15</t>
  </si>
  <si>
    <t>Applicant 16</t>
  </si>
  <si>
    <t>Applicant 17</t>
  </si>
  <si>
    <t>Applicant 18</t>
  </si>
  <si>
    <t>Applicant 19</t>
  </si>
  <si>
    <t>Applicant 20</t>
  </si>
  <si>
    <t>Applicant 21</t>
  </si>
  <si>
    <t>Applicant 22</t>
  </si>
  <si>
    <t>Applicant 23</t>
  </si>
  <si>
    <t>Applicant 24</t>
  </si>
  <si>
    <t>Applicant 25</t>
  </si>
  <si>
    <t>Applicant 26</t>
  </si>
  <si>
    <t>Applicant 27</t>
  </si>
  <si>
    <t>Applicant 28</t>
  </si>
  <si>
    <t>Applicant 29</t>
  </si>
  <si>
    <t>Applicant 30</t>
  </si>
  <si>
    <t>Applicant 31</t>
  </si>
  <si>
    <t>Applicant 32</t>
  </si>
  <si>
    <t>Applicant 33</t>
  </si>
  <si>
    <t>Applicant 34</t>
  </si>
  <si>
    <t>Applicant 35</t>
  </si>
  <si>
    <t>Applicant 36</t>
  </si>
  <si>
    <t>Applicant 37</t>
  </si>
  <si>
    <t>Applicant 38</t>
  </si>
  <si>
    <t>Applicant 39</t>
  </si>
  <si>
    <t>Applicant 40</t>
  </si>
  <si>
    <t>Applicant 41</t>
  </si>
  <si>
    <t>Applicant 42</t>
  </si>
  <si>
    <t>Applicant 43</t>
  </si>
  <si>
    <t>Applicant 44</t>
  </si>
  <si>
    <t>Applicant 45</t>
  </si>
  <si>
    <t>Applicant 46</t>
  </si>
  <si>
    <t>Applicant 47</t>
  </si>
  <si>
    <t>Applicant 48</t>
  </si>
  <si>
    <t>Applicant 49</t>
  </si>
  <si>
    <t>Applicant 50</t>
  </si>
  <si>
    <t>Applicant 51</t>
  </si>
  <si>
    <t>Applicant 52</t>
  </si>
  <si>
    <t>Applicant 53</t>
  </si>
  <si>
    <t>Applicant 54</t>
  </si>
  <si>
    <t>Applicant 55</t>
  </si>
  <si>
    <t>Applicant 56</t>
  </si>
  <si>
    <t>Applicant 57</t>
  </si>
  <si>
    <t>Applicant 58</t>
  </si>
  <si>
    <t>Applicant 59</t>
  </si>
  <si>
    <t>Applicant 60</t>
  </si>
  <si>
    <t>Applicant 61</t>
  </si>
  <si>
    <t>Applicant 62</t>
  </si>
  <si>
    <t>Applicant 63</t>
  </si>
  <si>
    <t>Applicant 64</t>
  </si>
  <si>
    <t>Applicant 65</t>
  </si>
  <si>
    <t>Applicant 66</t>
  </si>
  <si>
    <t>Applicant 67</t>
  </si>
  <si>
    <t>Applicant 68</t>
  </si>
  <si>
    <t>Applicant 69</t>
  </si>
  <si>
    <t>Applicant 70</t>
  </si>
  <si>
    <t>Applicant 71</t>
  </si>
  <si>
    <t>Applicant 72</t>
  </si>
  <si>
    <t>Applicant 73</t>
  </si>
  <si>
    <t>Applicant 74</t>
  </si>
  <si>
    <t>Applicant 75</t>
  </si>
  <si>
    <t>Applicant 76</t>
  </si>
  <si>
    <t>Applicant 77</t>
  </si>
  <si>
    <t>Applicant 78</t>
  </si>
  <si>
    <t>Applicant 79</t>
  </si>
  <si>
    <t>Applicant 80</t>
  </si>
  <si>
    <t>Applicant 81</t>
  </si>
  <si>
    <t>Applicant 82</t>
  </si>
  <si>
    <t>Applicant 83</t>
  </si>
  <si>
    <t>Applicant 84</t>
  </si>
  <si>
    <t>Applicant 85</t>
  </si>
  <si>
    <t>Applicant 86</t>
  </si>
  <si>
    <t>Applicant 87</t>
  </si>
  <si>
    <t>Applicant 88</t>
  </si>
  <si>
    <t>Applicant 89</t>
  </si>
  <si>
    <t>Applicant 90</t>
  </si>
  <si>
    <t>Applicant 91</t>
  </si>
  <si>
    <t>Applicant 92</t>
  </si>
  <si>
    <t>Applicant 93</t>
  </si>
  <si>
    <t>Applicant 94</t>
  </si>
  <si>
    <t>Applicant 95</t>
  </si>
  <si>
    <t>Applicant 96</t>
  </si>
  <si>
    <t>Applicant 97</t>
  </si>
  <si>
    <t>Applicant 98</t>
  </si>
  <si>
    <t>Applicant 99</t>
  </si>
  <si>
    <t>Applicant 100</t>
  </si>
  <si>
    <t>Applicant 101</t>
  </si>
  <si>
    <t>Applicant 102</t>
  </si>
  <si>
    <t>Applicant 103</t>
  </si>
  <si>
    <t>Applicant 104</t>
  </si>
  <si>
    <t>Applicant 105</t>
  </si>
  <si>
    <t>Applicant 106</t>
  </si>
  <si>
    <t xml:space="preserve">Applicant 1 </t>
  </si>
  <si>
    <t xml:space="preserve">APPLICATION </t>
  </si>
  <si>
    <t xml:space="preserve">REVENUE SERVICES </t>
  </si>
  <si>
    <t>PROFIT/LOSS</t>
  </si>
  <si>
    <t>ANNUAL DIVIDEND</t>
  </si>
  <si>
    <t xml:space="preserve">BLACK SHAREHOLDING </t>
  </si>
  <si>
    <t xml:space="preserve">NO OF ISSUED SHARES </t>
  </si>
  <si>
    <t xml:space="preserve">SHAREHOLDING PERCENTAGE </t>
  </si>
  <si>
    <t xml:space="preserve">ANNUAL AVERAGE </t>
  </si>
  <si>
    <t xml:space="preserve">SUM OF INDIVIDUAL TAC </t>
  </si>
  <si>
    <t xml:space="preserve">MAST KG </t>
  </si>
  <si>
    <t>Ran two calculations - one using only the data as submitted and the other using the allocation data from the official Rights Registers (compiled from MAST)</t>
  </si>
  <si>
    <t>Score</t>
  </si>
  <si>
    <t>Applicant 107</t>
  </si>
  <si>
    <t>Applicant 108</t>
  </si>
  <si>
    <t>Applicant 109</t>
  </si>
  <si>
    <t>Race score</t>
  </si>
  <si>
    <t>Women score</t>
  </si>
  <si>
    <t>Youth score</t>
  </si>
  <si>
    <t>Disability score</t>
  </si>
  <si>
    <t>Race</t>
  </si>
  <si>
    <t>Women</t>
  </si>
  <si>
    <t>Youth</t>
  </si>
  <si>
    <t>Disability</t>
  </si>
  <si>
    <t>TOTAL</t>
  </si>
  <si>
    <t>Appicant 1</t>
  </si>
  <si>
    <t>Appicant 2</t>
  </si>
  <si>
    <t>Appicant 3</t>
  </si>
  <si>
    <t>Appicant 4</t>
  </si>
  <si>
    <t>Appicant 5</t>
  </si>
  <si>
    <t>Appicant 6</t>
  </si>
  <si>
    <t>Appicant 7</t>
  </si>
  <si>
    <t>Appicant 8</t>
  </si>
  <si>
    <t>Appicant 9</t>
  </si>
  <si>
    <t>Appicant 10</t>
  </si>
  <si>
    <t>Appicant 11</t>
  </si>
  <si>
    <t>Appicant 12</t>
  </si>
  <si>
    <t>Appicant 13</t>
  </si>
  <si>
    <t>Appicant 14</t>
  </si>
  <si>
    <t>Appicant 15</t>
  </si>
  <si>
    <t>Appicant 16</t>
  </si>
  <si>
    <t>HasThe_applicant</t>
  </si>
  <si>
    <t>Yes</t>
  </si>
  <si>
    <t>No</t>
  </si>
  <si>
    <t>NA</t>
  </si>
  <si>
    <t>Performance</t>
  </si>
  <si>
    <t>Diff</t>
  </si>
  <si>
    <t>Permanent_employees</t>
  </si>
  <si>
    <t>Scaled jobs per ton</t>
  </si>
  <si>
    <t>Scaled season job per ton</t>
  </si>
  <si>
    <t>Invest_norm</t>
  </si>
  <si>
    <t>Applicant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</si>
</sst>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&quot;#,##0.00;[Red]\-&quot;R&quot;#,##0.00"/>
    <numFmt numFmtId="164" formatCode="0.000000"/>
    <numFmt numFmtId="165" formatCode="0.00000"/>
    <numFmt numFmtId="166" formatCode="#,##0.000"/>
    <numFmt numFmtId="167" formatCode="0.000"/>
    <numFmt numFmtId="168" formatCode="#,##0.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D3D3D3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8" fontId="0" fillId="0" borderId="0" xfId="0" applyNumberFormat="1"/>
    <xf numFmtId="11" fontId="0" fillId="0" borderId="0" xfId="0" applyNumberFormat="1"/>
    <xf numFmtId="0" fontId="2" fillId="0" borderId="0" xfId="0" applyFont="1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2" fontId="0" fillId="0" borderId="0" xfId="0" applyNumberFormat="1"/>
    <xf numFmtId="2" fontId="2" fillId="0" borderId="0" xfId="0" applyNumberFormat="1" applyFont="1"/>
    <xf numFmtId="1" fontId="0" fillId="0" borderId="0" xfId="0" applyNumberFormat="1"/>
    <xf numFmtId="1" fontId="2" fillId="0" borderId="0" xfId="0" applyNumberFormat="1" applyFont="1"/>
    <xf numFmtId="0" fontId="0" fillId="5" borderId="0" xfId="0" applyFill="1"/>
    <xf numFmtId="166" fontId="0" fillId="0" borderId="0" xfId="0" applyNumberFormat="1"/>
    <xf numFmtId="3" fontId="0" fillId="6" borderId="0" xfId="0" applyNumberFormat="1" applyFill="1"/>
    <xf numFmtId="0" fontId="5" fillId="0" borderId="0" xfId="0" applyFont="1"/>
    <xf numFmtId="0" fontId="6" fillId="0" borderId="0" xfId="0" applyFont="1"/>
    <xf numFmtId="166" fontId="6" fillId="0" borderId="0" xfId="0" applyNumberFormat="1" applyFont="1"/>
    <xf numFmtId="3" fontId="6" fillId="0" borderId="0" xfId="0" applyNumberFormat="1" applyFont="1"/>
    <xf numFmtId="2" fontId="6" fillId="0" borderId="0" xfId="0" applyNumberFormat="1" applyFont="1"/>
    <xf numFmtId="3" fontId="0" fillId="0" borderId="0" xfId="0" applyNumberFormat="1" applyFill="1"/>
    <xf numFmtId="3" fontId="6" fillId="0" borderId="0" xfId="0" applyNumberFormat="1" applyFont="1" applyFill="1"/>
    <xf numFmtId="0" fontId="0" fillId="0" borderId="0" xfId="0" applyFont="1"/>
    <xf numFmtId="3" fontId="0" fillId="0" borderId="0" xfId="0" applyNumberFormat="1" applyFont="1"/>
    <xf numFmtId="167" fontId="0" fillId="0" borderId="0" xfId="0" applyNumberFormat="1"/>
    <xf numFmtId="167" fontId="6" fillId="0" borderId="0" xfId="0" applyNumberFormat="1" applyFont="1"/>
    <xf numFmtId="4" fontId="0" fillId="0" borderId="0" xfId="0" applyNumberFormat="1"/>
    <xf numFmtId="166" fontId="0" fillId="6" borderId="0" xfId="0" applyNumberFormat="1" applyFill="1"/>
    <xf numFmtId="167" fontId="0" fillId="6" borderId="0" xfId="0" applyNumberFormat="1" applyFill="1"/>
    <xf numFmtId="166" fontId="0" fillId="0" borderId="0" xfId="0" applyNumberFormat="1" applyFill="1"/>
    <xf numFmtId="166" fontId="6" fillId="0" borderId="0" xfId="0" applyNumberFormat="1" applyFont="1" applyFill="1"/>
    <xf numFmtId="3" fontId="0" fillId="7" borderId="0" xfId="0" applyNumberFormat="1" applyFill="1" applyAlignment="1">
      <alignment horizontal="center"/>
    </xf>
    <xf numFmtId="3" fontId="0" fillId="7" borderId="0" xfId="0" applyNumberFormat="1" applyFill="1"/>
    <xf numFmtId="166" fontId="2" fillId="0" borderId="0" xfId="0" applyNumberFormat="1" applyFont="1"/>
    <xf numFmtId="0" fontId="0" fillId="7" borderId="0" xfId="0" applyFill="1"/>
    <xf numFmtId="2" fontId="0" fillId="0" borderId="0" xfId="0" applyNumberFormat="1" applyFill="1" applyAlignment="1">
      <alignment vertical="center" wrapText="1"/>
    </xf>
    <xf numFmtId="2" fontId="6" fillId="0" borderId="0" xfId="0" applyNumberFormat="1" applyFont="1" applyFill="1" applyAlignment="1">
      <alignment vertical="center" wrapText="1"/>
    </xf>
    <xf numFmtId="0" fontId="0" fillId="8" borderId="0" xfId="0" applyFill="1"/>
    <xf numFmtId="0" fontId="2" fillId="0" borderId="0" xfId="0" applyFont="1" applyFill="1"/>
    <xf numFmtId="3" fontId="2" fillId="0" borderId="0" xfId="0" applyNumberFormat="1" applyFont="1" applyAlignment="1">
      <alignment horizontal="left"/>
    </xf>
    <xf numFmtId="0" fontId="6" fillId="0" borderId="0" xfId="0" applyFont="1" applyFill="1"/>
    <xf numFmtId="2" fontId="0" fillId="0" borderId="0" xfId="0" applyNumberFormat="1" applyFill="1"/>
    <xf numFmtId="3" fontId="2" fillId="0" borderId="0" xfId="0" applyNumberFormat="1" applyFont="1" applyFill="1"/>
    <xf numFmtId="166" fontId="2" fillId="0" borderId="0" xfId="0" applyNumberFormat="1" applyFont="1" applyFill="1"/>
    <xf numFmtId="168" fontId="0" fillId="0" borderId="0" xfId="0" applyNumberFormat="1"/>
    <xf numFmtId="168" fontId="2" fillId="0" borderId="0" xfId="0" applyNumberFormat="1" applyFont="1" applyFill="1"/>
    <xf numFmtId="168" fontId="0" fillId="0" borderId="0" xfId="0" applyNumberFormat="1" applyFill="1"/>
    <xf numFmtId="3" fontId="0" fillId="9" borderId="0" xfId="0" applyNumberFormat="1" applyFill="1"/>
    <xf numFmtId="3" fontId="0" fillId="10" borderId="0" xfId="0" applyNumberFormat="1" applyFill="1"/>
    <xf numFmtId="0" fontId="8" fillId="0" borderId="0" xfId="0" applyFont="1" applyAlignment="1">
      <alignment wrapText="1"/>
    </xf>
    <xf numFmtId="0" fontId="4" fillId="8" borderId="0" xfId="0" applyFont="1" applyFill="1"/>
    <xf numFmtId="0" fontId="0" fillId="7" borderId="0" xfId="0" applyFill="1" applyAlignment="1"/>
    <xf numFmtId="0" fontId="0" fillId="5" borderId="0" xfId="0" applyFill="1" applyAlignment="1"/>
    <xf numFmtId="0" fontId="0" fillId="8" borderId="0" xfId="0" applyFill="1" applyAlignment="1"/>
    <xf numFmtId="0" fontId="0" fillId="0" borderId="0" xfId="0" applyAlignment="1">
      <alignment wrapText="1"/>
    </xf>
    <xf numFmtId="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7" borderId="0" xfId="0" applyFont="1" applyFill="1"/>
    <xf numFmtId="0" fontId="4" fillId="5" borderId="0" xfId="0" applyFont="1" applyFill="1"/>
    <xf numFmtId="165" fontId="3" fillId="0" borderId="0" xfId="0" applyNumberFormat="1" applyFont="1"/>
    <xf numFmtId="0" fontId="8" fillId="7" borderId="0" xfId="0" applyFont="1" applyFill="1"/>
    <xf numFmtId="0" fontId="0" fillId="5" borderId="0" xfId="0" applyFill="1" applyAlignment="1">
      <alignment wrapText="1"/>
    </xf>
    <xf numFmtId="0" fontId="0" fillId="0" borderId="0" xfId="0" applyNumberFormat="1"/>
    <xf numFmtId="0" fontId="10" fillId="0" borderId="0" xfId="0" applyFont="1"/>
    <xf numFmtId="1" fontId="10" fillId="0" borderId="0" xfId="0" applyNumberFormat="1" applyFont="1"/>
    <xf numFmtId="9" fontId="10" fillId="0" borderId="0" xfId="0" applyNumberFormat="1" applyFont="1"/>
    <xf numFmtId="0" fontId="5" fillId="11" borderId="0" xfId="0" applyFont="1" applyFill="1"/>
    <xf numFmtId="1" fontId="0" fillId="0" borderId="0" xfId="0" applyNumberFormat="1" applyFont="1"/>
    <xf numFmtId="0" fontId="5" fillId="11" borderId="0" xfId="0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 applyBorder="1"/>
    <xf numFmtId="0" fontId="6" fillId="0" borderId="0" xfId="0" applyFont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6" fillId="6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5" borderId="0" xfId="0" applyNumberFormat="1" applyFill="1" applyAlignment="1">
      <alignment horizontal="center" vertical="center" wrapText="1"/>
    </xf>
    <xf numFmtId="2" fontId="6" fillId="5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3" fontId="0" fillId="7" borderId="0" xfId="0" applyNumberFormat="1" applyFill="1" applyAlignment="1">
      <alignment horizontal="center"/>
    </xf>
    <xf numFmtId="3" fontId="0" fillId="10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FF9999"/>
      <color rgb="FFFF7C8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EDDE5-8B0B-47E5-B8CC-9C394C643E3B}">
  <dimension ref="B1:B22"/>
  <sheetViews>
    <sheetView workbookViewId="0">
      <selection activeCell="A2" sqref="A2:XFD2"/>
    </sheetView>
  </sheetViews>
  <sheetFormatPr defaultRowHeight="14.5" x14ac:dyDescent="0.35"/>
  <cols>
    <col min="2" max="2" width="10.90625" bestFit="1" customWidth="1"/>
  </cols>
  <sheetData>
    <row r="1" spans="2:2" x14ac:dyDescent="0.35">
      <c r="B1" s="3" t="s">
        <v>53</v>
      </c>
    </row>
    <row r="3" spans="2:2" x14ac:dyDescent="0.35">
      <c r="B3" s="3" t="s">
        <v>52</v>
      </c>
    </row>
    <row r="4" spans="2:2" x14ac:dyDescent="0.35">
      <c r="B4" t="s">
        <v>59</v>
      </c>
    </row>
    <row r="5" spans="2:2" x14ac:dyDescent="0.35">
      <c r="B5" t="s">
        <v>190</v>
      </c>
    </row>
    <row r="6" spans="2:2" x14ac:dyDescent="0.35">
      <c r="B6" t="s">
        <v>57</v>
      </c>
    </row>
    <row r="8" spans="2:2" x14ac:dyDescent="0.35">
      <c r="B8" s="3" t="s">
        <v>55</v>
      </c>
    </row>
    <row r="9" spans="2:2" x14ac:dyDescent="0.35">
      <c r="B9" t="s">
        <v>58</v>
      </c>
    </row>
    <row r="10" spans="2:2" x14ac:dyDescent="0.35">
      <c r="B10" t="s">
        <v>190</v>
      </c>
    </row>
    <row r="11" spans="2:2" x14ac:dyDescent="0.35">
      <c r="B11" t="s">
        <v>62</v>
      </c>
    </row>
    <row r="13" spans="2:2" x14ac:dyDescent="0.35">
      <c r="B13" s="3" t="s">
        <v>56</v>
      </c>
    </row>
    <row r="14" spans="2:2" x14ac:dyDescent="0.35">
      <c r="B14" t="s">
        <v>54</v>
      </c>
    </row>
    <row r="15" spans="2:2" x14ac:dyDescent="0.35">
      <c r="B15" t="s">
        <v>190</v>
      </c>
    </row>
    <row r="16" spans="2:2" x14ac:dyDescent="0.35">
      <c r="B16" s="3" t="s">
        <v>71</v>
      </c>
    </row>
    <row r="17" spans="2:2" x14ac:dyDescent="0.35">
      <c r="B17" t="s">
        <v>68</v>
      </c>
    </row>
    <row r="19" spans="2:2" x14ac:dyDescent="0.35">
      <c r="B19" s="3" t="s">
        <v>69</v>
      </c>
    </row>
    <row r="20" spans="2:2" x14ac:dyDescent="0.35">
      <c r="B20" t="s">
        <v>54</v>
      </c>
    </row>
    <row r="21" spans="2:2" x14ac:dyDescent="0.35">
      <c r="B21" t="s">
        <v>190</v>
      </c>
    </row>
    <row r="22" spans="2:2" x14ac:dyDescent="0.35">
      <c r="B22" t="s">
        <v>68</v>
      </c>
    </row>
  </sheetData>
  <sheetProtection algorithmName="SHA-512" hashValue="6QbfRCqRupLzzwUSQxsSVzfT9Ku7QOHEyATZiJuZHCX1hxt/IqpzW9fomDJ3PqQbyss6Ybw3c9eflmuzEbr7Hw==" saltValue="NFEJS1g3hhmPhAeXak5BHg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2376-9E5D-4DAA-8E2C-85647CCF3571}">
  <dimension ref="A1:O317"/>
  <sheetViews>
    <sheetView workbookViewId="0">
      <selection activeCell="B18" sqref="B18"/>
    </sheetView>
  </sheetViews>
  <sheetFormatPr defaultRowHeight="14.5" x14ac:dyDescent="0.35"/>
  <cols>
    <col min="1" max="2" width="15.81640625" bestFit="1" customWidth="1"/>
    <col min="12" max="12" width="18.54296875" bestFit="1" customWidth="1"/>
  </cols>
  <sheetData>
    <row r="1" spans="1:15" x14ac:dyDescent="0.35">
      <c r="A1" s="77" t="s">
        <v>1</v>
      </c>
      <c r="B1" s="77" t="s">
        <v>220</v>
      </c>
      <c r="C1" s="80"/>
      <c r="D1" s="80"/>
      <c r="E1" s="80"/>
      <c r="F1" s="80"/>
      <c r="G1" s="80"/>
      <c r="H1" s="81"/>
      <c r="I1" s="7"/>
      <c r="J1" s="7"/>
      <c r="K1" s="7"/>
      <c r="L1" s="80"/>
      <c r="M1" s="80"/>
      <c r="N1" s="7"/>
      <c r="O1" s="7"/>
    </row>
    <row r="2" spans="1:15" x14ac:dyDescent="0.35">
      <c r="A2" s="72" t="s">
        <v>73</v>
      </c>
      <c r="B2" s="72" t="s">
        <v>221</v>
      </c>
      <c r="C2" s="72"/>
      <c r="D2" s="72"/>
      <c r="E2" s="72"/>
      <c r="F2" s="72"/>
      <c r="G2" s="72"/>
      <c r="H2" s="72"/>
      <c r="L2" s="72"/>
      <c r="M2" s="72"/>
    </row>
    <row r="3" spans="1:15" x14ac:dyDescent="0.35">
      <c r="A3" s="72" t="s">
        <v>74</v>
      </c>
      <c r="B3" s="72" t="s">
        <v>221</v>
      </c>
      <c r="C3" s="72"/>
      <c r="D3" s="72"/>
      <c r="E3" s="72"/>
      <c r="F3" s="72"/>
      <c r="G3" s="72"/>
      <c r="H3" s="72"/>
      <c r="L3" s="72"/>
      <c r="M3" s="72"/>
    </row>
    <row r="4" spans="1:15" x14ac:dyDescent="0.35">
      <c r="A4" s="72" t="s">
        <v>75</v>
      </c>
      <c r="B4" s="72" t="s">
        <v>221</v>
      </c>
      <c r="C4" s="72"/>
      <c r="D4" s="72"/>
      <c r="E4" s="72"/>
      <c r="F4" s="72"/>
      <c r="G4" s="72"/>
      <c r="H4" s="72"/>
      <c r="L4" s="72"/>
      <c r="M4" s="72"/>
    </row>
    <row r="5" spans="1:15" x14ac:dyDescent="0.35">
      <c r="A5" s="72" t="s">
        <v>76</v>
      </c>
      <c r="B5" s="72" t="s">
        <v>221</v>
      </c>
      <c r="C5" s="72"/>
      <c r="D5" s="72"/>
      <c r="E5" s="72"/>
      <c r="F5" s="72"/>
      <c r="G5" s="72"/>
      <c r="H5" s="72"/>
      <c r="L5" s="72"/>
      <c r="M5" s="72"/>
    </row>
    <row r="6" spans="1:15" x14ac:dyDescent="0.35">
      <c r="A6" s="72" t="s">
        <v>77</v>
      </c>
      <c r="B6" s="72" t="s">
        <v>221</v>
      </c>
      <c r="C6" s="72"/>
      <c r="D6" s="72"/>
      <c r="E6" s="72"/>
      <c r="F6" s="72"/>
      <c r="G6" s="72"/>
      <c r="H6" s="72"/>
      <c r="L6" s="72"/>
      <c r="M6" s="72"/>
    </row>
    <row r="7" spans="1:15" x14ac:dyDescent="0.35">
      <c r="A7" s="72" t="s">
        <v>78</v>
      </c>
      <c r="B7" s="72" t="s">
        <v>222</v>
      </c>
      <c r="C7" s="72"/>
      <c r="D7" s="72"/>
      <c r="E7" s="72"/>
      <c r="F7" s="72"/>
      <c r="G7" s="72"/>
      <c r="H7" s="72"/>
      <c r="L7" s="72"/>
      <c r="M7" s="72"/>
    </row>
    <row r="8" spans="1:15" x14ac:dyDescent="0.35">
      <c r="A8" s="72" t="s">
        <v>79</v>
      </c>
      <c r="B8" s="72" t="s">
        <v>221</v>
      </c>
      <c r="C8" s="72"/>
      <c r="D8" s="72"/>
      <c r="E8" s="72"/>
      <c r="F8" s="72"/>
      <c r="G8" s="72"/>
      <c r="H8" s="72"/>
      <c r="L8" s="72"/>
      <c r="M8" s="72"/>
    </row>
    <row r="9" spans="1:15" x14ac:dyDescent="0.35">
      <c r="A9" s="72" t="s">
        <v>80</v>
      </c>
      <c r="B9" s="72" t="s">
        <v>221</v>
      </c>
      <c r="C9" s="72"/>
      <c r="D9" s="72"/>
      <c r="E9" s="72"/>
      <c r="F9" s="72"/>
      <c r="G9" s="72"/>
      <c r="H9" s="72"/>
      <c r="L9" s="72"/>
      <c r="M9" s="72"/>
    </row>
    <row r="10" spans="1:15" x14ac:dyDescent="0.35">
      <c r="A10" s="72" t="s">
        <v>81</v>
      </c>
      <c r="B10" s="72" t="s">
        <v>221</v>
      </c>
      <c r="C10" s="72"/>
      <c r="D10" s="72"/>
      <c r="E10" s="72"/>
      <c r="F10" s="72"/>
      <c r="G10" s="72"/>
      <c r="H10" s="72"/>
      <c r="L10" s="72"/>
      <c r="M10" s="72"/>
    </row>
    <row r="11" spans="1:15" x14ac:dyDescent="0.35">
      <c r="A11" s="72" t="s">
        <v>82</v>
      </c>
      <c r="B11" s="72" t="s">
        <v>221</v>
      </c>
      <c r="C11" s="72"/>
      <c r="D11" s="72"/>
      <c r="E11" s="72"/>
      <c r="F11" s="72"/>
      <c r="G11" s="72"/>
      <c r="H11" s="72"/>
      <c r="L11" s="72"/>
      <c r="M11" s="72"/>
    </row>
    <row r="12" spans="1:15" x14ac:dyDescent="0.35">
      <c r="A12" s="72" t="s">
        <v>83</v>
      </c>
      <c r="B12" s="72" t="s">
        <v>222</v>
      </c>
      <c r="C12" s="72"/>
      <c r="D12" s="72"/>
      <c r="E12" s="72"/>
      <c r="F12" s="72"/>
      <c r="G12" s="72"/>
      <c r="H12" s="72"/>
      <c r="L12" s="72"/>
      <c r="M12" s="72"/>
    </row>
    <row r="13" spans="1:15" x14ac:dyDescent="0.35">
      <c r="A13" s="72" t="s">
        <v>84</v>
      </c>
      <c r="B13" s="72" t="s">
        <v>221</v>
      </c>
      <c r="C13" s="72"/>
      <c r="D13" s="72"/>
      <c r="E13" s="72"/>
      <c r="F13" s="72"/>
      <c r="G13" s="72"/>
      <c r="H13" s="72"/>
      <c r="L13" s="72"/>
      <c r="M13" s="72"/>
    </row>
    <row r="14" spans="1:15" x14ac:dyDescent="0.35">
      <c r="A14" s="72" t="s">
        <v>85</v>
      </c>
      <c r="B14" s="72" t="s">
        <v>221</v>
      </c>
      <c r="C14" s="72"/>
      <c r="D14" s="72"/>
      <c r="E14" s="72"/>
      <c r="F14" s="72"/>
      <c r="G14" s="72"/>
      <c r="H14" s="72"/>
      <c r="L14" s="72"/>
      <c r="M14" s="72"/>
    </row>
    <row r="15" spans="1:15" x14ac:dyDescent="0.35">
      <c r="A15" s="72" t="s">
        <v>86</v>
      </c>
      <c r="B15" s="72" t="s">
        <v>222</v>
      </c>
      <c r="C15" s="72"/>
      <c r="D15" s="72"/>
      <c r="E15" s="72"/>
      <c r="F15" s="72"/>
      <c r="G15" s="72"/>
      <c r="H15" s="72"/>
      <c r="L15" s="72"/>
      <c r="M15" s="72"/>
    </row>
    <row r="16" spans="1:15" x14ac:dyDescent="0.35">
      <c r="A16" s="72" t="s">
        <v>87</v>
      </c>
      <c r="B16" s="72"/>
      <c r="C16" s="72"/>
      <c r="D16" s="72"/>
      <c r="E16" s="72"/>
      <c r="F16" s="72"/>
      <c r="G16" s="72"/>
      <c r="H16" s="72"/>
      <c r="L16" s="72"/>
      <c r="M16" s="72"/>
    </row>
    <row r="17" spans="1:13" x14ac:dyDescent="0.35">
      <c r="A17" s="72" t="s">
        <v>88</v>
      </c>
      <c r="B17" s="72" t="s">
        <v>221</v>
      </c>
      <c r="C17" s="72"/>
      <c r="D17" s="72"/>
      <c r="E17" s="72"/>
      <c r="F17" s="72"/>
      <c r="G17" s="72"/>
      <c r="H17" s="72"/>
      <c r="L17" s="72"/>
      <c r="M17" s="72"/>
    </row>
    <row r="18" spans="1:13" x14ac:dyDescent="0.35">
      <c r="A18" s="72" t="s">
        <v>89</v>
      </c>
      <c r="B18" s="72"/>
      <c r="C18" s="72"/>
      <c r="D18" s="72"/>
      <c r="E18" s="72"/>
      <c r="F18" s="72"/>
      <c r="G18" s="72"/>
      <c r="H18" s="72"/>
      <c r="L18" s="72"/>
      <c r="M18" s="72"/>
    </row>
    <row r="19" spans="1:13" x14ac:dyDescent="0.35">
      <c r="A19" s="72" t="s">
        <v>90</v>
      </c>
      <c r="B19" s="72" t="s">
        <v>222</v>
      </c>
      <c r="C19" s="72"/>
      <c r="D19" s="72"/>
      <c r="E19" s="72"/>
      <c r="F19" s="72"/>
      <c r="G19" s="72"/>
      <c r="H19" s="72"/>
      <c r="L19" s="72"/>
      <c r="M19" s="72"/>
    </row>
    <row r="20" spans="1:13" x14ac:dyDescent="0.35">
      <c r="A20" s="72" t="s">
        <v>91</v>
      </c>
      <c r="B20" s="72" t="s">
        <v>222</v>
      </c>
      <c r="C20" s="72"/>
      <c r="D20" s="72"/>
      <c r="E20" s="72"/>
      <c r="F20" s="72"/>
      <c r="G20" s="72"/>
      <c r="H20" s="72"/>
      <c r="L20" s="72"/>
      <c r="M20" s="72"/>
    </row>
    <row r="21" spans="1:13" x14ac:dyDescent="0.35">
      <c r="A21" s="72" t="s">
        <v>92</v>
      </c>
      <c r="B21" s="72" t="s">
        <v>222</v>
      </c>
      <c r="C21" s="72"/>
      <c r="D21" s="72"/>
      <c r="E21" s="72"/>
      <c r="F21" s="72"/>
      <c r="G21" s="72"/>
      <c r="H21" s="72"/>
      <c r="L21" s="72"/>
      <c r="M21" s="72"/>
    </row>
    <row r="22" spans="1:13" x14ac:dyDescent="0.35">
      <c r="A22" s="72" t="s">
        <v>93</v>
      </c>
      <c r="B22" s="72" t="s">
        <v>222</v>
      </c>
      <c r="C22" s="72"/>
      <c r="D22" s="72"/>
      <c r="E22" s="72"/>
      <c r="F22" s="72"/>
      <c r="G22" s="72"/>
      <c r="H22" s="72"/>
      <c r="L22" s="72"/>
      <c r="M22" s="72"/>
    </row>
    <row r="23" spans="1:13" x14ac:dyDescent="0.35">
      <c r="A23" s="72" t="s">
        <v>94</v>
      </c>
      <c r="B23" s="72" t="s">
        <v>221</v>
      </c>
      <c r="C23" s="72"/>
      <c r="D23" s="72"/>
      <c r="E23" s="72"/>
      <c r="F23" s="72"/>
      <c r="G23" s="72"/>
      <c r="H23" s="72"/>
      <c r="L23" s="72"/>
      <c r="M23" s="72"/>
    </row>
    <row r="24" spans="1:13" x14ac:dyDescent="0.35">
      <c r="A24" s="72" t="s">
        <v>95</v>
      </c>
      <c r="B24" s="72" t="s">
        <v>222</v>
      </c>
      <c r="C24" s="72"/>
      <c r="D24" s="72"/>
      <c r="E24" s="72"/>
      <c r="F24" s="72"/>
      <c r="G24" s="72"/>
      <c r="H24" s="72"/>
      <c r="L24" s="72"/>
      <c r="M24" s="72"/>
    </row>
    <row r="25" spans="1:13" x14ac:dyDescent="0.35">
      <c r="A25" s="72" t="s">
        <v>96</v>
      </c>
      <c r="B25" s="72" t="s">
        <v>221</v>
      </c>
      <c r="C25" s="72"/>
      <c r="D25" s="72"/>
      <c r="E25" s="72"/>
      <c r="F25" s="72"/>
      <c r="G25" s="72"/>
      <c r="H25" s="72"/>
      <c r="L25" s="72"/>
      <c r="M25" s="72"/>
    </row>
    <row r="26" spans="1:13" x14ac:dyDescent="0.35">
      <c r="A26" s="72" t="s">
        <v>97</v>
      </c>
      <c r="B26" s="72" t="s">
        <v>223</v>
      </c>
      <c r="C26" s="72"/>
      <c r="D26" s="72"/>
      <c r="E26" s="72"/>
      <c r="F26" s="74"/>
      <c r="G26" s="72"/>
      <c r="H26" s="72"/>
      <c r="L26" s="72"/>
      <c r="M26" s="72"/>
    </row>
    <row r="27" spans="1:13" x14ac:dyDescent="0.35">
      <c r="A27" s="72" t="s">
        <v>98</v>
      </c>
      <c r="B27" s="72" t="s">
        <v>221</v>
      </c>
      <c r="C27" s="72"/>
      <c r="D27" s="72"/>
      <c r="E27" s="72"/>
      <c r="F27" s="72"/>
      <c r="G27" s="72"/>
      <c r="H27" s="72"/>
      <c r="L27" s="72"/>
      <c r="M27" s="72"/>
    </row>
    <row r="28" spans="1:13" x14ac:dyDescent="0.35">
      <c r="A28" s="72" t="s">
        <v>99</v>
      </c>
      <c r="B28" s="72" t="s">
        <v>221</v>
      </c>
      <c r="C28" s="72"/>
      <c r="D28" s="72"/>
      <c r="E28" s="72"/>
      <c r="F28" s="72"/>
      <c r="G28" s="72"/>
      <c r="H28" s="72"/>
      <c r="L28" s="72"/>
      <c r="M28" s="72"/>
    </row>
    <row r="29" spans="1:13" x14ac:dyDescent="0.35">
      <c r="A29" s="72" t="s">
        <v>100</v>
      </c>
      <c r="B29" s="72" t="s">
        <v>221</v>
      </c>
      <c r="C29" s="72"/>
      <c r="D29" s="72"/>
      <c r="E29" s="72"/>
      <c r="F29" s="72"/>
      <c r="G29" s="72"/>
      <c r="H29" s="72"/>
      <c r="L29" s="72"/>
      <c r="M29" s="72"/>
    </row>
    <row r="30" spans="1:13" x14ac:dyDescent="0.35">
      <c r="A30" s="72" t="s">
        <v>101</v>
      </c>
      <c r="B30" s="72" t="s">
        <v>221</v>
      </c>
      <c r="C30" s="72"/>
      <c r="D30" s="72"/>
      <c r="E30" s="72"/>
      <c r="F30" s="72"/>
      <c r="G30" s="72"/>
      <c r="H30" s="72"/>
      <c r="L30" s="72"/>
      <c r="M30" s="72"/>
    </row>
    <row r="31" spans="1:13" x14ac:dyDescent="0.35">
      <c r="A31" s="72" t="s">
        <v>102</v>
      </c>
      <c r="B31" s="72" t="s">
        <v>221</v>
      </c>
      <c r="C31" s="72"/>
      <c r="D31" s="72"/>
      <c r="E31" s="72"/>
      <c r="F31" s="72"/>
      <c r="G31" s="72"/>
      <c r="H31" s="72"/>
      <c r="L31" s="72"/>
      <c r="M31" s="72"/>
    </row>
    <row r="32" spans="1:13" x14ac:dyDescent="0.35">
      <c r="A32" s="72" t="s">
        <v>103</v>
      </c>
      <c r="B32" s="72" t="s">
        <v>221</v>
      </c>
      <c r="C32" s="72"/>
      <c r="D32" s="72"/>
      <c r="E32" s="72"/>
      <c r="F32" s="72"/>
      <c r="G32" s="72"/>
      <c r="H32" s="72"/>
      <c r="L32" s="72"/>
      <c r="M32" s="72"/>
    </row>
    <row r="33" spans="1:13" x14ac:dyDescent="0.35">
      <c r="A33" s="72" t="s">
        <v>104</v>
      </c>
      <c r="B33" s="72" t="s">
        <v>221</v>
      </c>
      <c r="C33" s="72"/>
      <c r="D33" s="72"/>
      <c r="E33" s="72"/>
      <c r="F33" s="72"/>
      <c r="G33" s="72"/>
      <c r="H33" s="72"/>
      <c r="L33" s="72"/>
      <c r="M33" s="72"/>
    </row>
    <row r="34" spans="1:13" x14ac:dyDescent="0.35">
      <c r="A34" s="72" t="s">
        <v>105</v>
      </c>
      <c r="B34" s="72" t="s">
        <v>221</v>
      </c>
      <c r="C34" s="72"/>
      <c r="D34" s="72"/>
      <c r="E34" s="72"/>
      <c r="F34" s="72"/>
      <c r="G34" s="72"/>
      <c r="H34" s="72"/>
      <c r="L34" s="72"/>
      <c r="M34" s="72"/>
    </row>
    <row r="35" spans="1:13" x14ac:dyDescent="0.35">
      <c r="A35" s="72" t="s">
        <v>106</v>
      </c>
      <c r="B35" s="72" t="s">
        <v>222</v>
      </c>
      <c r="C35" s="72"/>
      <c r="D35" s="72"/>
      <c r="E35" s="72"/>
      <c r="F35" s="72"/>
      <c r="G35" s="72"/>
      <c r="H35" s="72"/>
      <c r="L35" s="72"/>
      <c r="M35" s="72"/>
    </row>
    <row r="36" spans="1:13" x14ac:dyDescent="0.35">
      <c r="A36" s="72" t="s">
        <v>107</v>
      </c>
      <c r="B36" s="72" t="s">
        <v>222</v>
      </c>
      <c r="C36" s="72"/>
      <c r="D36" s="72"/>
      <c r="E36" s="72"/>
      <c r="F36" s="72"/>
      <c r="G36" s="72"/>
      <c r="H36" s="72"/>
      <c r="L36" s="72"/>
      <c r="M36" s="72"/>
    </row>
    <row r="37" spans="1:13" x14ac:dyDescent="0.35">
      <c r="A37" s="72" t="s">
        <v>108</v>
      </c>
      <c r="B37" s="72" t="s">
        <v>222</v>
      </c>
      <c r="C37" s="72"/>
      <c r="D37" s="72"/>
      <c r="E37" s="72"/>
      <c r="F37" s="72"/>
      <c r="G37" s="72"/>
      <c r="H37" s="72"/>
      <c r="L37" s="72"/>
      <c r="M37" s="72"/>
    </row>
    <row r="38" spans="1:13" x14ac:dyDescent="0.35">
      <c r="A38" s="72" t="s">
        <v>109</v>
      </c>
      <c r="B38" s="72" t="s">
        <v>221</v>
      </c>
      <c r="C38" s="72"/>
      <c r="D38" s="72"/>
      <c r="E38" s="72"/>
      <c r="F38" s="72"/>
      <c r="G38" s="72"/>
      <c r="H38" s="72"/>
      <c r="L38" s="72"/>
      <c r="M38" s="72"/>
    </row>
    <row r="39" spans="1:13" x14ac:dyDescent="0.35">
      <c r="A39" s="72" t="s">
        <v>110</v>
      </c>
      <c r="B39" s="72" t="s">
        <v>221</v>
      </c>
      <c r="C39" s="72"/>
      <c r="D39" s="72"/>
      <c r="E39" s="72"/>
      <c r="F39" s="72"/>
      <c r="G39" s="72"/>
      <c r="H39" s="72"/>
      <c r="L39" s="72"/>
      <c r="M39" s="72"/>
    </row>
    <row r="40" spans="1:13" x14ac:dyDescent="0.35">
      <c r="A40" s="72" t="s">
        <v>111</v>
      </c>
      <c r="B40" s="72" t="s">
        <v>221</v>
      </c>
      <c r="C40" s="72"/>
      <c r="D40" s="72"/>
      <c r="E40" s="72"/>
      <c r="F40" s="72"/>
      <c r="G40" s="72"/>
      <c r="H40" s="72"/>
      <c r="L40" s="72"/>
      <c r="M40" s="72"/>
    </row>
    <row r="41" spans="1:13" x14ac:dyDescent="0.35">
      <c r="A41" s="72" t="s">
        <v>112</v>
      </c>
      <c r="B41" s="72" t="s">
        <v>221</v>
      </c>
      <c r="C41" s="72"/>
      <c r="D41" s="72"/>
      <c r="E41" s="72"/>
      <c r="F41" s="72"/>
      <c r="G41" s="72"/>
      <c r="H41" s="72"/>
      <c r="L41" s="72"/>
      <c r="M41" s="72"/>
    </row>
    <row r="42" spans="1:13" x14ac:dyDescent="0.35">
      <c r="A42" s="72" t="s">
        <v>113</v>
      </c>
      <c r="B42" s="72" t="s">
        <v>222</v>
      </c>
      <c r="C42" s="72"/>
      <c r="D42" s="72"/>
      <c r="E42" s="72"/>
      <c r="F42" s="72"/>
      <c r="G42" s="72"/>
      <c r="H42" s="72"/>
      <c r="L42" s="72"/>
      <c r="M42" s="72"/>
    </row>
    <row r="43" spans="1:13" x14ac:dyDescent="0.35">
      <c r="A43" s="72" t="s">
        <v>114</v>
      </c>
      <c r="B43" s="72" t="s">
        <v>221</v>
      </c>
      <c r="C43" s="72"/>
      <c r="D43" s="72"/>
      <c r="E43" s="72"/>
      <c r="F43" s="72"/>
      <c r="G43" s="72"/>
      <c r="H43" s="72"/>
      <c r="L43" s="72"/>
      <c r="M43" s="72"/>
    </row>
    <row r="44" spans="1:13" x14ac:dyDescent="0.35">
      <c r="A44" s="72" t="s">
        <v>115</v>
      </c>
      <c r="B44" s="72" t="s">
        <v>221</v>
      </c>
      <c r="C44" s="72"/>
      <c r="D44" s="72"/>
      <c r="E44" s="72"/>
      <c r="F44" s="72"/>
      <c r="G44" s="72"/>
      <c r="H44" s="72"/>
      <c r="L44" s="72"/>
      <c r="M44" s="72"/>
    </row>
    <row r="45" spans="1:13" x14ac:dyDescent="0.35">
      <c r="A45" s="72" t="s">
        <v>116</v>
      </c>
      <c r="B45" s="72" t="s">
        <v>221</v>
      </c>
      <c r="C45" s="72"/>
      <c r="D45" s="72"/>
      <c r="E45" s="72"/>
      <c r="F45" s="72"/>
      <c r="G45" s="72"/>
      <c r="H45" s="72"/>
      <c r="L45" s="72"/>
      <c r="M45" s="72"/>
    </row>
    <row r="46" spans="1:13" x14ac:dyDescent="0.35">
      <c r="A46" s="72" t="s">
        <v>117</v>
      </c>
      <c r="B46" s="72" t="s">
        <v>221</v>
      </c>
      <c r="C46" s="72"/>
      <c r="D46" s="72"/>
      <c r="E46" s="72"/>
      <c r="F46" s="72"/>
      <c r="G46" s="72"/>
      <c r="H46" s="72"/>
      <c r="L46" s="72"/>
      <c r="M46" s="72"/>
    </row>
    <row r="47" spans="1:13" x14ac:dyDescent="0.35">
      <c r="A47" s="72" t="s">
        <v>118</v>
      </c>
      <c r="B47" s="72" t="s">
        <v>222</v>
      </c>
      <c r="C47" s="72"/>
      <c r="D47" s="72"/>
      <c r="E47" s="72"/>
      <c r="F47" s="72"/>
      <c r="G47" s="72"/>
      <c r="H47" s="72"/>
      <c r="L47" s="72"/>
      <c r="M47" s="72"/>
    </row>
    <row r="48" spans="1:13" x14ac:dyDescent="0.35">
      <c r="A48" s="72" t="s">
        <v>119</v>
      </c>
      <c r="B48" s="72" t="s">
        <v>221</v>
      </c>
      <c r="C48" s="72"/>
      <c r="D48" s="72"/>
      <c r="E48" s="72"/>
      <c r="F48" s="72"/>
      <c r="G48" s="72"/>
      <c r="H48" s="72"/>
      <c r="L48" s="72"/>
      <c r="M48" s="72"/>
    </row>
    <row r="49" spans="1:13" x14ac:dyDescent="0.35">
      <c r="A49" s="72" t="s">
        <v>120</v>
      </c>
      <c r="B49" s="72" t="s">
        <v>221</v>
      </c>
      <c r="C49" s="72"/>
      <c r="D49" s="72"/>
      <c r="E49" s="72"/>
      <c r="F49" s="72"/>
      <c r="G49" s="72"/>
      <c r="H49" s="72"/>
      <c r="L49" s="72"/>
      <c r="M49" s="72"/>
    </row>
    <row r="50" spans="1:13" x14ac:dyDescent="0.35">
      <c r="A50" s="72" t="s">
        <v>121</v>
      </c>
      <c r="B50" s="72" t="s">
        <v>221</v>
      </c>
      <c r="C50" s="72"/>
      <c r="D50" s="72"/>
      <c r="E50" s="72"/>
      <c r="F50" s="72"/>
      <c r="G50" s="72"/>
      <c r="H50" s="72"/>
      <c r="L50" s="72"/>
      <c r="M50" s="72"/>
    </row>
    <row r="51" spans="1:13" x14ac:dyDescent="0.35">
      <c r="A51" s="72" t="s">
        <v>122</v>
      </c>
      <c r="B51" s="72" t="s">
        <v>221</v>
      </c>
      <c r="C51" s="72"/>
      <c r="D51" s="72"/>
      <c r="E51" s="72"/>
      <c r="F51" s="72"/>
      <c r="G51" s="72"/>
      <c r="H51" s="72"/>
      <c r="L51" s="72"/>
      <c r="M51" s="72"/>
    </row>
    <row r="52" spans="1:13" x14ac:dyDescent="0.35">
      <c r="A52" s="72" t="s">
        <v>123</v>
      </c>
      <c r="B52" s="72" t="s">
        <v>221</v>
      </c>
      <c r="C52" s="72"/>
      <c r="D52" s="72"/>
      <c r="E52" s="72"/>
      <c r="F52" s="72"/>
      <c r="G52" s="72"/>
      <c r="H52" s="72"/>
      <c r="L52" s="72"/>
      <c r="M52" s="72"/>
    </row>
    <row r="53" spans="1:13" x14ac:dyDescent="0.35">
      <c r="A53" s="72" t="s">
        <v>124</v>
      </c>
      <c r="B53" s="72" t="s">
        <v>222</v>
      </c>
      <c r="C53" s="72"/>
      <c r="D53" s="72"/>
      <c r="E53" s="72"/>
      <c r="F53" s="72"/>
      <c r="G53" s="72"/>
      <c r="H53" s="72"/>
      <c r="L53" s="72"/>
      <c r="M53" s="72"/>
    </row>
    <row r="54" spans="1:13" x14ac:dyDescent="0.35">
      <c r="A54" s="72" t="s">
        <v>125</v>
      </c>
      <c r="B54" s="72" t="s">
        <v>221</v>
      </c>
      <c r="C54" s="72"/>
      <c r="D54" s="72"/>
      <c r="E54" s="72"/>
      <c r="F54" s="72"/>
      <c r="G54" s="72"/>
      <c r="H54" s="72"/>
      <c r="L54" s="72"/>
      <c r="M54" s="72"/>
    </row>
    <row r="55" spans="1:13" x14ac:dyDescent="0.35">
      <c r="A55" s="72" t="s">
        <v>126</v>
      </c>
      <c r="B55" s="72" t="s">
        <v>221</v>
      </c>
      <c r="C55" s="72"/>
      <c r="D55" s="72"/>
      <c r="E55" s="72"/>
      <c r="F55" s="72"/>
      <c r="G55" s="72"/>
      <c r="H55" s="72"/>
      <c r="L55" s="72"/>
      <c r="M55" s="72"/>
    </row>
    <row r="56" spans="1:13" x14ac:dyDescent="0.35">
      <c r="A56" s="72" t="s">
        <v>127</v>
      </c>
      <c r="B56" s="72" t="s">
        <v>222</v>
      </c>
      <c r="C56" s="72"/>
      <c r="D56" s="72"/>
      <c r="E56" s="72"/>
      <c r="F56" s="72"/>
      <c r="G56" s="72"/>
      <c r="H56" s="72"/>
      <c r="L56" s="72"/>
      <c r="M56" s="72"/>
    </row>
    <row r="57" spans="1:13" x14ac:dyDescent="0.35">
      <c r="A57" s="72" t="s">
        <v>128</v>
      </c>
      <c r="B57" s="72" t="s">
        <v>221</v>
      </c>
      <c r="C57" s="72"/>
      <c r="D57" s="72"/>
      <c r="E57" s="72"/>
      <c r="F57" s="72"/>
      <c r="G57" s="72"/>
      <c r="H57" s="72"/>
      <c r="L57" s="72"/>
      <c r="M57" s="72"/>
    </row>
    <row r="58" spans="1:13" x14ac:dyDescent="0.35">
      <c r="A58" s="72" t="s">
        <v>129</v>
      </c>
      <c r="B58" s="72" t="s">
        <v>222</v>
      </c>
      <c r="C58" s="72"/>
      <c r="D58" s="72"/>
      <c r="E58" s="72"/>
      <c r="F58" s="72"/>
      <c r="G58" s="72"/>
      <c r="H58" s="72"/>
      <c r="L58" s="72"/>
      <c r="M58" s="72"/>
    </row>
    <row r="59" spans="1:13" x14ac:dyDescent="0.35">
      <c r="A59" s="72" t="s">
        <v>130</v>
      </c>
      <c r="B59" s="72" t="s">
        <v>221</v>
      </c>
      <c r="C59" s="72"/>
      <c r="D59" s="72"/>
      <c r="E59" s="72"/>
      <c r="F59" s="72"/>
      <c r="G59" s="72"/>
      <c r="H59" s="72"/>
      <c r="L59" s="72"/>
      <c r="M59" s="72"/>
    </row>
    <row r="60" spans="1:13" x14ac:dyDescent="0.35">
      <c r="A60" s="72" t="s">
        <v>131</v>
      </c>
      <c r="B60" s="72" t="s">
        <v>221</v>
      </c>
      <c r="C60" s="72"/>
      <c r="D60" s="72"/>
      <c r="E60" s="72"/>
      <c r="F60" s="72"/>
      <c r="G60" s="72"/>
      <c r="H60" s="72"/>
      <c r="L60" s="72"/>
      <c r="M60" s="72"/>
    </row>
    <row r="61" spans="1:13" x14ac:dyDescent="0.35">
      <c r="A61" s="72" t="s">
        <v>132</v>
      </c>
      <c r="B61" s="72" t="s">
        <v>222</v>
      </c>
      <c r="C61" s="72"/>
      <c r="D61" s="72"/>
      <c r="E61" s="72"/>
      <c r="F61" s="72"/>
      <c r="G61" s="72"/>
      <c r="H61" s="72"/>
      <c r="L61" s="72"/>
      <c r="M61" s="72"/>
    </row>
    <row r="62" spans="1:13" x14ac:dyDescent="0.35">
      <c r="A62" s="72" t="s">
        <v>133</v>
      </c>
      <c r="B62" s="72" t="s">
        <v>221</v>
      </c>
      <c r="C62" s="72"/>
      <c r="D62" s="72"/>
      <c r="E62" s="72"/>
      <c r="F62" s="72"/>
      <c r="G62" s="72"/>
      <c r="H62" s="72"/>
      <c r="L62" s="72"/>
      <c r="M62" s="72"/>
    </row>
    <row r="63" spans="1:13" x14ac:dyDescent="0.35">
      <c r="A63" s="72" t="s">
        <v>134</v>
      </c>
      <c r="B63" s="72" t="s">
        <v>222</v>
      </c>
      <c r="C63" s="72"/>
      <c r="D63" s="72"/>
      <c r="E63" s="72"/>
      <c r="F63" s="72"/>
      <c r="G63" s="72"/>
      <c r="H63" s="72"/>
      <c r="L63" s="72"/>
      <c r="M63" s="72"/>
    </row>
    <row r="64" spans="1:13" x14ac:dyDescent="0.35">
      <c r="A64" s="72" t="s">
        <v>135</v>
      </c>
      <c r="B64" s="72" t="s">
        <v>221</v>
      </c>
      <c r="C64" s="72"/>
      <c r="D64" s="72"/>
      <c r="E64" s="72"/>
      <c r="F64" s="72"/>
      <c r="G64" s="72"/>
      <c r="H64" s="72"/>
      <c r="L64" s="72"/>
      <c r="M64" s="72"/>
    </row>
    <row r="65" spans="1:13" x14ac:dyDescent="0.35">
      <c r="A65" s="72" t="s">
        <v>136</v>
      </c>
      <c r="B65" s="72" t="s">
        <v>221</v>
      </c>
      <c r="C65" s="72"/>
      <c r="D65" s="72"/>
      <c r="E65" s="72"/>
      <c r="F65" s="72"/>
      <c r="G65" s="72"/>
      <c r="H65" s="72"/>
      <c r="L65" s="72"/>
      <c r="M65" s="72"/>
    </row>
    <row r="66" spans="1:13" x14ac:dyDescent="0.35">
      <c r="A66" s="72" t="s">
        <v>137</v>
      </c>
      <c r="B66" s="72" t="s">
        <v>221</v>
      </c>
      <c r="C66" s="72"/>
      <c r="D66" s="72"/>
      <c r="E66" s="72"/>
      <c r="F66" s="72"/>
      <c r="G66" s="72"/>
      <c r="H66" s="72"/>
      <c r="L66" s="72"/>
      <c r="M66" s="72"/>
    </row>
    <row r="67" spans="1:13" x14ac:dyDescent="0.35">
      <c r="A67" s="72" t="s">
        <v>138</v>
      </c>
      <c r="B67" s="72" t="s">
        <v>221</v>
      </c>
      <c r="C67" s="72"/>
      <c r="D67" s="72"/>
      <c r="E67" s="72"/>
      <c r="F67" s="72"/>
      <c r="G67" s="72"/>
      <c r="H67" s="72"/>
      <c r="L67" s="72"/>
      <c r="M67" s="72"/>
    </row>
    <row r="68" spans="1:13" x14ac:dyDescent="0.35">
      <c r="A68" s="72" t="s">
        <v>139</v>
      </c>
      <c r="B68" s="72" t="s">
        <v>221</v>
      </c>
      <c r="C68" s="72"/>
      <c r="D68" s="72"/>
      <c r="E68" s="72"/>
      <c r="F68" s="72"/>
      <c r="G68" s="72"/>
      <c r="H68" s="72"/>
      <c r="L68" s="72"/>
      <c r="M68" s="72"/>
    </row>
    <row r="69" spans="1:13" x14ac:dyDescent="0.35">
      <c r="A69" s="72" t="s">
        <v>140</v>
      </c>
      <c r="B69" s="72" t="s">
        <v>221</v>
      </c>
      <c r="C69" s="72"/>
      <c r="D69" s="72"/>
      <c r="E69" s="72"/>
      <c r="F69" s="72"/>
      <c r="G69" s="72"/>
      <c r="H69" s="72"/>
      <c r="L69" s="72"/>
      <c r="M69" s="72"/>
    </row>
    <row r="70" spans="1:13" x14ac:dyDescent="0.35">
      <c r="A70" s="72" t="s">
        <v>141</v>
      </c>
      <c r="B70" s="72" t="s">
        <v>222</v>
      </c>
      <c r="C70" s="72"/>
      <c r="D70" s="72"/>
      <c r="E70" s="72"/>
      <c r="F70" s="72"/>
      <c r="G70" s="72"/>
      <c r="H70" s="72"/>
      <c r="L70" s="72"/>
      <c r="M70" s="72"/>
    </row>
    <row r="71" spans="1:13" x14ac:dyDescent="0.35">
      <c r="A71" s="72" t="s">
        <v>142</v>
      </c>
      <c r="B71" s="72" t="s">
        <v>221</v>
      </c>
      <c r="C71" s="72"/>
      <c r="D71" s="72"/>
      <c r="E71" s="72"/>
      <c r="F71" s="72"/>
      <c r="G71" s="72"/>
      <c r="H71" s="72"/>
      <c r="L71" s="72"/>
      <c r="M71" s="72"/>
    </row>
    <row r="72" spans="1:13" x14ac:dyDescent="0.35">
      <c r="A72" s="72" t="s">
        <v>143</v>
      </c>
      <c r="B72" s="72" t="s">
        <v>221</v>
      </c>
      <c r="C72" s="72"/>
      <c r="D72" s="72"/>
      <c r="E72" s="72"/>
      <c r="F72" s="72"/>
      <c r="G72" s="72"/>
      <c r="H72" s="72"/>
      <c r="L72" s="72"/>
      <c r="M72" s="72"/>
    </row>
    <row r="73" spans="1:13" x14ac:dyDescent="0.35">
      <c r="A73" s="72" t="s">
        <v>144</v>
      </c>
      <c r="B73" s="72" t="s">
        <v>221</v>
      </c>
      <c r="C73" s="72"/>
      <c r="D73" s="72"/>
      <c r="E73" s="72"/>
      <c r="F73" s="72"/>
      <c r="G73" s="72"/>
      <c r="H73" s="72"/>
      <c r="L73" s="72"/>
      <c r="M73" s="72"/>
    </row>
    <row r="74" spans="1:13" x14ac:dyDescent="0.35">
      <c r="A74" s="72" t="s">
        <v>145</v>
      </c>
      <c r="B74" s="72" t="s">
        <v>222</v>
      </c>
      <c r="C74" s="72"/>
      <c r="D74" s="72"/>
      <c r="E74" s="72"/>
      <c r="F74" s="72"/>
      <c r="G74" s="72"/>
      <c r="H74" s="72"/>
      <c r="L74" s="72"/>
      <c r="M74" s="72"/>
    </row>
    <row r="75" spans="1:13" x14ac:dyDescent="0.35">
      <c r="A75" s="72" t="s">
        <v>146</v>
      </c>
      <c r="B75" s="72" t="s">
        <v>222</v>
      </c>
      <c r="C75" s="72"/>
      <c r="D75" s="72"/>
      <c r="E75" s="72"/>
      <c r="F75" s="72"/>
      <c r="G75" s="72"/>
      <c r="H75" s="72"/>
      <c r="L75" s="72"/>
      <c r="M75" s="72"/>
    </row>
    <row r="76" spans="1:13" x14ac:dyDescent="0.35">
      <c r="A76" s="72" t="s">
        <v>147</v>
      </c>
      <c r="B76" s="72" t="s">
        <v>222</v>
      </c>
      <c r="C76" s="72"/>
      <c r="D76" s="72"/>
      <c r="E76" s="72"/>
      <c r="F76" s="72"/>
      <c r="G76" s="72"/>
      <c r="H76" s="72"/>
      <c r="L76" s="72"/>
      <c r="M76" s="72"/>
    </row>
    <row r="77" spans="1:13" x14ac:dyDescent="0.35">
      <c r="A77" s="72" t="s">
        <v>148</v>
      </c>
      <c r="B77" s="72" t="s">
        <v>222</v>
      </c>
      <c r="C77" s="72"/>
      <c r="D77" s="72"/>
      <c r="E77" s="72"/>
      <c r="F77" s="72"/>
      <c r="G77" s="72"/>
      <c r="H77" s="72"/>
      <c r="L77" s="72"/>
      <c r="M77" s="72"/>
    </row>
    <row r="78" spans="1:13" x14ac:dyDescent="0.35">
      <c r="A78" s="72" t="s">
        <v>149</v>
      </c>
      <c r="B78" s="72" t="s">
        <v>221</v>
      </c>
      <c r="C78" s="72"/>
      <c r="D78" s="72"/>
      <c r="E78" s="72"/>
      <c r="F78" s="72"/>
      <c r="G78" s="72"/>
      <c r="H78" s="72"/>
      <c r="L78" s="72"/>
      <c r="M78" s="72"/>
    </row>
    <row r="79" spans="1:13" x14ac:dyDescent="0.35">
      <c r="A79" s="72" t="s">
        <v>150</v>
      </c>
      <c r="B79" s="72" t="s">
        <v>221</v>
      </c>
      <c r="C79" s="72"/>
      <c r="D79" s="72"/>
      <c r="E79" s="72"/>
      <c r="F79" s="72"/>
      <c r="G79" s="72"/>
      <c r="H79" s="72"/>
      <c r="L79" s="72"/>
      <c r="M79" s="72"/>
    </row>
    <row r="80" spans="1:13" x14ac:dyDescent="0.35">
      <c r="A80" s="72" t="s">
        <v>151</v>
      </c>
      <c r="B80" s="72" t="s">
        <v>221</v>
      </c>
      <c r="C80" s="72"/>
      <c r="D80" s="72"/>
      <c r="E80" s="72"/>
      <c r="F80" s="72"/>
      <c r="G80" s="72"/>
      <c r="H80" s="72"/>
      <c r="L80" s="72"/>
      <c r="M80" s="72"/>
    </row>
    <row r="81" spans="1:13" x14ac:dyDescent="0.35">
      <c r="A81" s="72" t="s">
        <v>152</v>
      </c>
      <c r="B81" s="72" t="s">
        <v>221</v>
      </c>
      <c r="C81" s="72"/>
      <c r="D81" s="72"/>
      <c r="E81" s="72"/>
      <c r="F81" s="72"/>
      <c r="G81" s="72"/>
      <c r="H81" s="72"/>
      <c r="L81" s="72"/>
      <c r="M81" s="72"/>
    </row>
    <row r="82" spans="1:13" x14ac:dyDescent="0.35">
      <c r="A82" s="72" t="s">
        <v>153</v>
      </c>
      <c r="B82" s="72" t="s">
        <v>221</v>
      </c>
      <c r="C82" s="72"/>
      <c r="D82" s="72"/>
      <c r="E82" s="72"/>
      <c r="F82" s="72"/>
      <c r="G82" s="72"/>
      <c r="H82" s="72"/>
      <c r="L82" s="72"/>
      <c r="M82" s="72"/>
    </row>
    <row r="83" spans="1:13" x14ac:dyDescent="0.35">
      <c r="A83" s="72" t="s">
        <v>154</v>
      </c>
      <c r="B83" s="72" t="s">
        <v>221</v>
      </c>
      <c r="C83" s="72"/>
      <c r="D83" s="72"/>
      <c r="E83" s="72"/>
      <c r="F83" s="72"/>
      <c r="G83" s="72"/>
      <c r="H83" s="72"/>
      <c r="L83" s="72"/>
      <c r="M83" s="72"/>
    </row>
    <row r="84" spans="1:13" x14ac:dyDescent="0.35">
      <c r="A84" s="72" t="s">
        <v>155</v>
      </c>
      <c r="B84" s="72" t="s">
        <v>222</v>
      </c>
      <c r="C84" s="72"/>
      <c r="D84" s="72"/>
      <c r="E84" s="72"/>
      <c r="F84" s="72"/>
      <c r="G84" s="72"/>
      <c r="H84" s="72"/>
      <c r="L84" s="72"/>
      <c r="M84" s="72"/>
    </row>
    <row r="85" spans="1:13" x14ac:dyDescent="0.35">
      <c r="A85" s="72" t="s">
        <v>156</v>
      </c>
      <c r="B85" s="72" t="s">
        <v>221</v>
      </c>
      <c r="C85" s="72"/>
      <c r="D85" s="72"/>
      <c r="E85" s="72"/>
      <c r="F85" s="72"/>
      <c r="G85" s="72"/>
      <c r="H85" s="72"/>
      <c r="L85" s="72"/>
      <c r="M85" s="72"/>
    </row>
    <row r="86" spans="1:13" x14ac:dyDescent="0.35">
      <c r="A86" s="72" t="s">
        <v>157</v>
      </c>
      <c r="B86" s="72" t="s">
        <v>221</v>
      </c>
      <c r="C86" s="72"/>
      <c r="D86" s="72"/>
      <c r="E86" s="72"/>
      <c r="F86" s="72"/>
      <c r="G86" s="72"/>
      <c r="H86" s="72"/>
      <c r="L86" s="72"/>
      <c r="M86" s="72"/>
    </row>
    <row r="87" spans="1:13" x14ac:dyDescent="0.35">
      <c r="A87" s="72" t="s">
        <v>158</v>
      </c>
      <c r="B87" s="72" t="s">
        <v>221</v>
      </c>
      <c r="C87" s="72"/>
      <c r="D87" s="72"/>
      <c r="E87" s="72"/>
      <c r="F87" s="72"/>
      <c r="G87" s="72"/>
      <c r="H87" s="72"/>
      <c r="L87" s="72"/>
      <c r="M87" s="72"/>
    </row>
    <row r="88" spans="1:13" x14ac:dyDescent="0.35">
      <c r="A88" s="72" t="s">
        <v>159</v>
      </c>
      <c r="B88" s="72" t="s">
        <v>221</v>
      </c>
      <c r="C88" s="72"/>
      <c r="D88" s="72"/>
      <c r="E88" s="72"/>
      <c r="F88" s="72"/>
      <c r="G88" s="72"/>
      <c r="H88" s="72"/>
      <c r="L88" s="72"/>
      <c r="M88" s="72"/>
    </row>
    <row r="89" spans="1:13" x14ac:dyDescent="0.35">
      <c r="A89" s="72" t="s">
        <v>160</v>
      </c>
      <c r="B89" s="72" t="s">
        <v>223</v>
      </c>
      <c r="C89" s="72"/>
      <c r="D89" s="72"/>
      <c r="E89" s="72"/>
      <c r="F89" s="72"/>
      <c r="G89" s="72"/>
      <c r="H89" s="72"/>
      <c r="L89" s="72"/>
      <c r="M89" s="72"/>
    </row>
    <row r="90" spans="1:13" x14ac:dyDescent="0.35">
      <c r="A90" s="72" t="s">
        <v>161</v>
      </c>
      <c r="B90" s="72" t="s">
        <v>221</v>
      </c>
      <c r="C90" s="72"/>
      <c r="D90" s="72"/>
      <c r="E90" s="72"/>
      <c r="F90" s="72"/>
      <c r="G90" s="72"/>
      <c r="H90" s="72"/>
      <c r="L90" s="72"/>
      <c r="M90" s="72"/>
    </row>
    <row r="91" spans="1:13" x14ac:dyDescent="0.35">
      <c r="A91" s="72" t="s">
        <v>162</v>
      </c>
      <c r="B91" s="72" t="s">
        <v>221</v>
      </c>
      <c r="C91" s="72"/>
      <c r="D91" s="72"/>
      <c r="E91" s="72"/>
      <c r="F91" s="72"/>
      <c r="G91" s="72"/>
      <c r="H91" s="72"/>
      <c r="L91" s="72"/>
      <c r="M91" s="72"/>
    </row>
    <row r="92" spans="1:13" x14ac:dyDescent="0.35">
      <c r="A92" s="72" t="s">
        <v>163</v>
      </c>
      <c r="B92" s="72" t="s">
        <v>223</v>
      </c>
      <c r="C92" s="72"/>
      <c r="D92" s="72"/>
      <c r="E92" s="72"/>
      <c r="F92" s="72"/>
      <c r="G92" s="72"/>
      <c r="H92" s="72"/>
      <c r="L92" s="72"/>
      <c r="M92" s="72"/>
    </row>
    <row r="93" spans="1:13" x14ac:dyDescent="0.35">
      <c r="A93" s="72" t="s">
        <v>164</v>
      </c>
      <c r="B93" s="72" t="s">
        <v>221</v>
      </c>
      <c r="C93" s="72"/>
      <c r="D93" s="72"/>
      <c r="E93" s="72"/>
      <c r="F93" s="72"/>
      <c r="G93" s="72"/>
      <c r="H93" s="72"/>
      <c r="L93" s="72"/>
      <c r="M93" s="72"/>
    </row>
    <row r="94" spans="1:13" x14ac:dyDescent="0.35">
      <c r="A94" s="72" t="s">
        <v>165</v>
      </c>
      <c r="B94" s="72" t="s">
        <v>222</v>
      </c>
      <c r="C94" s="72"/>
      <c r="D94" s="72"/>
      <c r="E94" s="72"/>
      <c r="F94" s="72"/>
      <c r="G94" s="72"/>
      <c r="H94" s="72"/>
      <c r="L94" s="72"/>
      <c r="M94" s="72"/>
    </row>
    <row r="95" spans="1:13" x14ac:dyDescent="0.35">
      <c r="A95" s="72" t="s">
        <v>166</v>
      </c>
      <c r="B95" s="72" t="s">
        <v>222</v>
      </c>
      <c r="C95" s="72"/>
      <c r="D95" s="72"/>
      <c r="E95" s="72"/>
      <c r="F95" s="72"/>
      <c r="G95" s="72"/>
      <c r="H95" s="72"/>
      <c r="L95" s="72"/>
      <c r="M95" s="72"/>
    </row>
    <row r="96" spans="1:13" x14ac:dyDescent="0.35">
      <c r="A96" s="72" t="s">
        <v>167</v>
      </c>
      <c r="B96" s="72" t="s">
        <v>222</v>
      </c>
      <c r="C96" s="72"/>
      <c r="D96" s="72"/>
      <c r="E96" s="72"/>
      <c r="F96" s="72"/>
      <c r="G96" s="72"/>
      <c r="H96" s="72"/>
      <c r="L96" s="72"/>
      <c r="M96" s="72"/>
    </row>
    <row r="97" spans="1:13" x14ac:dyDescent="0.35">
      <c r="A97" s="72" t="s">
        <v>168</v>
      </c>
      <c r="B97" s="72" t="s">
        <v>222</v>
      </c>
      <c r="C97" s="72"/>
      <c r="D97" s="72"/>
      <c r="E97" s="72"/>
      <c r="F97" s="72"/>
      <c r="G97" s="72"/>
      <c r="H97" s="72"/>
      <c r="L97" s="72"/>
      <c r="M97" s="72"/>
    </row>
    <row r="98" spans="1:13" x14ac:dyDescent="0.35">
      <c r="A98" s="72" t="s">
        <v>169</v>
      </c>
      <c r="B98" s="72" t="s">
        <v>222</v>
      </c>
      <c r="C98" s="72"/>
      <c r="D98" s="72"/>
      <c r="E98" s="72"/>
      <c r="F98" s="72"/>
      <c r="G98" s="72"/>
      <c r="H98" s="72"/>
      <c r="L98" s="72"/>
      <c r="M98" s="72"/>
    </row>
    <row r="99" spans="1:13" x14ac:dyDescent="0.35">
      <c r="A99" s="72" t="s">
        <v>170</v>
      </c>
      <c r="B99" s="72" t="s">
        <v>221</v>
      </c>
      <c r="C99" s="72"/>
      <c r="D99" s="72"/>
      <c r="E99" s="72"/>
      <c r="F99" s="72"/>
      <c r="G99" s="72"/>
      <c r="H99" s="72"/>
      <c r="L99" s="72"/>
      <c r="M99" s="72"/>
    </row>
    <row r="100" spans="1:13" x14ac:dyDescent="0.35">
      <c r="A100" s="72" t="s">
        <v>171</v>
      </c>
      <c r="B100" s="72" t="s">
        <v>223</v>
      </c>
      <c r="C100" s="72"/>
      <c r="D100" s="72"/>
      <c r="E100" s="72"/>
      <c r="F100" s="72"/>
      <c r="G100" s="72"/>
      <c r="H100" s="72"/>
      <c r="L100" s="72"/>
      <c r="M100" s="72"/>
    </row>
    <row r="101" spans="1:13" x14ac:dyDescent="0.35">
      <c r="A101" s="72" t="s">
        <v>172</v>
      </c>
      <c r="B101" s="72" t="s">
        <v>221</v>
      </c>
      <c r="C101" s="72"/>
      <c r="D101" s="72"/>
      <c r="E101" s="72"/>
      <c r="F101" s="72"/>
      <c r="G101" s="72"/>
      <c r="H101" s="72"/>
      <c r="L101" s="72"/>
      <c r="M101" s="72"/>
    </row>
    <row r="102" spans="1:13" x14ac:dyDescent="0.35">
      <c r="A102" s="72" t="s">
        <v>173</v>
      </c>
      <c r="B102" s="72" t="s">
        <v>222</v>
      </c>
      <c r="C102" s="72"/>
      <c r="D102" s="72"/>
      <c r="E102" s="72"/>
      <c r="F102" s="72"/>
      <c r="G102" s="72"/>
      <c r="H102" s="72"/>
      <c r="L102" s="72"/>
      <c r="M102" s="72"/>
    </row>
    <row r="103" spans="1:13" x14ac:dyDescent="0.35">
      <c r="A103" s="72" t="s">
        <v>174</v>
      </c>
      <c r="B103" s="72" t="s">
        <v>223</v>
      </c>
      <c r="C103" s="72"/>
      <c r="D103" s="72"/>
      <c r="E103" s="72"/>
      <c r="F103" s="72"/>
      <c r="G103" s="72"/>
      <c r="H103" s="72"/>
      <c r="L103" s="72"/>
      <c r="M103" s="72"/>
    </row>
    <row r="104" spans="1:13" x14ac:dyDescent="0.35">
      <c r="A104" s="72" t="s">
        <v>175</v>
      </c>
      <c r="B104" s="72" t="s">
        <v>222</v>
      </c>
      <c r="C104" s="72"/>
      <c r="D104" s="72"/>
      <c r="E104" s="72"/>
      <c r="F104" s="72"/>
      <c r="G104" s="72"/>
      <c r="H104" s="72"/>
      <c r="L104" s="72"/>
      <c r="M104" s="72"/>
    </row>
    <row r="105" spans="1:13" x14ac:dyDescent="0.35">
      <c r="A105" s="72" t="s">
        <v>176</v>
      </c>
      <c r="B105" s="72" t="s">
        <v>222</v>
      </c>
      <c r="C105" s="72"/>
      <c r="D105" s="72"/>
      <c r="E105" s="72"/>
      <c r="F105" s="72"/>
      <c r="G105" s="72"/>
      <c r="H105" s="72"/>
      <c r="L105" s="72"/>
      <c r="M105" s="72"/>
    </row>
    <row r="106" spans="1:13" x14ac:dyDescent="0.35">
      <c r="A106" s="72" t="s">
        <v>177</v>
      </c>
      <c r="B106" s="72" t="s">
        <v>223</v>
      </c>
      <c r="C106" s="72"/>
      <c r="D106" s="72"/>
      <c r="E106" s="72"/>
      <c r="F106" s="72"/>
      <c r="G106" s="72"/>
      <c r="H106" s="72"/>
      <c r="L106" s="72"/>
      <c r="M106" s="72"/>
    </row>
    <row r="107" spans="1:13" x14ac:dyDescent="0.35">
      <c r="A107" s="72" t="s">
        <v>178</v>
      </c>
      <c r="B107" s="72" t="s">
        <v>223</v>
      </c>
      <c r="C107" s="72"/>
      <c r="D107" s="72"/>
      <c r="E107" s="72"/>
      <c r="F107" s="72"/>
      <c r="G107" s="72"/>
      <c r="H107" s="72"/>
      <c r="L107" s="72"/>
      <c r="M107" s="72"/>
    </row>
    <row r="108" spans="1:13" x14ac:dyDescent="0.35">
      <c r="C108" s="72"/>
      <c r="D108" s="72"/>
      <c r="E108" s="72"/>
      <c r="F108" s="72"/>
      <c r="G108" s="72"/>
      <c r="H108" s="72"/>
    </row>
    <row r="109" spans="1:13" x14ac:dyDescent="0.35">
      <c r="C109" s="72"/>
      <c r="D109" s="72"/>
      <c r="E109" s="72"/>
      <c r="F109" s="72"/>
      <c r="G109" s="72"/>
      <c r="H109" s="72"/>
    </row>
    <row r="110" spans="1:13" x14ac:dyDescent="0.35">
      <c r="C110" s="72"/>
      <c r="D110" s="72"/>
      <c r="E110" s="72"/>
      <c r="F110" s="72"/>
      <c r="G110" s="72"/>
      <c r="H110" s="72"/>
    </row>
    <row r="111" spans="1:13" x14ac:dyDescent="0.35">
      <c r="C111" s="72"/>
      <c r="D111" s="72"/>
      <c r="E111" s="72"/>
      <c r="F111" s="72"/>
      <c r="G111" s="72"/>
      <c r="H111" s="72"/>
    </row>
    <row r="112" spans="1:13" x14ac:dyDescent="0.35">
      <c r="C112" s="72"/>
      <c r="D112" s="72"/>
      <c r="E112" s="72"/>
      <c r="F112" s="72"/>
      <c r="G112" s="72"/>
      <c r="H112" s="72"/>
    </row>
    <row r="113" spans="3:8" x14ac:dyDescent="0.35">
      <c r="C113" s="72"/>
      <c r="D113" s="72"/>
      <c r="E113" s="72"/>
      <c r="F113" s="72"/>
      <c r="G113" s="72"/>
      <c r="H113" s="72"/>
    </row>
    <row r="114" spans="3:8" x14ac:dyDescent="0.35">
      <c r="C114" s="72"/>
      <c r="D114" s="72"/>
      <c r="E114" s="72"/>
      <c r="F114" s="72"/>
      <c r="G114" s="72"/>
      <c r="H114" s="72"/>
    </row>
    <row r="115" spans="3:8" x14ac:dyDescent="0.35">
      <c r="C115" s="72"/>
      <c r="D115" s="72"/>
      <c r="E115" s="72"/>
      <c r="F115" s="72"/>
      <c r="G115" s="72"/>
      <c r="H115" s="72"/>
    </row>
    <row r="116" spans="3:8" x14ac:dyDescent="0.35">
      <c r="C116" s="72"/>
      <c r="D116" s="72"/>
      <c r="E116" s="72"/>
      <c r="F116" s="72"/>
      <c r="G116" s="72"/>
      <c r="H116" s="72"/>
    </row>
    <row r="117" spans="3:8" x14ac:dyDescent="0.35">
      <c r="C117" s="72"/>
      <c r="D117" s="72"/>
      <c r="E117" s="72"/>
      <c r="F117" s="72"/>
      <c r="G117" s="72"/>
      <c r="H117" s="72"/>
    </row>
    <row r="118" spans="3:8" x14ac:dyDescent="0.35">
      <c r="C118" s="72"/>
      <c r="D118" s="72"/>
      <c r="E118" s="72"/>
      <c r="F118" s="72"/>
      <c r="G118" s="72"/>
      <c r="H118" s="72"/>
    </row>
    <row r="119" spans="3:8" x14ac:dyDescent="0.35">
      <c r="C119" s="72"/>
      <c r="D119" s="72"/>
      <c r="E119" s="72"/>
      <c r="F119" s="72"/>
      <c r="G119" s="72"/>
      <c r="H119" s="72"/>
    </row>
    <row r="120" spans="3:8" x14ac:dyDescent="0.35">
      <c r="C120" s="72"/>
      <c r="D120" s="72"/>
      <c r="E120" s="72"/>
      <c r="F120" s="72"/>
      <c r="G120" s="72"/>
      <c r="H120" s="72"/>
    </row>
    <row r="121" spans="3:8" x14ac:dyDescent="0.35">
      <c r="C121" s="72"/>
      <c r="D121" s="72"/>
      <c r="E121" s="72"/>
      <c r="F121" s="72"/>
      <c r="G121" s="72"/>
      <c r="H121" s="72"/>
    </row>
    <row r="122" spans="3:8" x14ac:dyDescent="0.35">
      <c r="C122" s="72"/>
      <c r="D122" s="72"/>
      <c r="E122" s="72"/>
      <c r="F122" s="72"/>
      <c r="G122" s="72"/>
      <c r="H122" s="72"/>
    </row>
    <row r="123" spans="3:8" x14ac:dyDescent="0.35">
      <c r="C123" s="72"/>
      <c r="D123" s="72"/>
      <c r="E123" s="72"/>
      <c r="F123" s="72"/>
      <c r="G123" s="72"/>
      <c r="H123" s="72"/>
    </row>
    <row r="124" spans="3:8" x14ac:dyDescent="0.35">
      <c r="C124" s="72"/>
      <c r="D124" s="72"/>
      <c r="E124" s="72"/>
      <c r="F124" s="72"/>
      <c r="G124" s="72"/>
      <c r="H124" s="72"/>
    </row>
    <row r="125" spans="3:8" x14ac:dyDescent="0.35">
      <c r="C125" s="72"/>
      <c r="D125" s="72"/>
      <c r="E125" s="72"/>
      <c r="F125" s="72"/>
      <c r="G125" s="72"/>
      <c r="H125" s="72"/>
    </row>
    <row r="126" spans="3:8" x14ac:dyDescent="0.35">
      <c r="C126" s="72"/>
      <c r="D126" s="72"/>
      <c r="E126" s="72"/>
      <c r="F126" s="72"/>
      <c r="G126" s="72"/>
      <c r="H126" s="72"/>
    </row>
    <row r="127" spans="3:8" x14ac:dyDescent="0.35">
      <c r="C127" s="72"/>
      <c r="D127" s="72"/>
      <c r="E127" s="72"/>
      <c r="F127" s="72"/>
      <c r="G127" s="72"/>
      <c r="H127" s="72"/>
    </row>
    <row r="128" spans="3:8" x14ac:dyDescent="0.35">
      <c r="C128" s="72"/>
      <c r="D128" s="72"/>
      <c r="E128" s="72"/>
      <c r="F128" s="72"/>
      <c r="G128" s="72"/>
      <c r="H128" s="72"/>
    </row>
    <row r="129" spans="3:8" x14ac:dyDescent="0.35">
      <c r="C129" s="72"/>
      <c r="D129" s="72"/>
      <c r="E129" s="72"/>
      <c r="F129" s="72"/>
      <c r="G129" s="72"/>
      <c r="H129" s="72"/>
    </row>
    <row r="130" spans="3:8" x14ac:dyDescent="0.35">
      <c r="C130" s="72"/>
      <c r="D130" s="72"/>
      <c r="E130" s="72"/>
      <c r="F130" s="72"/>
      <c r="G130" s="72"/>
      <c r="H130" s="72"/>
    </row>
    <row r="131" spans="3:8" x14ac:dyDescent="0.35">
      <c r="C131" s="72"/>
      <c r="D131" s="72"/>
      <c r="E131" s="72"/>
      <c r="F131" s="72"/>
      <c r="G131" s="72"/>
      <c r="H131" s="72"/>
    </row>
    <row r="132" spans="3:8" x14ac:dyDescent="0.35">
      <c r="C132" s="72"/>
      <c r="D132" s="72"/>
      <c r="E132" s="72"/>
      <c r="F132" s="72"/>
      <c r="G132" s="72"/>
      <c r="H132" s="72"/>
    </row>
    <row r="133" spans="3:8" x14ac:dyDescent="0.35">
      <c r="C133" s="72"/>
      <c r="D133" s="72"/>
      <c r="E133" s="72"/>
      <c r="F133" s="72"/>
      <c r="G133" s="72"/>
      <c r="H133" s="72"/>
    </row>
    <row r="134" spans="3:8" x14ac:dyDescent="0.35">
      <c r="C134" s="72"/>
      <c r="D134" s="72"/>
      <c r="E134" s="72"/>
      <c r="F134" s="72"/>
      <c r="G134" s="72"/>
      <c r="H134" s="72"/>
    </row>
    <row r="135" spans="3:8" x14ac:dyDescent="0.35">
      <c r="C135" s="72"/>
      <c r="D135" s="72"/>
      <c r="E135" s="72"/>
      <c r="F135" s="72"/>
      <c r="G135" s="72"/>
      <c r="H135" s="72"/>
    </row>
    <row r="136" spans="3:8" x14ac:dyDescent="0.35">
      <c r="C136" s="72"/>
      <c r="D136" s="72"/>
      <c r="E136" s="72"/>
      <c r="F136" s="72"/>
      <c r="G136" s="72"/>
      <c r="H136" s="72"/>
    </row>
    <row r="137" spans="3:8" x14ac:dyDescent="0.35">
      <c r="C137" s="72"/>
      <c r="D137" s="72"/>
      <c r="E137" s="72"/>
      <c r="F137" s="72"/>
      <c r="G137" s="72"/>
      <c r="H137" s="72"/>
    </row>
    <row r="138" spans="3:8" x14ac:dyDescent="0.35">
      <c r="C138" s="72"/>
      <c r="D138" s="72"/>
      <c r="E138" s="72"/>
      <c r="F138" s="72"/>
      <c r="G138" s="72"/>
      <c r="H138" s="72"/>
    </row>
    <row r="139" spans="3:8" x14ac:dyDescent="0.35">
      <c r="C139" s="72"/>
      <c r="D139" s="72"/>
      <c r="E139" s="72"/>
      <c r="F139" s="72"/>
      <c r="G139" s="72"/>
      <c r="H139" s="72"/>
    </row>
    <row r="140" spans="3:8" x14ac:dyDescent="0.35">
      <c r="C140" s="72"/>
      <c r="D140" s="72"/>
      <c r="E140" s="72"/>
      <c r="F140" s="72"/>
      <c r="G140" s="72"/>
      <c r="H140" s="72"/>
    </row>
    <row r="141" spans="3:8" x14ac:dyDescent="0.35">
      <c r="C141" s="72"/>
      <c r="D141" s="72"/>
      <c r="E141" s="72"/>
      <c r="F141" s="72"/>
      <c r="G141" s="72"/>
      <c r="H141" s="72"/>
    </row>
    <row r="142" spans="3:8" x14ac:dyDescent="0.35">
      <c r="C142" s="72"/>
      <c r="D142" s="72"/>
      <c r="E142" s="72"/>
      <c r="F142" s="72"/>
      <c r="G142" s="72"/>
      <c r="H142" s="72"/>
    </row>
    <row r="143" spans="3:8" x14ac:dyDescent="0.35">
      <c r="C143" s="72"/>
      <c r="D143" s="72"/>
      <c r="E143" s="72"/>
      <c r="F143" s="72"/>
      <c r="G143" s="72"/>
      <c r="H143" s="72"/>
    </row>
    <row r="144" spans="3:8" x14ac:dyDescent="0.35">
      <c r="C144" s="72"/>
      <c r="D144" s="72"/>
      <c r="E144" s="72"/>
      <c r="F144" s="72"/>
      <c r="G144" s="72"/>
      <c r="H144" s="72"/>
    </row>
    <row r="145" spans="3:8" x14ac:dyDescent="0.35">
      <c r="C145" s="72"/>
      <c r="D145" s="72"/>
      <c r="E145" s="72"/>
      <c r="F145" s="72"/>
      <c r="G145" s="72"/>
      <c r="H145" s="72"/>
    </row>
    <row r="146" spans="3:8" x14ac:dyDescent="0.35">
      <c r="C146" s="72"/>
      <c r="D146" s="72"/>
      <c r="E146" s="72"/>
      <c r="F146" s="72"/>
      <c r="G146" s="72"/>
      <c r="H146" s="72"/>
    </row>
    <row r="147" spans="3:8" x14ac:dyDescent="0.35">
      <c r="C147" s="72"/>
      <c r="D147" s="72"/>
      <c r="E147" s="72"/>
      <c r="F147" s="72"/>
      <c r="G147" s="72"/>
      <c r="H147" s="72"/>
    </row>
    <row r="148" spans="3:8" x14ac:dyDescent="0.35">
      <c r="C148" s="72"/>
      <c r="D148" s="72"/>
      <c r="E148" s="72"/>
      <c r="F148" s="72"/>
      <c r="G148" s="72"/>
      <c r="H148" s="72"/>
    </row>
    <row r="149" spans="3:8" x14ac:dyDescent="0.35">
      <c r="C149" s="72"/>
      <c r="D149" s="72"/>
      <c r="E149" s="72"/>
      <c r="F149" s="72"/>
      <c r="G149" s="72"/>
      <c r="H149" s="72"/>
    </row>
    <row r="150" spans="3:8" x14ac:dyDescent="0.35">
      <c r="C150" s="72"/>
      <c r="D150" s="72"/>
      <c r="E150" s="72"/>
      <c r="F150" s="72"/>
      <c r="G150" s="72"/>
      <c r="H150" s="72"/>
    </row>
    <row r="151" spans="3:8" x14ac:dyDescent="0.35">
      <c r="C151" s="72"/>
      <c r="D151" s="72"/>
      <c r="E151" s="72"/>
      <c r="F151" s="72"/>
      <c r="G151" s="72"/>
      <c r="H151" s="72"/>
    </row>
    <row r="152" spans="3:8" x14ac:dyDescent="0.35">
      <c r="C152" s="72"/>
      <c r="D152" s="72"/>
      <c r="E152" s="72"/>
      <c r="F152" s="72"/>
      <c r="G152" s="72"/>
      <c r="H152" s="72"/>
    </row>
    <row r="153" spans="3:8" x14ac:dyDescent="0.35">
      <c r="C153" s="72"/>
      <c r="D153" s="72"/>
      <c r="E153" s="72"/>
      <c r="F153" s="72"/>
      <c r="G153" s="72"/>
      <c r="H153" s="72"/>
    </row>
    <row r="154" spans="3:8" x14ac:dyDescent="0.35">
      <c r="C154" s="72"/>
      <c r="D154" s="72"/>
      <c r="E154" s="72"/>
      <c r="F154" s="72"/>
      <c r="G154" s="72"/>
      <c r="H154" s="72"/>
    </row>
    <row r="155" spans="3:8" x14ac:dyDescent="0.35">
      <c r="C155" s="72"/>
      <c r="D155" s="72"/>
      <c r="E155" s="72"/>
      <c r="F155" s="72"/>
      <c r="G155" s="72"/>
      <c r="H155" s="72"/>
    </row>
    <row r="156" spans="3:8" x14ac:dyDescent="0.35">
      <c r="C156" s="72"/>
      <c r="D156" s="72"/>
      <c r="E156" s="72"/>
      <c r="F156" s="72"/>
      <c r="G156" s="72"/>
      <c r="H156" s="72"/>
    </row>
    <row r="157" spans="3:8" x14ac:dyDescent="0.35">
      <c r="C157" s="72"/>
      <c r="D157" s="72"/>
      <c r="E157" s="72"/>
      <c r="F157" s="72"/>
      <c r="G157" s="72"/>
      <c r="H157" s="72"/>
    </row>
    <row r="158" spans="3:8" x14ac:dyDescent="0.35">
      <c r="C158" s="72"/>
      <c r="D158" s="72"/>
      <c r="E158" s="72"/>
      <c r="F158" s="72"/>
      <c r="G158" s="72"/>
      <c r="H158" s="72"/>
    </row>
    <row r="159" spans="3:8" x14ac:dyDescent="0.35">
      <c r="C159" s="72"/>
      <c r="D159" s="72"/>
      <c r="E159" s="72"/>
      <c r="F159" s="72"/>
      <c r="G159" s="72"/>
      <c r="H159" s="72"/>
    </row>
    <row r="160" spans="3:8" x14ac:dyDescent="0.35">
      <c r="C160" s="72"/>
      <c r="D160" s="72"/>
      <c r="E160" s="72"/>
      <c r="F160" s="72"/>
      <c r="G160" s="72"/>
      <c r="H160" s="72"/>
    </row>
    <row r="161" spans="3:8" x14ac:dyDescent="0.35">
      <c r="C161" s="72"/>
      <c r="D161" s="72"/>
      <c r="E161" s="72"/>
      <c r="F161" s="72"/>
      <c r="G161" s="72"/>
      <c r="H161" s="72"/>
    </row>
    <row r="162" spans="3:8" x14ac:dyDescent="0.35">
      <c r="C162" s="72"/>
      <c r="D162" s="72"/>
      <c r="E162" s="72"/>
      <c r="F162" s="72"/>
      <c r="G162" s="72"/>
      <c r="H162" s="72"/>
    </row>
    <row r="163" spans="3:8" x14ac:dyDescent="0.35">
      <c r="C163" s="72"/>
      <c r="D163" s="72"/>
      <c r="E163" s="72"/>
      <c r="F163" s="72"/>
      <c r="G163" s="72"/>
      <c r="H163" s="72"/>
    </row>
    <row r="164" spans="3:8" x14ac:dyDescent="0.35">
      <c r="C164" s="72"/>
      <c r="D164" s="72"/>
      <c r="E164" s="72"/>
      <c r="F164" s="72"/>
      <c r="G164" s="72"/>
      <c r="H164" s="72"/>
    </row>
    <row r="165" spans="3:8" x14ac:dyDescent="0.35">
      <c r="C165" s="72"/>
      <c r="D165" s="72"/>
      <c r="E165" s="72"/>
      <c r="F165" s="72"/>
      <c r="G165" s="72"/>
      <c r="H165" s="72"/>
    </row>
    <row r="166" spans="3:8" x14ac:dyDescent="0.35">
      <c r="C166" s="72"/>
      <c r="D166" s="72"/>
      <c r="E166" s="72"/>
      <c r="F166" s="72"/>
      <c r="G166" s="72"/>
      <c r="H166" s="72"/>
    </row>
    <row r="167" spans="3:8" x14ac:dyDescent="0.35">
      <c r="C167" s="72"/>
      <c r="D167" s="72"/>
      <c r="E167" s="72"/>
      <c r="F167" s="72"/>
      <c r="G167" s="72"/>
      <c r="H167" s="72"/>
    </row>
    <row r="168" spans="3:8" x14ac:dyDescent="0.35">
      <c r="C168" s="72"/>
      <c r="D168" s="72"/>
      <c r="E168" s="72"/>
      <c r="F168" s="72"/>
      <c r="G168" s="72"/>
      <c r="H168" s="72"/>
    </row>
    <row r="169" spans="3:8" x14ac:dyDescent="0.35">
      <c r="C169" s="72"/>
      <c r="D169" s="72"/>
      <c r="E169" s="72"/>
      <c r="F169" s="72"/>
      <c r="G169" s="72"/>
      <c r="H169" s="72"/>
    </row>
    <row r="170" spans="3:8" x14ac:dyDescent="0.35">
      <c r="C170" s="72"/>
      <c r="D170" s="72"/>
      <c r="E170" s="72"/>
      <c r="F170" s="72"/>
      <c r="G170" s="72"/>
      <c r="H170" s="72"/>
    </row>
    <row r="171" spans="3:8" x14ac:dyDescent="0.35">
      <c r="C171" s="72"/>
      <c r="D171" s="72"/>
      <c r="E171" s="72"/>
      <c r="F171" s="72"/>
      <c r="G171" s="72"/>
      <c r="H171" s="72"/>
    </row>
    <row r="172" spans="3:8" x14ac:dyDescent="0.35">
      <c r="C172" s="72"/>
      <c r="D172" s="72"/>
      <c r="E172" s="72"/>
      <c r="F172" s="72"/>
      <c r="G172" s="72"/>
      <c r="H172" s="72"/>
    </row>
    <row r="173" spans="3:8" x14ac:dyDescent="0.35">
      <c r="C173" s="72"/>
      <c r="D173" s="72"/>
      <c r="E173" s="72"/>
      <c r="F173" s="72"/>
      <c r="G173" s="72"/>
      <c r="H173" s="72"/>
    </row>
    <row r="174" spans="3:8" x14ac:dyDescent="0.35">
      <c r="C174" s="72"/>
      <c r="D174" s="72"/>
      <c r="E174" s="72"/>
      <c r="F174" s="72"/>
      <c r="G174" s="72"/>
      <c r="H174" s="72"/>
    </row>
    <row r="175" spans="3:8" x14ac:dyDescent="0.35">
      <c r="C175" s="72"/>
      <c r="D175" s="72"/>
      <c r="E175" s="72"/>
      <c r="F175" s="72"/>
      <c r="G175" s="72"/>
      <c r="H175" s="72"/>
    </row>
    <row r="176" spans="3:8" x14ac:dyDescent="0.35">
      <c r="C176" s="72"/>
      <c r="D176" s="72"/>
      <c r="E176" s="72"/>
      <c r="F176" s="72"/>
      <c r="G176" s="72"/>
      <c r="H176" s="72"/>
    </row>
    <row r="177" spans="3:8" x14ac:dyDescent="0.35">
      <c r="C177" s="72"/>
      <c r="D177" s="72"/>
      <c r="E177" s="72"/>
      <c r="F177" s="72"/>
      <c r="G177" s="72"/>
      <c r="H177" s="72"/>
    </row>
    <row r="178" spans="3:8" x14ac:dyDescent="0.35">
      <c r="C178" s="72"/>
      <c r="D178" s="72"/>
      <c r="E178" s="72"/>
      <c r="F178" s="72"/>
      <c r="G178" s="72"/>
      <c r="H178" s="72"/>
    </row>
    <row r="179" spans="3:8" x14ac:dyDescent="0.35">
      <c r="C179" s="72"/>
      <c r="D179" s="72"/>
      <c r="E179" s="72"/>
      <c r="F179" s="72"/>
      <c r="G179" s="72"/>
      <c r="H179" s="72"/>
    </row>
    <row r="180" spans="3:8" x14ac:dyDescent="0.35">
      <c r="C180" s="72"/>
      <c r="D180" s="72"/>
      <c r="E180" s="72"/>
      <c r="F180" s="72"/>
      <c r="G180" s="72"/>
      <c r="H180" s="72"/>
    </row>
    <row r="181" spans="3:8" x14ac:dyDescent="0.35">
      <c r="C181" s="72"/>
      <c r="D181" s="72"/>
      <c r="E181" s="72"/>
      <c r="F181" s="72"/>
      <c r="G181" s="72"/>
      <c r="H181" s="72"/>
    </row>
    <row r="182" spans="3:8" x14ac:dyDescent="0.35">
      <c r="C182" s="72"/>
      <c r="D182" s="72"/>
      <c r="E182" s="72"/>
      <c r="F182" s="72"/>
      <c r="G182" s="72"/>
      <c r="H182" s="72"/>
    </row>
    <row r="183" spans="3:8" x14ac:dyDescent="0.35">
      <c r="C183" s="72"/>
      <c r="D183" s="72"/>
      <c r="E183" s="72"/>
      <c r="F183" s="72"/>
      <c r="G183" s="72"/>
      <c r="H183" s="72"/>
    </row>
    <row r="184" spans="3:8" x14ac:dyDescent="0.35">
      <c r="C184" s="72"/>
      <c r="D184" s="72"/>
      <c r="E184" s="72"/>
      <c r="F184" s="72"/>
      <c r="G184" s="72"/>
      <c r="H184" s="72"/>
    </row>
    <row r="185" spans="3:8" x14ac:dyDescent="0.35">
      <c r="C185" s="72"/>
      <c r="D185" s="72"/>
      <c r="E185" s="72"/>
      <c r="F185" s="72"/>
      <c r="G185" s="72"/>
      <c r="H185" s="72"/>
    </row>
    <row r="186" spans="3:8" x14ac:dyDescent="0.35">
      <c r="C186" s="72"/>
      <c r="D186" s="72"/>
      <c r="E186" s="72"/>
      <c r="F186" s="72"/>
      <c r="G186" s="72"/>
      <c r="H186" s="72"/>
    </row>
    <row r="187" spans="3:8" x14ac:dyDescent="0.35">
      <c r="C187" s="72"/>
      <c r="D187" s="72"/>
      <c r="E187" s="72"/>
      <c r="F187" s="72"/>
      <c r="G187" s="72"/>
      <c r="H187" s="72"/>
    </row>
    <row r="188" spans="3:8" x14ac:dyDescent="0.35">
      <c r="C188" s="72"/>
      <c r="D188" s="72"/>
      <c r="E188" s="72"/>
      <c r="F188" s="72"/>
      <c r="G188" s="72"/>
      <c r="H188" s="72"/>
    </row>
    <row r="189" spans="3:8" x14ac:dyDescent="0.35">
      <c r="C189" s="72"/>
      <c r="D189" s="72"/>
      <c r="E189" s="72"/>
      <c r="F189" s="72"/>
      <c r="G189" s="72"/>
      <c r="H189" s="72"/>
    </row>
    <row r="190" spans="3:8" x14ac:dyDescent="0.35">
      <c r="C190" s="72"/>
      <c r="D190" s="72"/>
      <c r="E190" s="72"/>
      <c r="F190" s="72"/>
      <c r="G190" s="72"/>
      <c r="H190" s="72"/>
    </row>
    <row r="191" spans="3:8" x14ac:dyDescent="0.35">
      <c r="C191" s="72"/>
      <c r="D191" s="72"/>
      <c r="E191" s="72"/>
      <c r="F191" s="72"/>
      <c r="G191" s="72"/>
      <c r="H191" s="72"/>
    </row>
    <row r="192" spans="3:8" x14ac:dyDescent="0.35">
      <c r="C192" s="72"/>
      <c r="D192" s="72"/>
      <c r="E192" s="72"/>
      <c r="F192" s="72"/>
      <c r="G192" s="72"/>
      <c r="H192" s="72"/>
    </row>
    <row r="193" spans="3:8" x14ac:dyDescent="0.35">
      <c r="C193" s="72"/>
      <c r="D193" s="72"/>
      <c r="E193" s="72"/>
      <c r="F193" s="72"/>
      <c r="G193" s="72"/>
      <c r="H193" s="72"/>
    </row>
    <row r="194" spans="3:8" x14ac:dyDescent="0.35">
      <c r="C194" s="72"/>
      <c r="D194" s="72"/>
      <c r="E194" s="72"/>
      <c r="F194" s="72"/>
      <c r="G194" s="72"/>
      <c r="H194" s="72"/>
    </row>
    <row r="195" spans="3:8" x14ac:dyDescent="0.35">
      <c r="C195" s="72"/>
      <c r="D195" s="72"/>
      <c r="E195" s="72"/>
      <c r="F195" s="72"/>
      <c r="G195" s="72"/>
      <c r="H195" s="72"/>
    </row>
    <row r="196" spans="3:8" x14ac:dyDescent="0.35">
      <c r="C196" s="72"/>
      <c r="D196" s="72"/>
      <c r="E196" s="72"/>
      <c r="F196" s="72"/>
      <c r="G196" s="72"/>
      <c r="H196" s="72"/>
    </row>
    <row r="197" spans="3:8" x14ac:dyDescent="0.35">
      <c r="C197" s="72"/>
      <c r="D197" s="72"/>
      <c r="E197" s="72"/>
      <c r="F197" s="72"/>
      <c r="G197" s="72"/>
      <c r="H197" s="72"/>
    </row>
    <row r="198" spans="3:8" x14ac:dyDescent="0.35">
      <c r="C198" s="72"/>
      <c r="D198" s="72"/>
      <c r="E198" s="72"/>
      <c r="F198" s="72"/>
      <c r="G198" s="72"/>
      <c r="H198" s="72"/>
    </row>
    <row r="199" spans="3:8" x14ac:dyDescent="0.35">
      <c r="C199" s="72"/>
      <c r="D199" s="72"/>
      <c r="E199" s="72"/>
      <c r="F199" s="72"/>
      <c r="G199" s="72"/>
      <c r="H199" s="72"/>
    </row>
    <row r="200" spans="3:8" x14ac:dyDescent="0.35">
      <c r="C200" s="72"/>
      <c r="D200" s="72"/>
      <c r="E200" s="72"/>
      <c r="F200" s="72"/>
      <c r="G200" s="72"/>
      <c r="H200" s="72"/>
    </row>
    <row r="201" spans="3:8" x14ac:dyDescent="0.35">
      <c r="C201" s="72"/>
      <c r="D201" s="72"/>
      <c r="E201" s="72"/>
      <c r="F201" s="72"/>
      <c r="G201" s="72"/>
      <c r="H201" s="72"/>
    </row>
    <row r="202" spans="3:8" x14ac:dyDescent="0.35">
      <c r="C202" s="72"/>
      <c r="D202" s="72"/>
      <c r="E202" s="72"/>
      <c r="F202" s="72"/>
      <c r="G202" s="72"/>
      <c r="H202" s="72"/>
    </row>
    <row r="203" spans="3:8" x14ac:dyDescent="0.35">
      <c r="C203" s="72"/>
      <c r="D203" s="72"/>
      <c r="E203" s="72"/>
      <c r="F203" s="72"/>
      <c r="G203" s="72"/>
      <c r="H203" s="72"/>
    </row>
    <row r="204" spans="3:8" x14ac:dyDescent="0.35">
      <c r="C204" s="72"/>
      <c r="D204" s="72"/>
      <c r="E204" s="72"/>
      <c r="F204" s="72"/>
      <c r="G204" s="72"/>
      <c r="H204" s="72"/>
    </row>
    <row r="205" spans="3:8" x14ac:dyDescent="0.35">
      <c r="C205" s="72"/>
      <c r="D205" s="72"/>
      <c r="E205" s="72"/>
      <c r="F205" s="72"/>
      <c r="G205" s="72"/>
      <c r="H205" s="72"/>
    </row>
    <row r="206" spans="3:8" x14ac:dyDescent="0.35">
      <c r="C206" s="72"/>
      <c r="D206" s="72"/>
      <c r="E206" s="72"/>
      <c r="F206" s="72"/>
      <c r="G206" s="72"/>
      <c r="H206" s="72"/>
    </row>
    <row r="207" spans="3:8" x14ac:dyDescent="0.35">
      <c r="C207" s="72"/>
      <c r="D207" s="72"/>
      <c r="E207" s="72"/>
      <c r="F207" s="72"/>
      <c r="G207" s="72"/>
      <c r="H207" s="72"/>
    </row>
    <row r="208" spans="3:8" x14ac:dyDescent="0.35">
      <c r="C208" s="72"/>
      <c r="D208" s="72"/>
      <c r="E208" s="72"/>
      <c r="F208" s="72"/>
      <c r="G208" s="72"/>
      <c r="H208" s="72"/>
    </row>
    <row r="209" spans="3:8" x14ac:dyDescent="0.35">
      <c r="C209" s="72"/>
      <c r="D209" s="72"/>
      <c r="E209" s="72"/>
      <c r="F209" s="72"/>
      <c r="G209" s="72"/>
      <c r="H209" s="72"/>
    </row>
    <row r="210" spans="3:8" x14ac:dyDescent="0.35">
      <c r="C210" s="72"/>
      <c r="D210" s="72"/>
      <c r="E210" s="72"/>
      <c r="F210" s="72"/>
      <c r="G210" s="72"/>
      <c r="H210" s="72"/>
    </row>
    <row r="211" spans="3:8" x14ac:dyDescent="0.35">
      <c r="C211" s="72"/>
      <c r="D211" s="72"/>
      <c r="E211" s="72"/>
      <c r="F211" s="72"/>
      <c r="G211" s="72"/>
      <c r="H211" s="72"/>
    </row>
    <row r="212" spans="3:8" x14ac:dyDescent="0.35">
      <c r="C212" s="72"/>
      <c r="D212" s="72"/>
      <c r="E212" s="72"/>
      <c r="F212" s="72"/>
      <c r="G212" s="72"/>
      <c r="H212" s="72"/>
    </row>
    <row r="213" spans="3:8" x14ac:dyDescent="0.35">
      <c r="C213" s="72"/>
      <c r="D213" s="72"/>
      <c r="E213" s="72"/>
      <c r="F213" s="72"/>
      <c r="G213" s="72"/>
      <c r="H213" s="72"/>
    </row>
    <row r="214" spans="3:8" x14ac:dyDescent="0.35">
      <c r="C214" s="72"/>
      <c r="D214" s="72"/>
      <c r="E214" s="72"/>
      <c r="F214" s="72"/>
      <c r="G214" s="72"/>
      <c r="H214" s="72"/>
    </row>
    <row r="215" spans="3:8" x14ac:dyDescent="0.35">
      <c r="C215" s="72"/>
      <c r="D215" s="72"/>
      <c r="E215" s="72"/>
      <c r="F215" s="72"/>
      <c r="G215" s="72"/>
      <c r="H215" s="72"/>
    </row>
    <row r="216" spans="3:8" x14ac:dyDescent="0.35">
      <c r="C216" s="72"/>
      <c r="D216" s="72"/>
      <c r="E216" s="72"/>
      <c r="F216" s="72"/>
      <c r="G216" s="72"/>
      <c r="H216" s="72"/>
    </row>
    <row r="217" spans="3:8" x14ac:dyDescent="0.35">
      <c r="C217" s="72"/>
      <c r="D217" s="72"/>
      <c r="E217" s="72"/>
      <c r="F217" s="72"/>
      <c r="G217" s="72"/>
      <c r="H217" s="72"/>
    </row>
    <row r="218" spans="3:8" x14ac:dyDescent="0.35">
      <c r="C218" s="72"/>
      <c r="D218" s="72"/>
      <c r="E218" s="72"/>
      <c r="F218" s="72"/>
      <c r="G218" s="72"/>
      <c r="H218" s="72"/>
    </row>
    <row r="219" spans="3:8" x14ac:dyDescent="0.35">
      <c r="C219" s="72"/>
      <c r="D219" s="72"/>
      <c r="E219" s="72"/>
      <c r="F219" s="72"/>
      <c r="G219" s="72"/>
      <c r="H219" s="72"/>
    </row>
    <row r="220" spans="3:8" x14ac:dyDescent="0.35">
      <c r="C220" s="72"/>
      <c r="D220" s="72"/>
      <c r="E220" s="72"/>
      <c r="F220" s="72"/>
      <c r="G220" s="72"/>
      <c r="H220" s="72"/>
    </row>
    <row r="221" spans="3:8" x14ac:dyDescent="0.35">
      <c r="C221" s="72"/>
      <c r="D221" s="72"/>
      <c r="E221" s="72"/>
      <c r="F221" s="72"/>
      <c r="G221" s="72"/>
      <c r="H221" s="72"/>
    </row>
    <row r="222" spans="3:8" x14ac:dyDescent="0.35">
      <c r="C222" s="72"/>
      <c r="D222" s="72"/>
      <c r="E222" s="72"/>
      <c r="F222" s="72"/>
      <c r="G222" s="72"/>
      <c r="H222" s="72"/>
    </row>
    <row r="223" spans="3:8" x14ac:dyDescent="0.35">
      <c r="C223" s="72"/>
      <c r="D223" s="72"/>
      <c r="E223" s="72"/>
      <c r="F223" s="72"/>
      <c r="G223" s="72"/>
      <c r="H223" s="72"/>
    </row>
    <row r="224" spans="3:8" x14ac:dyDescent="0.35">
      <c r="C224" s="72"/>
      <c r="D224" s="72"/>
      <c r="E224" s="72"/>
      <c r="F224" s="72"/>
      <c r="G224" s="72"/>
      <c r="H224" s="72"/>
    </row>
    <row r="225" spans="3:8" x14ac:dyDescent="0.35">
      <c r="C225" s="72"/>
      <c r="D225" s="72"/>
      <c r="E225" s="72"/>
      <c r="F225" s="72"/>
      <c r="G225" s="72"/>
      <c r="H225" s="72"/>
    </row>
    <row r="226" spans="3:8" x14ac:dyDescent="0.35">
      <c r="C226" s="72"/>
      <c r="D226" s="72"/>
      <c r="E226" s="72"/>
      <c r="F226" s="72"/>
      <c r="G226" s="72"/>
      <c r="H226" s="72"/>
    </row>
    <row r="227" spans="3:8" x14ac:dyDescent="0.35">
      <c r="C227" s="72"/>
      <c r="D227" s="72"/>
      <c r="E227" s="72"/>
      <c r="F227" s="72"/>
      <c r="G227" s="72"/>
      <c r="H227" s="72"/>
    </row>
    <row r="228" spans="3:8" x14ac:dyDescent="0.35">
      <c r="C228" s="72"/>
      <c r="D228" s="72"/>
      <c r="E228" s="72"/>
      <c r="F228" s="72"/>
      <c r="G228" s="72"/>
      <c r="H228" s="72"/>
    </row>
    <row r="229" spans="3:8" x14ac:dyDescent="0.35">
      <c r="C229" s="72"/>
      <c r="D229" s="72"/>
      <c r="E229" s="72"/>
      <c r="F229" s="72"/>
      <c r="G229" s="72"/>
      <c r="H229" s="72"/>
    </row>
    <row r="230" spans="3:8" x14ac:dyDescent="0.35">
      <c r="C230" s="72"/>
      <c r="D230" s="72"/>
      <c r="E230" s="72"/>
      <c r="F230" s="72"/>
      <c r="G230" s="72"/>
      <c r="H230" s="72"/>
    </row>
    <row r="231" spans="3:8" x14ac:dyDescent="0.35">
      <c r="C231" s="72"/>
      <c r="D231" s="72"/>
      <c r="E231" s="72"/>
      <c r="F231" s="72"/>
      <c r="G231" s="72"/>
      <c r="H231" s="72"/>
    </row>
    <row r="232" spans="3:8" x14ac:dyDescent="0.35">
      <c r="C232" s="72"/>
      <c r="D232" s="72"/>
      <c r="E232" s="72"/>
      <c r="F232" s="72"/>
      <c r="G232" s="72"/>
      <c r="H232" s="72"/>
    </row>
    <row r="233" spans="3:8" x14ac:dyDescent="0.35">
      <c r="C233" s="72"/>
      <c r="D233" s="72"/>
      <c r="E233" s="72"/>
      <c r="F233" s="72"/>
      <c r="G233" s="72"/>
      <c r="H233" s="72"/>
    </row>
    <row r="234" spans="3:8" x14ac:dyDescent="0.35">
      <c r="C234" s="72"/>
      <c r="D234" s="72"/>
      <c r="E234" s="72"/>
      <c r="F234" s="72"/>
      <c r="G234" s="72"/>
      <c r="H234" s="72"/>
    </row>
    <row r="235" spans="3:8" x14ac:dyDescent="0.35">
      <c r="C235" s="72"/>
      <c r="D235" s="72"/>
      <c r="E235" s="72"/>
      <c r="F235" s="72"/>
      <c r="G235" s="72"/>
      <c r="H235" s="72"/>
    </row>
    <row r="236" spans="3:8" x14ac:dyDescent="0.35">
      <c r="C236" s="72"/>
      <c r="D236" s="72"/>
      <c r="E236" s="72"/>
      <c r="F236" s="72"/>
      <c r="G236" s="72"/>
      <c r="H236" s="72"/>
    </row>
    <row r="237" spans="3:8" x14ac:dyDescent="0.35">
      <c r="C237" s="72"/>
      <c r="D237" s="72"/>
      <c r="E237" s="72"/>
      <c r="F237" s="72"/>
      <c r="G237" s="72"/>
      <c r="H237" s="72"/>
    </row>
    <row r="238" spans="3:8" x14ac:dyDescent="0.35">
      <c r="C238" s="72"/>
      <c r="D238" s="72"/>
      <c r="E238" s="72"/>
      <c r="F238" s="72"/>
      <c r="G238" s="72"/>
      <c r="H238" s="72"/>
    </row>
    <row r="239" spans="3:8" x14ac:dyDescent="0.35">
      <c r="C239" s="72"/>
      <c r="D239" s="72"/>
      <c r="E239" s="72"/>
      <c r="F239" s="72"/>
      <c r="G239" s="72"/>
      <c r="H239" s="72"/>
    </row>
    <row r="240" spans="3:8" x14ac:dyDescent="0.35">
      <c r="C240" s="72"/>
      <c r="D240" s="72"/>
      <c r="E240" s="72"/>
      <c r="F240" s="72"/>
      <c r="G240" s="72"/>
      <c r="H240" s="72"/>
    </row>
    <row r="241" spans="3:8" x14ac:dyDescent="0.35">
      <c r="C241" s="72"/>
      <c r="D241" s="72"/>
      <c r="E241" s="72"/>
      <c r="F241" s="72"/>
      <c r="G241" s="72"/>
      <c r="H241" s="72"/>
    </row>
    <row r="242" spans="3:8" x14ac:dyDescent="0.35">
      <c r="C242" s="72"/>
      <c r="D242" s="72"/>
      <c r="E242" s="72"/>
      <c r="F242" s="72"/>
      <c r="G242" s="72"/>
      <c r="H242" s="72"/>
    </row>
    <row r="243" spans="3:8" x14ac:dyDescent="0.35">
      <c r="C243" s="72"/>
      <c r="D243" s="72"/>
      <c r="E243" s="72"/>
      <c r="F243" s="72"/>
      <c r="G243" s="72"/>
      <c r="H243" s="72"/>
    </row>
    <row r="244" spans="3:8" x14ac:dyDescent="0.35">
      <c r="C244" s="72"/>
      <c r="D244" s="72"/>
      <c r="E244" s="72"/>
      <c r="F244" s="72"/>
      <c r="G244" s="72"/>
      <c r="H244" s="72"/>
    </row>
    <row r="245" spans="3:8" x14ac:dyDescent="0.35">
      <c r="C245" s="72"/>
      <c r="D245" s="72"/>
      <c r="E245" s="72"/>
      <c r="F245" s="72"/>
      <c r="G245" s="72"/>
      <c r="H245" s="72"/>
    </row>
    <row r="246" spans="3:8" x14ac:dyDescent="0.35">
      <c r="C246" s="72"/>
      <c r="D246" s="72"/>
      <c r="E246" s="72"/>
      <c r="F246" s="72"/>
      <c r="G246" s="72"/>
      <c r="H246" s="72"/>
    </row>
    <row r="247" spans="3:8" x14ac:dyDescent="0.35">
      <c r="C247" s="72"/>
      <c r="D247" s="72"/>
      <c r="E247" s="72"/>
      <c r="F247" s="72"/>
      <c r="G247" s="72"/>
      <c r="H247" s="72"/>
    </row>
    <row r="248" spans="3:8" x14ac:dyDescent="0.35">
      <c r="C248" s="72"/>
      <c r="D248" s="72"/>
      <c r="E248" s="72"/>
      <c r="F248" s="72"/>
      <c r="G248" s="72"/>
      <c r="H248" s="72"/>
    </row>
    <row r="249" spans="3:8" x14ac:dyDescent="0.35">
      <c r="C249" s="72"/>
      <c r="D249" s="72"/>
      <c r="E249" s="72"/>
      <c r="F249" s="72"/>
      <c r="G249" s="72"/>
      <c r="H249" s="72"/>
    </row>
    <row r="250" spans="3:8" x14ac:dyDescent="0.35">
      <c r="C250" s="72"/>
      <c r="D250" s="72"/>
      <c r="E250" s="72"/>
      <c r="F250" s="72"/>
      <c r="G250" s="72"/>
      <c r="H250" s="72"/>
    </row>
    <row r="251" spans="3:8" x14ac:dyDescent="0.35">
      <c r="C251" s="72"/>
      <c r="D251" s="72"/>
      <c r="E251" s="72"/>
      <c r="F251" s="72"/>
      <c r="G251" s="72"/>
      <c r="H251" s="72"/>
    </row>
    <row r="252" spans="3:8" x14ac:dyDescent="0.35">
      <c r="C252" s="72"/>
      <c r="D252" s="72"/>
      <c r="E252" s="72"/>
      <c r="F252" s="72"/>
      <c r="G252" s="72"/>
      <c r="H252" s="72"/>
    </row>
    <row r="253" spans="3:8" x14ac:dyDescent="0.35">
      <c r="C253" s="72"/>
      <c r="D253" s="72"/>
      <c r="E253" s="72"/>
      <c r="F253" s="72"/>
      <c r="G253" s="72"/>
      <c r="H253" s="72"/>
    </row>
    <row r="254" spans="3:8" x14ac:dyDescent="0.35">
      <c r="C254" s="72"/>
      <c r="D254" s="72"/>
      <c r="E254" s="72"/>
      <c r="F254" s="72"/>
      <c r="G254" s="72"/>
      <c r="H254" s="72"/>
    </row>
    <row r="255" spans="3:8" x14ac:dyDescent="0.35">
      <c r="C255" s="72"/>
      <c r="D255" s="72"/>
      <c r="E255" s="72"/>
      <c r="F255" s="72"/>
      <c r="G255" s="72"/>
      <c r="H255" s="72"/>
    </row>
    <row r="256" spans="3:8" x14ac:dyDescent="0.35">
      <c r="C256" s="72"/>
      <c r="D256" s="72"/>
      <c r="E256" s="72"/>
      <c r="F256" s="72"/>
      <c r="G256" s="72"/>
      <c r="H256" s="72"/>
    </row>
    <row r="257" spans="3:8" x14ac:dyDescent="0.35">
      <c r="C257" s="72"/>
      <c r="D257" s="72"/>
      <c r="E257" s="72"/>
      <c r="F257" s="72"/>
      <c r="G257" s="72"/>
      <c r="H257" s="72"/>
    </row>
    <row r="258" spans="3:8" x14ac:dyDescent="0.35">
      <c r="C258" s="72"/>
      <c r="D258" s="72"/>
      <c r="E258" s="72"/>
      <c r="F258" s="72"/>
      <c r="G258" s="72"/>
      <c r="H258" s="72"/>
    </row>
    <row r="259" spans="3:8" x14ac:dyDescent="0.35">
      <c r="C259" s="72"/>
      <c r="D259" s="72"/>
      <c r="E259" s="72"/>
      <c r="F259" s="72"/>
      <c r="G259" s="72"/>
      <c r="H259" s="72"/>
    </row>
    <row r="260" spans="3:8" x14ac:dyDescent="0.35">
      <c r="C260" s="72"/>
      <c r="D260" s="72"/>
      <c r="E260" s="72"/>
      <c r="F260" s="72"/>
      <c r="G260" s="72"/>
      <c r="H260" s="72"/>
    </row>
    <row r="261" spans="3:8" x14ac:dyDescent="0.35">
      <c r="C261" s="72"/>
      <c r="D261" s="72"/>
      <c r="E261" s="72"/>
      <c r="F261" s="72"/>
      <c r="G261" s="72"/>
      <c r="H261" s="72"/>
    </row>
    <row r="262" spans="3:8" x14ac:dyDescent="0.35">
      <c r="C262" s="72"/>
      <c r="D262" s="72"/>
      <c r="E262" s="72"/>
      <c r="F262" s="72"/>
      <c r="G262" s="72"/>
      <c r="H262" s="72"/>
    </row>
    <row r="263" spans="3:8" x14ac:dyDescent="0.35">
      <c r="C263" s="72"/>
      <c r="D263" s="72"/>
      <c r="E263" s="72"/>
      <c r="F263" s="72"/>
      <c r="G263" s="72"/>
      <c r="H263" s="72"/>
    </row>
    <row r="264" spans="3:8" x14ac:dyDescent="0.35">
      <c r="C264" s="72"/>
      <c r="D264" s="72"/>
      <c r="E264" s="72"/>
      <c r="F264" s="72"/>
      <c r="G264" s="72"/>
      <c r="H264" s="72"/>
    </row>
    <row r="265" spans="3:8" x14ac:dyDescent="0.35">
      <c r="C265" s="72"/>
      <c r="D265" s="72"/>
      <c r="E265" s="72"/>
      <c r="F265" s="72"/>
      <c r="G265" s="72"/>
      <c r="H265" s="72"/>
    </row>
    <row r="266" spans="3:8" x14ac:dyDescent="0.35">
      <c r="C266" s="72"/>
      <c r="D266" s="72"/>
      <c r="E266" s="72"/>
      <c r="F266" s="72"/>
      <c r="G266" s="72"/>
      <c r="H266" s="72"/>
    </row>
    <row r="267" spans="3:8" x14ac:dyDescent="0.35">
      <c r="C267" s="72"/>
      <c r="D267" s="72"/>
      <c r="E267" s="72"/>
      <c r="F267" s="72"/>
      <c r="G267" s="72"/>
      <c r="H267" s="72"/>
    </row>
    <row r="268" spans="3:8" x14ac:dyDescent="0.35">
      <c r="C268" s="72"/>
      <c r="D268" s="72"/>
      <c r="E268" s="72"/>
      <c r="F268" s="72"/>
      <c r="G268" s="72"/>
      <c r="H268" s="72"/>
    </row>
    <row r="269" spans="3:8" x14ac:dyDescent="0.35">
      <c r="C269" s="72"/>
      <c r="D269" s="72"/>
      <c r="E269" s="72"/>
      <c r="F269" s="72"/>
      <c r="G269" s="72"/>
      <c r="H269" s="72"/>
    </row>
    <row r="270" spans="3:8" x14ac:dyDescent="0.35">
      <c r="C270" s="72"/>
      <c r="D270" s="72"/>
      <c r="E270" s="72"/>
      <c r="F270" s="72"/>
      <c r="G270" s="72"/>
      <c r="H270" s="72"/>
    </row>
    <row r="271" spans="3:8" x14ac:dyDescent="0.35">
      <c r="C271" s="72"/>
      <c r="D271" s="72"/>
      <c r="E271" s="72"/>
      <c r="F271" s="72"/>
      <c r="G271" s="72"/>
      <c r="H271" s="72"/>
    </row>
    <row r="272" spans="3:8" x14ac:dyDescent="0.35">
      <c r="C272" s="72"/>
      <c r="D272" s="72"/>
      <c r="E272" s="72"/>
      <c r="F272" s="72"/>
      <c r="G272" s="72"/>
      <c r="H272" s="72"/>
    </row>
    <row r="273" spans="3:8" x14ac:dyDescent="0.35">
      <c r="C273" s="72"/>
      <c r="D273" s="72"/>
      <c r="E273" s="72"/>
      <c r="F273" s="72"/>
      <c r="G273" s="72"/>
      <c r="H273" s="72"/>
    </row>
    <row r="274" spans="3:8" x14ac:dyDescent="0.35">
      <c r="C274" s="72"/>
      <c r="D274" s="72"/>
      <c r="E274" s="72"/>
      <c r="F274" s="72"/>
      <c r="G274" s="72"/>
      <c r="H274" s="72"/>
    </row>
    <row r="275" spans="3:8" x14ac:dyDescent="0.35">
      <c r="C275" s="72"/>
      <c r="D275" s="72"/>
      <c r="E275" s="72"/>
      <c r="F275" s="72"/>
      <c r="G275" s="72"/>
      <c r="H275" s="72"/>
    </row>
    <row r="276" spans="3:8" x14ac:dyDescent="0.35">
      <c r="C276" s="72"/>
      <c r="D276" s="72"/>
      <c r="E276" s="72"/>
      <c r="F276" s="72"/>
      <c r="G276" s="72"/>
      <c r="H276" s="72"/>
    </row>
    <row r="277" spans="3:8" x14ac:dyDescent="0.35">
      <c r="C277" s="72"/>
      <c r="D277" s="72"/>
      <c r="E277" s="72"/>
      <c r="F277" s="72"/>
      <c r="G277" s="72"/>
      <c r="H277" s="72"/>
    </row>
    <row r="278" spans="3:8" x14ac:dyDescent="0.35">
      <c r="C278" s="72"/>
      <c r="D278" s="72"/>
      <c r="E278" s="72"/>
      <c r="F278" s="72"/>
      <c r="G278" s="72"/>
      <c r="H278" s="72"/>
    </row>
    <row r="279" spans="3:8" x14ac:dyDescent="0.35">
      <c r="C279" s="72"/>
      <c r="D279" s="72"/>
      <c r="E279" s="72"/>
      <c r="F279" s="72"/>
      <c r="G279" s="72"/>
      <c r="H279" s="72"/>
    </row>
    <row r="280" spans="3:8" x14ac:dyDescent="0.35">
      <c r="C280" s="72"/>
      <c r="D280" s="72"/>
      <c r="E280" s="72"/>
      <c r="F280" s="72"/>
      <c r="G280" s="72"/>
      <c r="H280" s="72"/>
    </row>
    <row r="281" spans="3:8" x14ac:dyDescent="0.35">
      <c r="C281" s="72"/>
      <c r="D281" s="72"/>
      <c r="E281" s="72"/>
      <c r="F281" s="72"/>
      <c r="G281" s="72"/>
      <c r="H281" s="72"/>
    </row>
    <row r="282" spans="3:8" x14ac:dyDescent="0.35">
      <c r="C282" s="72"/>
      <c r="D282" s="72"/>
      <c r="E282" s="72"/>
      <c r="F282" s="72"/>
      <c r="G282" s="72"/>
      <c r="H282" s="72"/>
    </row>
    <row r="283" spans="3:8" x14ac:dyDescent="0.35">
      <c r="C283" s="72"/>
      <c r="D283" s="72"/>
      <c r="E283" s="72"/>
      <c r="F283" s="72"/>
      <c r="G283" s="72"/>
      <c r="H283" s="72"/>
    </row>
    <row r="284" spans="3:8" x14ac:dyDescent="0.35">
      <c r="C284" s="72"/>
      <c r="D284" s="72"/>
      <c r="E284" s="72"/>
      <c r="F284" s="72"/>
      <c r="G284" s="72"/>
      <c r="H284" s="72"/>
    </row>
    <row r="285" spans="3:8" x14ac:dyDescent="0.35">
      <c r="C285" s="72"/>
      <c r="D285" s="72"/>
      <c r="E285" s="72"/>
      <c r="F285" s="72"/>
      <c r="G285" s="72"/>
      <c r="H285" s="72"/>
    </row>
    <row r="286" spans="3:8" x14ac:dyDescent="0.35">
      <c r="C286" s="72"/>
      <c r="D286" s="72"/>
      <c r="E286" s="72"/>
      <c r="F286" s="72"/>
      <c r="G286" s="72"/>
      <c r="H286" s="72"/>
    </row>
    <row r="287" spans="3:8" x14ac:dyDescent="0.35">
      <c r="C287" s="72"/>
      <c r="D287" s="72"/>
      <c r="E287" s="72"/>
      <c r="F287" s="72"/>
      <c r="G287" s="72"/>
      <c r="H287" s="72"/>
    </row>
    <row r="288" spans="3:8" x14ac:dyDescent="0.35">
      <c r="C288" s="72"/>
      <c r="D288" s="72"/>
      <c r="E288" s="72"/>
      <c r="F288" s="72"/>
      <c r="G288" s="72"/>
      <c r="H288" s="72"/>
    </row>
    <row r="289" spans="3:8" x14ac:dyDescent="0.35">
      <c r="C289" s="72"/>
      <c r="D289" s="72"/>
      <c r="E289" s="72"/>
      <c r="F289" s="72"/>
      <c r="G289" s="72"/>
      <c r="H289" s="72"/>
    </row>
    <row r="290" spans="3:8" x14ac:dyDescent="0.35">
      <c r="C290" s="72"/>
      <c r="D290" s="72"/>
      <c r="E290" s="72"/>
      <c r="F290" s="72"/>
      <c r="G290" s="72"/>
      <c r="H290" s="72"/>
    </row>
    <row r="291" spans="3:8" x14ac:dyDescent="0.35">
      <c r="C291" s="72"/>
      <c r="D291" s="72"/>
      <c r="E291" s="72"/>
      <c r="F291" s="72"/>
      <c r="G291" s="72"/>
      <c r="H291" s="72"/>
    </row>
    <row r="292" spans="3:8" x14ac:dyDescent="0.35">
      <c r="C292" s="72"/>
      <c r="D292" s="72"/>
      <c r="E292" s="72"/>
      <c r="F292" s="72"/>
      <c r="G292" s="72"/>
      <c r="H292" s="72"/>
    </row>
    <row r="293" spans="3:8" x14ac:dyDescent="0.35">
      <c r="C293" s="72"/>
      <c r="D293" s="72"/>
      <c r="E293" s="72"/>
      <c r="F293" s="72"/>
      <c r="G293" s="72"/>
      <c r="H293" s="72"/>
    </row>
    <row r="294" spans="3:8" x14ac:dyDescent="0.35">
      <c r="C294" s="72"/>
      <c r="D294" s="72"/>
      <c r="E294" s="72"/>
      <c r="F294" s="72"/>
      <c r="G294" s="72"/>
      <c r="H294" s="72"/>
    </row>
    <row r="295" spans="3:8" x14ac:dyDescent="0.35">
      <c r="C295" s="72"/>
      <c r="D295" s="72"/>
      <c r="E295" s="72"/>
      <c r="F295" s="72"/>
      <c r="G295" s="72"/>
      <c r="H295" s="72"/>
    </row>
    <row r="296" spans="3:8" x14ac:dyDescent="0.35">
      <c r="C296" s="72"/>
      <c r="D296" s="72"/>
      <c r="E296" s="72"/>
      <c r="F296" s="72"/>
      <c r="G296" s="72"/>
      <c r="H296" s="72"/>
    </row>
    <row r="297" spans="3:8" x14ac:dyDescent="0.35">
      <c r="C297" s="72"/>
      <c r="D297" s="72"/>
      <c r="E297" s="72"/>
      <c r="F297" s="72"/>
      <c r="G297" s="72"/>
      <c r="H297" s="72"/>
    </row>
    <row r="298" spans="3:8" x14ac:dyDescent="0.35">
      <c r="C298" s="72"/>
      <c r="D298" s="72"/>
      <c r="E298" s="72"/>
      <c r="F298" s="72"/>
      <c r="G298" s="72"/>
      <c r="H298" s="72"/>
    </row>
    <row r="299" spans="3:8" x14ac:dyDescent="0.35">
      <c r="C299" s="72"/>
      <c r="D299" s="72"/>
      <c r="E299" s="72"/>
      <c r="F299" s="72"/>
      <c r="G299" s="72"/>
      <c r="H299" s="72"/>
    </row>
    <row r="300" spans="3:8" x14ac:dyDescent="0.35">
      <c r="C300" s="72"/>
      <c r="D300" s="72"/>
      <c r="E300" s="72"/>
      <c r="F300" s="72"/>
      <c r="G300" s="72"/>
      <c r="H300" s="72"/>
    </row>
    <row r="301" spans="3:8" x14ac:dyDescent="0.35">
      <c r="C301" s="72"/>
      <c r="D301" s="72"/>
      <c r="E301" s="72"/>
      <c r="F301" s="72"/>
      <c r="G301" s="72"/>
      <c r="H301" s="72"/>
    </row>
    <row r="302" spans="3:8" x14ac:dyDescent="0.35">
      <c r="C302" s="72"/>
      <c r="D302" s="72"/>
      <c r="E302" s="72"/>
      <c r="F302" s="72"/>
      <c r="G302" s="72"/>
      <c r="H302" s="72"/>
    </row>
    <row r="303" spans="3:8" x14ac:dyDescent="0.35">
      <c r="C303" s="72"/>
      <c r="D303" s="72"/>
      <c r="E303" s="72"/>
      <c r="F303" s="72"/>
      <c r="G303" s="72"/>
      <c r="H303" s="72"/>
    </row>
    <row r="304" spans="3:8" x14ac:dyDescent="0.35">
      <c r="C304" s="72"/>
      <c r="D304" s="72"/>
      <c r="E304" s="72"/>
      <c r="F304" s="72"/>
      <c r="G304" s="72"/>
      <c r="H304" s="72"/>
    </row>
    <row r="305" spans="3:8" x14ac:dyDescent="0.35">
      <c r="C305" s="72"/>
      <c r="D305" s="72"/>
      <c r="E305" s="72"/>
      <c r="F305" s="72"/>
      <c r="G305" s="72"/>
      <c r="H305" s="72"/>
    </row>
    <row r="306" spans="3:8" x14ac:dyDescent="0.35">
      <c r="C306" s="72"/>
      <c r="D306" s="72"/>
      <c r="E306" s="72"/>
      <c r="F306" s="72"/>
      <c r="G306" s="72"/>
      <c r="H306" s="72"/>
    </row>
    <row r="307" spans="3:8" x14ac:dyDescent="0.35">
      <c r="C307" s="72"/>
      <c r="D307" s="72"/>
      <c r="E307" s="72"/>
      <c r="F307" s="72"/>
      <c r="G307" s="72"/>
      <c r="H307" s="72"/>
    </row>
    <row r="308" spans="3:8" x14ac:dyDescent="0.35">
      <c r="C308" s="72"/>
      <c r="D308" s="72"/>
      <c r="E308" s="72"/>
      <c r="F308" s="72"/>
      <c r="G308" s="72"/>
      <c r="H308" s="72"/>
    </row>
    <row r="309" spans="3:8" x14ac:dyDescent="0.35">
      <c r="C309" s="72"/>
      <c r="D309" s="72"/>
      <c r="E309" s="72"/>
      <c r="F309" s="72"/>
      <c r="G309" s="72"/>
      <c r="H309" s="72"/>
    </row>
    <row r="310" spans="3:8" x14ac:dyDescent="0.35">
      <c r="C310" s="72"/>
      <c r="D310" s="72"/>
      <c r="E310" s="72"/>
      <c r="F310" s="72"/>
      <c r="G310" s="72"/>
      <c r="H310" s="72"/>
    </row>
    <row r="311" spans="3:8" x14ac:dyDescent="0.35">
      <c r="C311" s="72"/>
      <c r="D311" s="72"/>
      <c r="E311" s="72"/>
      <c r="F311" s="72"/>
      <c r="G311" s="72"/>
      <c r="H311" s="72"/>
    </row>
    <row r="312" spans="3:8" x14ac:dyDescent="0.35">
      <c r="C312" s="72"/>
      <c r="D312" s="72"/>
      <c r="E312" s="72"/>
      <c r="F312" s="72"/>
      <c r="G312" s="72"/>
      <c r="H312" s="72"/>
    </row>
    <row r="313" spans="3:8" x14ac:dyDescent="0.35">
      <c r="C313" s="72"/>
      <c r="D313" s="72"/>
      <c r="E313" s="72"/>
      <c r="F313" s="72"/>
      <c r="G313" s="72"/>
      <c r="H313" s="72"/>
    </row>
    <row r="314" spans="3:8" x14ac:dyDescent="0.35">
      <c r="C314" s="72"/>
      <c r="D314" s="72"/>
      <c r="E314" s="72"/>
      <c r="F314" s="72"/>
      <c r="G314" s="72"/>
      <c r="H314" s="72"/>
    </row>
    <row r="315" spans="3:8" x14ac:dyDescent="0.35">
      <c r="C315" s="72"/>
      <c r="D315" s="72"/>
      <c r="E315" s="72"/>
      <c r="F315" s="72"/>
      <c r="G315" s="72"/>
      <c r="H315" s="72"/>
    </row>
    <row r="316" spans="3:8" x14ac:dyDescent="0.35">
      <c r="C316" s="72"/>
      <c r="D316" s="72"/>
      <c r="E316" s="72"/>
      <c r="F316" s="72"/>
      <c r="G316" s="72"/>
      <c r="H316" s="72"/>
    </row>
    <row r="317" spans="3:8" x14ac:dyDescent="0.35">
      <c r="C317" s="72"/>
      <c r="D317" s="72"/>
      <c r="E317" s="72"/>
      <c r="F317" s="72"/>
      <c r="G317" s="72"/>
      <c r="H317" s="72"/>
    </row>
  </sheetData>
  <sheetProtection algorithmName="SHA-512" hashValue="B4Mefz/4EZMnHy9t6FZ/Q21scXFbkMkAq82Q3nJK8a31AxVFa335TB9FyZekR9VYS0zZUYTzxKiUJifvKksKUw==" saltValue="HHFjCzf3ijyKAt4Be3agBw==" spinCount="100000" sheet="1" objects="1" scenarios="1"/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1023D-837B-48C1-9F48-1F8C393967D5}">
  <dimension ref="A1:O131"/>
  <sheetViews>
    <sheetView workbookViewId="0">
      <pane ySplit="4" topLeftCell="A5" activePane="bottomLeft" state="frozen"/>
      <selection pane="bottomLeft" activeCell="H15" sqref="H15"/>
    </sheetView>
  </sheetViews>
  <sheetFormatPr defaultRowHeight="14.5" x14ac:dyDescent="0.35"/>
  <cols>
    <col min="1" max="1" width="9" customWidth="1"/>
    <col min="2" max="2" width="18" bestFit="1" customWidth="1"/>
    <col min="3" max="3" width="6.81640625" bestFit="1" customWidth="1"/>
    <col min="4" max="4" width="22.1796875" style="10" customWidth="1"/>
    <col min="5" max="5" width="13.08984375" style="10" customWidth="1"/>
    <col min="6" max="6" width="10.54296875" style="21" customWidth="1"/>
    <col min="7" max="7" width="10.90625" customWidth="1"/>
    <col min="8" max="8" width="16.90625" style="21" customWidth="1"/>
    <col min="9" max="9" width="8" bestFit="1" customWidth="1"/>
    <col min="10" max="10" width="15.36328125" style="7" customWidth="1"/>
    <col min="11" max="11" width="6.08984375" bestFit="1" customWidth="1"/>
  </cols>
  <sheetData>
    <row r="1" spans="1:15" x14ac:dyDescent="0.35">
      <c r="D1" s="92"/>
      <c r="E1" s="92"/>
      <c r="F1" s="92"/>
      <c r="G1" s="92"/>
      <c r="H1" s="92"/>
      <c r="J1" s="59" t="s">
        <v>48</v>
      </c>
      <c r="K1" s="59">
        <v>33</v>
      </c>
    </row>
    <row r="2" spans="1:15" x14ac:dyDescent="0.35">
      <c r="D2" s="92"/>
      <c r="E2" s="92"/>
      <c r="F2" s="92"/>
      <c r="G2" s="92"/>
      <c r="H2" s="92"/>
      <c r="J2" s="60" t="s">
        <v>47</v>
      </c>
      <c r="K2" s="60">
        <v>72</v>
      </c>
    </row>
    <row r="3" spans="1:15" x14ac:dyDescent="0.35">
      <c r="A3" s="3" t="s">
        <v>0</v>
      </c>
      <c r="J3" s="61" t="s">
        <v>49</v>
      </c>
      <c r="K3" s="61">
        <v>1</v>
      </c>
      <c r="M3" s="4"/>
      <c r="N3" s="4" t="s">
        <v>5</v>
      </c>
      <c r="O3" s="4"/>
    </row>
    <row r="4" spans="1:15" s="3" customFormat="1" x14ac:dyDescent="0.35">
      <c r="A4" s="3" t="s">
        <v>2</v>
      </c>
      <c r="B4" s="3" t="s">
        <v>1</v>
      </c>
      <c r="C4" s="3" t="s">
        <v>11</v>
      </c>
      <c r="D4" s="11" t="s">
        <v>226</v>
      </c>
      <c r="E4" s="11" t="s">
        <v>3</v>
      </c>
      <c r="F4" s="41" t="s">
        <v>227</v>
      </c>
      <c r="G4" s="3" t="s">
        <v>14</v>
      </c>
      <c r="H4" s="41" t="s">
        <v>12</v>
      </c>
      <c r="I4" s="3" t="s">
        <v>191</v>
      </c>
      <c r="J4" s="4" t="s">
        <v>13</v>
      </c>
      <c r="K4" s="3" t="s">
        <v>225</v>
      </c>
      <c r="M4" s="4" t="s">
        <v>6</v>
      </c>
      <c r="N4" s="4" t="s">
        <v>7</v>
      </c>
      <c r="O4" s="4" t="s">
        <v>8</v>
      </c>
    </row>
    <row r="5" spans="1:15" x14ac:dyDescent="0.35">
      <c r="A5" t="s">
        <v>4</v>
      </c>
      <c r="B5" t="s">
        <v>179</v>
      </c>
      <c r="C5">
        <v>2020</v>
      </c>
      <c r="D5" s="1">
        <v>125</v>
      </c>
      <c r="E5" s="10">
        <v>85155</v>
      </c>
      <c r="F5" s="21">
        <v>0.93579355293288702</v>
      </c>
      <c r="G5" s="10">
        <v>85155</v>
      </c>
      <c r="H5" s="21">
        <v>15.983704331423199</v>
      </c>
      <c r="I5">
        <f t="shared" ref="I5:I37" si="0">LOOKUP(F5,$M$5:$N$14,$O$5:$O$14)</f>
        <v>1</v>
      </c>
      <c r="J5" s="20">
        <f t="shared" ref="J5:J37" si="1">LOOKUP(H5,$M$5:$N$14,$O$5:$O$14)</f>
        <v>5</v>
      </c>
      <c r="K5">
        <f>J5-I5</f>
        <v>4</v>
      </c>
      <c r="M5" s="5">
        <v>0</v>
      </c>
      <c r="N5" s="5">
        <v>1</v>
      </c>
      <c r="O5" s="6">
        <v>1</v>
      </c>
    </row>
    <row r="6" spans="1:15" x14ac:dyDescent="0.35">
      <c r="A6" t="s">
        <v>4</v>
      </c>
      <c r="B6" t="s">
        <v>74</v>
      </c>
      <c r="C6">
        <v>2020</v>
      </c>
      <c r="D6" s="1">
        <v>69</v>
      </c>
      <c r="E6" s="10">
        <v>110919</v>
      </c>
      <c r="F6" s="21">
        <v>0.39657317501960898</v>
      </c>
      <c r="G6" s="10">
        <v>110919</v>
      </c>
      <c r="H6" s="21">
        <v>6.7736183428715799</v>
      </c>
      <c r="I6">
        <f t="shared" si="0"/>
        <v>1</v>
      </c>
      <c r="J6" s="20">
        <f t="shared" si="1"/>
        <v>4</v>
      </c>
      <c r="K6">
        <f t="shared" ref="K6:K70" si="2">J6-I6</f>
        <v>3</v>
      </c>
      <c r="M6" s="5">
        <v>1</v>
      </c>
      <c r="N6" s="5">
        <v>3</v>
      </c>
      <c r="O6" s="6">
        <v>2</v>
      </c>
    </row>
    <row r="7" spans="1:15" x14ac:dyDescent="0.35">
      <c r="A7" t="s">
        <v>4</v>
      </c>
      <c r="B7" t="s">
        <v>75</v>
      </c>
      <c r="C7">
        <v>2020</v>
      </c>
      <c r="D7" s="1">
        <v>95</v>
      </c>
      <c r="E7" s="10">
        <v>86506</v>
      </c>
      <c r="F7" s="21">
        <v>0.70009594710193501</v>
      </c>
      <c r="G7" s="10">
        <v>86506</v>
      </c>
      <c r="H7" s="21">
        <v>11.957900956929899</v>
      </c>
      <c r="I7">
        <f t="shared" si="0"/>
        <v>1</v>
      </c>
      <c r="J7" s="20">
        <f t="shared" si="1"/>
        <v>5</v>
      </c>
      <c r="K7">
        <f t="shared" si="2"/>
        <v>4</v>
      </c>
      <c r="M7" s="5">
        <v>3</v>
      </c>
      <c r="N7" s="5">
        <v>6</v>
      </c>
      <c r="O7" s="6">
        <v>3</v>
      </c>
    </row>
    <row r="8" spans="1:15" x14ac:dyDescent="0.35">
      <c r="A8" t="s">
        <v>4</v>
      </c>
      <c r="B8" t="s">
        <v>76</v>
      </c>
      <c r="C8">
        <v>2020</v>
      </c>
      <c r="D8" s="10">
        <v>4</v>
      </c>
      <c r="E8" s="10">
        <v>45958</v>
      </c>
      <c r="F8" s="21">
        <v>5.5485443230775901E-2</v>
      </c>
      <c r="G8" s="10">
        <v>45958</v>
      </c>
      <c r="H8" s="21">
        <v>0.94771214924398295</v>
      </c>
      <c r="I8">
        <f t="shared" si="0"/>
        <v>1</v>
      </c>
      <c r="J8" s="42">
        <f t="shared" si="1"/>
        <v>1</v>
      </c>
      <c r="K8">
        <f t="shared" si="2"/>
        <v>0</v>
      </c>
      <c r="M8" s="5">
        <v>6</v>
      </c>
      <c r="N8" s="5">
        <v>10</v>
      </c>
      <c r="O8" s="6">
        <v>4</v>
      </c>
    </row>
    <row r="9" spans="1:15" x14ac:dyDescent="0.35">
      <c r="A9" t="s">
        <v>4</v>
      </c>
      <c r="B9" t="s">
        <v>77</v>
      </c>
      <c r="C9">
        <v>2020</v>
      </c>
      <c r="D9" s="1">
        <v>24</v>
      </c>
      <c r="E9" s="10">
        <v>84685</v>
      </c>
      <c r="F9" s="21">
        <v>0.18066954006022301</v>
      </c>
      <c r="G9" s="10">
        <v>84685</v>
      </c>
      <c r="H9" s="21">
        <v>3.0859034035511601</v>
      </c>
      <c r="I9">
        <f t="shared" si="0"/>
        <v>1</v>
      </c>
      <c r="J9" s="20">
        <f t="shared" si="1"/>
        <v>3</v>
      </c>
      <c r="K9">
        <f t="shared" si="2"/>
        <v>2</v>
      </c>
      <c r="M9" s="5">
        <v>10</v>
      </c>
      <c r="N9" s="5">
        <v>20</v>
      </c>
      <c r="O9" s="6">
        <v>5</v>
      </c>
    </row>
    <row r="10" spans="1:15" x14ac:dyDescent="0.35">
      <c r="A10" t="s">
        <v>4</v>
      </c>
      <c r="B10" t="s">
        <v>78</v>
      </c>
      <c r="C10">
        <v>2020</v>
      </c>
      <c r="D10" s="10">
        <v>2</v>
      </c>
      <c r="E10" s="10">
        <v>49691</v>
      </c>
      <c r="F10" s="21">
        <v>2.56585699623674E-2</v>
      </c>
      <c r="G10" s="10">
        <v>49691</v>
      </c>
      <c r="H10" s="21">
        <v>0.43825798388998999</v>
      </c>
      <c r="I10">
        <f t="shared" si="0"/>
        <v>1</v>
      </c>
      <c r="J10" s="42">
        <f t="shared" si="1"/>
        <v>1</v>
      </c>
      <c r="K10">
        <f t="shared" si="2"/>
        <v>0</v>
      </c>
      <c r="M10" s="5">
        <v>20</v>
      </c>
      <c r="N10" s="5">
        <v>30</v>
      </c>
      <c r="O10" s="6">
        <v>6</v>
      </c>
    </row>
    <row r="11" spans="1:15" x14ac:dyDescent="0.35">
      <c r="A11" t="s">
        <v>4</v>
      </c>
      <c r="B11" t="s">
        <v>79</v>
      </c>
      <c r="D11" s="1">
        <v>19</v>
      </c>
      <c r="G11" s="10">
        <v>66171</v>
      </c>
      <c r="H11" s="21">
        <v>3.1265363382151699</v>
      </c>
      <c r="I11">
        <f t="shared" si="0"/>
        <v>1</v>
      </c>
      <c r="J11" s="20">
        <f t="shared" si="1"/>
        <v>3</v>
      </c>
      <c r="K11">
        <f t="shared" si="2"/>
        <v>2</v>
      </c>
      <c r="M11" s="5">
        <v>30</v>
      </c>
      <c r="N11" s="5">
        <v>40</v>
      </c>
      <c r="O11" s="6">
        <v>7</v>
      </c>
    </row>
    <row r="12" spans="1:15" x14ac:dyDescent="0.35">
      <c r="A12" t="s">
        <v>4</v>
      </c>
      <c r="B12" t="s">
        <v>80</v>
      </c>
      <c r="C12">
        <v>2020</v>
      </c>
      <c r="D12" s="1">
        <v>25</v>
      </c>
      <c r="E12" s="10">
        <v>37420</v>
      </c>
      <c r="F12" s="21">
        <v>0.42590860502405098</v>
      </c>
      <c r="G12" s="10">
        <v>37420</v>
      </c>
      <c r="H12" s="21">
        <v>7.2746784732353902</v>
      </c>
      <c r="I12">
        <f t="shared" si="0"/>
        <v>1</v>
      </c>
      <c r="J12" s="20">
        <f t="shared" si="1"/>
        <v>4</v>
      </c>
      <c r="K12">
        <f t="shared" si="2"/>
        <v>3</v>
      </c>
      <c r="M12" s="5">
        <v>40</v>
      </c>
      <c r="N12" s="5">
        <v>60</v>
      </c>
      <c r="O12" s="6">
        <v>8</v>
      </c>
    </row>
    <row r="13" spans="1:15" x14ac:dyDescent="0.35">
      <c r="A13" t="s">
        <v>4</v>
      </c>
      <c r="B13" t="s">
        <v>81</v>
      </c>
      <c r="C13">
        <v>2020</v>
      </c>
      <c r="D13" s="1">
        <v>24</v>
      </c>
      <c r="E13" s="10">
        <v>49691</v>
      </c>
      <c r="F13" s="21">
        <v>0.30790283954840902</v>
      </c>
      <c r="G13" s="10">
        <v>49691</v>
      </c>
      <c r="H13" s="21">
        <v>5.2590958066798796</v>
      </c>
      <c r="I13">
        <f t="shared" si="0"/>
        <v>1</v>
      </c>
      <c r="J13" s="20">
        <f t="shared" si="1"/>
        <v>3</v>
      </c>
      <c r="K13">
        <f t="shared" si="2"/>
        <v>2</v>
      </c>
      <c r="M13" s="5">
        <v>60</v>
      </c>
      <c r="N13" s="5">
        <v>80</v>
      </c>
      <c r="O13" s="6">
        <v>9</v>
      </c>
    </row>
    <row r="14" spans="1:15" x14ac:dyDescent="0.35">
      <c r="A14" t="s">
        <v>4</v>
      </c>
      <c r="B14" t="s">
        <v>82</v>
      </c>
      <c r="C14">
        <v>2020</v>
      </c>
      <c r="D14" s="1">
        <v>444</v>
      </c>
      <c r="E14" s="10">
        <v>48346</v>
      </c>
      <c r="F14" s="21">
        <v>5.8546725685682404</v>
      </c>
      <c r="G14" s="10">
        <v>48346</v>
      </c>
      <c r="H14" s="21">
        <v>100</v>
      </c>
      <c r="I14">
        <f t="shared" si="0"/>
        <v>3</v>
      </c>
      <c r="J14" s="20">
        <f t="shared" si="1"/>
        <v>10</v>
      </c>
      <c r="K14">
        <f t="shared" si="2"/>
        <v>7</v>
      </c>
      <c r="M14" s="5">
        <v>80</v>
      </c>
      <c r="N14" s="5">
        <v>100</v>
      </c>
      <c r="O14" s="6">
        <v>10</v>
      </c>
    </row>
    <row r="15" spans="1:15" x14ac:dyDescent="0.35">
      <c r="A15" t="s">
        <v>4</v>
      </c>
      <c r="B15" t="s">
        <v>83</v>
      </c>
      <c r="C15">
        <v>2020</v>
      </c>
      <c r="D15" s="1">
        <v>11</v>
      </c>
      <c r="E15" s="10">
        <v>66083</v>
      </c>
      <c r="F15" s="21">
        <v>0.106116550398741</v>
      </c>
      <c r="G15" s="10">
        <v>72696</v>
      </c>
      <c r="H15" s="21">
        <v>1.6476302152267801</v>
      </c>
      <c r="I15">
        <f t="shared" si="0"/>
        <v>1</v>
      </c>
      <c r="J15" s="20">
        <f t="shared" si="1"/>
        <v>2</v>
      </c>
      <c r="K15">
        <f t="shared" si="2"/>
        <v>1</v>
      </c>
    </row>
    <row r="16" spans="1:15" x14ac:dyDescent="0.35">
      <c r="A16" t="s">
        <v>4</v>
      </c>
      <c r="B16" t="s">
        <v>84</v>
      </c>
      <c r="C16">
        <v>2020</v>
      </c>
      <c r="D16" s="10">
        <v>5</v>
      </c>
      <c r="E16" s="10">
        <v>171317</v>
      </c>
      <c r="F16" s="21">
        <v>1.8605859313436501E-2</v>
      </c>
      <c r="G16" s="10">
        <v>171317</v>
      </c>
      <c r="H16" s="21">
        <v>0.31779504482155102</v>
      </c>
      <c r="I16">
        <f t="shared" si="0"/>
        <v>1</v>
      </c>
      <c r="J16" s="42">
        <f t="shared" si="1"/>
        <v>1</v>
      </c>
      <c r="K16">
        <f t="shared" si="2"/>
        <v>0</v>
      </c>
    </row>
    <row r="17" spans="1:11" x14ac:dyDescent="0.35">
      <c r="A17" t="s">
        <v>4</v>
      </c>
      <c r="B17" t="s">
        <v>85</v>
      </c>
      <c r="C17">
        <v>2020</v>
      </c>
      <c r="D17" s="1">
        <v>30</v>
      </c>
      <c r="E17" s="10">
        <v>77152</v>
      </c>
      <c r="F17" s="21">
        <v>0.24788728743260099</v>
      </c>
      <c r="G17" s="10">
        <v>77152</v>
      </c>
      <c r="H17" s="21">
        <v>4.2340077011893698</v>
      </c>
      <c r="I17">
        <f t="shared" si="0"/>
        <v>1</v>
      </c>
      <c r="J17" s="20">
        <f t="shared" si="1"/>
        <v>3</v>
      </c>
      <c r="K17">
        <f t="shared" si="2"/>
        <v>2</v>
      </c>
    </row>
    <row r="18" spans="1:11" x14ac:dyDescent="0.35">
      <c r="A18" t="s">
        <v>4</v>
      </c>
      <c r="B18" t="s">
        <v>86</v>
      </c>
      <c r="C18">
        <v>2020</v>
      </c>
      <c r="D18" s="1">
        <v>24</v>
      </c>
      <c r="E18" s="10">
        <v>98062</v>
      </c>
      <c r="F18" s="21">
        <v>0.15602374008280501</v>
      </c>
      <c r="G18" s="10">
        <v>98062</v>
      </c>
      <c r="H18" s="21">
        <v>2.66494391027849</v>
      </c>
      <c r="I18">
        <f t="shared" si="0"/>
        <v>1</v>
      </c>
      <c r="J18" s="20">
        <f t="shared" si="1"/>
        <v>2</v>
      </c>
      <c r="K18">
        <f t="shared" si="2"/>
        <v>1</v>
      </c>
    </row>
    <row r="19" spans="1:11" x14ac:dyDescent="0.35">
      <c r="A19" t="s">
        <v>4</v>
      </c>
      <c r="B19" t="s">
        <v>87</v>
      </c>
      <c r="C19">
        <v>2020</v>
      </c>
      <c r="D19" s="1">
        <v>19</v>
      </c>
      <c r="E19" s="10">
        <v>39425</v>
      </c>
      <c r="F19" s="21">
        <v>0.30722891566265098</v>
      </c>
      <c r="G19" s="10">
        <v>41502</v>
      </c>
      <c r="H19" s="21">
        <v>4.9849654483166104</v>
      </c>
      <c r="I19">
        <f t="shared" si="0"/>
        <v>1</v>
      </c>
      <c r="J19" s="20">
        <f t="shared" si="1"/>
        <v>3</v>
      </c>
      <c r="K19">
        <f t="shared" si="2"/>
        <v>2</v>
      </c>
    </row>
    <row r="20" spans="1:11" x14ac:dyDescent="0.35">
      <c r="A20" t="s">
        <v>4</v>
      </c>
      <c r="B20" t="s">
        <v>88</v>
      </c>
      <c r="C20">
        <v>2020</v>
      </c>
      <c r="D20" s="1">
        <v>99</v>
      </c>
      <c r="E20" s="10">
        <v>81042</v>
      </c>
      <c r="F20" s="21">
        <v>0.77876286370030301</v>
      </c>
      <c r="G20" s="10">
        <v>81042</v>
      </c>
      <c r="H20" s="21">
        <v>13.3015613525719</v>
      </c>
      <c r="I20">
        <f t="shared" si="0"/>
        <v>1</v>
      </c>
      <c r="J20" s="20">
        <f t="shared" si="1"/>
        <v>5</v>
      </c>
      <c r="K20">
        <f t="shared" si="2"/>
        <v>4</v>
      </c>
    </row>
    <row r="21" spans="1:11" x14ac:dyDescent="0.35">
      <c r="A21" t="s">
        <v>4</v>
      </c>
      <c r="B21" t="s">
        <v>89</v>
      </c>
      <c r="C21">
        <v>2020</v>
      </c>
      <c r="D21" s="1">
        <v>24</v>
      </c>
      <c r="E21" s="10">
        <v>77898</v>
      </c>
      <c r="F21" s="21">
        <v>0.196410690903489</v>
      </c>
      <c r="G21" s="10">
        <v>77898</v>
      </c>
      <c r="H21" s="21">
        <v>3.3547681548913899</v>
      </c>
      <c r="I21">
        <f t="shared" si="0"/>
        <v>1</v>
      </c>
      <c r="J21" s="20">
        <f t="shared" si="1"/>
        <v>3</v>
      </c>
      <c r="K21">
        <f t="shared" si="2"/>
        <v>2</v>
      </c>
    </row>
    <row r="22" spans="1:11" x14ac:dyDescent="0.35">
      <c r="A22" t="s">
        <v>4</v>
      </c>
      <c r="B22" t="s">
        <v>90</v>
      </c>
      <c r="C22">
        <v>2020</v>
      </c>
      <c r="D22" s="10">
        <v>3</v>
      </c>
      <c r="E22" s="10">
        <v>57481</v>
      </c>
      <c r="F22" s="21">
        <v>3.3271863746281397E-2</v>
      </c>
      <c r="G22" s="10">
        <v>57481</v>
      </c>
      <c r="H22" s="21">
        <v>0.56829589283791504</v>
      </c>
      <c r="I22">
        <f t="shared" si="0"/>
        <v>1</v>
      </c>
      <c r="J22" s="42">
        <f t="shared" si="1"/>
        <v>1</v>
      </c>
      <c r="K22">
        <f t="shared" si="2"/>
        <v>0</v>
      </c>
    </row>
    <row r="23" spans="1:11" x14ac:dyDescent="0.35">
      <c r="A23" t="s">
        <v>4</v>
      </c>
      <c r="B23" t="s">
        <v>91</v>
      </c>
      <c r="C23">
        <v>2020</v>
      </c>
      <c r="D23" s="1">
        <v>8</v>
      </c>
      <c r="E23" s="10">
        <v>70049</v>
      </c>
      <c r="F23" s="21">
        <v>7.2806178532170293E-2</v>
      </c>
      <c r="G23" s="10">
        <v>70049</v>
      </c>
      <c r="H23" s="21">
        <v>1.24355679467101</v>
      </c>
      <c r="I23">
        <f t="shared" si="0"/>
        <v>1</v>
      </c>
      <c r="J23" s="20">
        <f t="shared" si="1"/>
        <v>2</v>
      </c>
      <c r="K23">
        <f t="shared" si="2"/>
        <v>1</v>
      </c>
    </row>
    <row r="24" spans="1:11" x14ac:dyDescent="0.35">
      <c r="A24" t="s">
        <v>4</v>
      </c>
      <c r="B24" t="s">
        <v>92</v>
      </c>
      <c r="G24" s="10"/>
      <c r="I24">
        <f t="shared" si="0"/>
        <v>1</v>
      </c>
      <c r="J24" s="42">
        <f t="shared" si="1"/>
        <v>1</v>
      </c>
      <c r="K24">
        <f t="shared" si="2"/>
        <v>0</v>
      </c>
    </row>
    <row r="25" spans="1:11" x14ac:dyDescent="0.35">
      <c r="A25" t="s">
        <v>4</v>
      </c>
      <c r="B25" t="s">
        <v>93</v>
      </c>
      <c r="C25">
        <v>2020</v>
      </c>
      <c r="D25" s="10">
        <v>17</v>
      </c>
      <c r="E25" s="10">
        <v>59327</v>
      </c>
      <c r="F25" s="21">
        <v>0.18267399329141901</v>
      </c>
      <c r="G25" s="10">
        <v>59327</v>
      </c>
      <c r="H25" s="21">
        <v>3.12014021539196</v>
      </c>
      <c r="I25">
        <f t="shared" ref="I25" si="3">LOOKUP(F25,$M$5:$N$14,$O$5:$O$14)</f>
        <v>1</v>
      </c>
      <c r="J25" s="20">
        <f t="shared" ref="J25" si="4">LOOKUP(H25,$M$5:$N$14,$O$5:$O$14)</f>
        <v>3</v>
      </c>
      <c r="K25">
        <f t="shared" ref="K25" si="5">J25-I25</f>
        <v>2</v>
      </c>
    </row>
    <row r="26" spans="1:11" x14ac:dyDescent="0.35">
      <c r="A26" t="s">
        <v>4</v>
      </c>
      <c r="B26" t="s">
        <v>94</v>
      </c>
      <c r="C26">
        <v>2020</v>
      </c>
      <c r="E26" s="10">
        <v>37420</v>
      </c>
      <c r="G26" s="10">
        <v>37420</v>
      </c>
      <c r="I26">
        <f t="shared" si="0"/>
        <v>1</v>
      </c>
      <c r="J26" s="42">
        <f t="shared" si="1"/>
        <v>1</v>
      </c>
      <c r="K26">
        <f t="shared" si="2"/>
        <v>0</v>
      </c>
    </row>
    <row r="27" spans="1:11" x14ac:dyDescent="0.35">
      <c r="A27" t="s">
        <v>4</v>
      </c>
      <c r="B27" t="s">
        <v>95</v>
      </c>
      <c r="C27">
        <v>2020</v>
      </c>
      <c r="D27" s="1">
        <v>26</v>
      </c>
      <c r="E27" s="10">
        <v>113026</v>
      </c>
      <c r="F27" s="21">
        <v>0.14664767398651599</v>
      </c>
      <c r="G27" s="10">
        <v>113026</v>
      </c>
      <c r="H27" s="21">
        <v>2.5047971900908399</v>
      </c>
      <c r="I27">
        <f t="shared" si="0"/>
        <v>1</v>
      </c>
      <c r="J27" s="20">
        <f t="shared" si="1"/>
        <v>2</v>
      </c>
      <c r="K27">
        <f t="shared" si="2"/>
        <v>1</v>
      </c>
    </row>
    <row r="28" spans="1:11" x14ac:dyDescent="0.35">
      <c r="A28" t="s">
        <v>4</v>
      </c>
      <c r="B28" t="s">
        <v>96</v>
      </c>
      <c r="C28">
        <v>2020</v>
      </c>
      <c r="D28" s="1">
        <v>6</v>
      </c>
      <c r="E28" s="10">
        <v>50415</v>
      </c>
      <c r="F28" s="21">
        <v>7.5870276703362105E-2</v>
      </c>
      <c r="G28" s="10">
        <v>50415</v>
      </c>
      <c r="H28" s="21">
        <v>1.29589273891565</v>
      </c>
      <c r="I28">
        <f t="shared" si="0"/>
        <v>1</v>
      </c>
      <c r="J28" s="20">
        <f t="shared" si="1"/>
        <v>2</v>
      </c>
      <c r="K28">
        <f t="shared" si="2"/>
        <v>1</v>
      </c>
    </row>
    <row r="29" spans="1:11" x14ac:dyDescent="0.35">
      <c r="A29" t="s">
        <v>4</v>
      </c>
      <c r="B29" t="s">
        <v>97</v>
      </c>
      <c r="C29">
        <v>2020</v>
      </c>
      <c r="D29" s="10">
        <v>11</v>
      </c>
      <c r="E29" s="10">
        <v>122184</v>
      </c>
      <c r="F29" s="21">
        <v>5.7392948340208201E-2</v>
      </c>
      <c r="G29" s="10">
        <v>122184</v>
      </c>
      <c r="H29" s="21">
        <v>0.98029305085875496</v>
      </c>
      <c r="I29">
        <f t="shared" si="0"/>
        <v>1</v>
      </c>
      <c r="J29" s="42">
        <f t="shared" si="1"/>
        <v>1</v>
      </c>
      <c r="K29">
        <f t="shared" si="2"/>
        <v>0</v>
      </c>
    </row>
    <row r="30" spans="1:11" x14ac:dyDescent="0.35">
      <c r="A30" t="s">
        <v>4</v>
      </c>
      <c r="B30" t="s">
        <v>98</v>
      </c>
      <c r="C30">
        <v>2020</v>
      </c>
      <c r="D30" s="1">
        <v>6</v>
      </c>
      <c r="E30" s="10">
        <v>49619</v>
      </c>
      <c r="F30" s="21">
        <v>7.70874060339789E-2</v>
      </c>
      <c r="G30" s="10">
        <v>49691</v>
      </c>
      <c r="H30" s="21">
        <v>1.3147739516699699</v>
      </c>
      <c r="I30">
        <f t="shared" si="0"/>
        <v>1</v>
      </c>
      <c r="J30" s="20">
        <f t="shared" si="1"/>
        <v>2</v>
      </c>
      <c r="K30">
        <f t="shared" si="2"/>
        <v>1</v>
      </c>
    </row>
    <row r="31" spans="1:11" x14ac:dyDescent="0.35">
      <c r="A31" t="s">
        <v>4</v>
      </c>
      <c r="B31" t="s">
        <v>99</v>
      </c>
      <c r="C31">
        <v>2020</v>
      </c>
      <c r="D31" s="10">
        <v>1</v>
      </c>
      <c r="E31" s="10">
        <v>79850</v>
      </c>
      <c r="F31" s="21">
        <v>7.9837194740137798E-3</v>
      </c>
      <c r="G31" s="10">
        <v>79850</v>
      </c>
      <c r="H31" s="21">
        <v>0.13636491845634</v>
      </c>
      <c r="I31">
        <f t="shared" si="0"/>
        <v>1</v>
      </c>
      <c r="J31" s="42">
        <f t="shared" si="1"/>
        <v>1</v>
      </c>
      <c r="K31">
        <f t="shared" si="2"/>
        <v>0</v>
      </c>
    </row>
    <row r="32" spans="1:11" x14ac:dyDescent="0.35">
      <c r="A32" t="s">
        <v>4</v>
      </c>
      <c r="B32" t="s">
        <v>100</v>
      </c>
      <c r="C32">
        <v>2020</v>
      </c>
      <c r="D32" s="10">
        <v>3</v>
      </c>
      <c r="E32" s="10">
        <v>74699</v>
      </c>
      <c r="F32" s="21">
        <v>2.5602752379549901E-2</v>
      </c>
      <c r="G32" s="10">
        <v>74699</v>
      </c>
      <c r="H32" s="21">
        <v>0.43730459867222099</v>
      </c>
      <c r="I32">
        <f t="shared" si="0"/>
        <v>1</v>
      </c>
      <c r="J32" s="42">
        <f t="shared" si="1"/>
        <v>1</v>
      </c>
      <c r="K32">
        <f t="shared" si="2"/>
        <v>0</v>
      </c>
    </row>
    <row r="33" spans="1:11" x14ac:dyDescent="0.35">
      <c r="A33" t="s">
        <v>4</v>
      </c>
      <c r="B33" t="s">
        <v>101</v>
      </c>
      <c r="C33">
        <v>2020</v>
      </c>
      <c r="D33" s="10">
        <v>1</v>
      </c>
      <c r="E33" s="10">
        <v>79220</v>
      </c>
      <c r="F33" s="21">
        <v>8.0472103004291806E-3</v>
      </c>
      <c r="G33" s="10">
        <v>79220</v>
      </c>
      <c r="H33" s="21">
        <v>0.13744936554833001</v>
      </c>
      <c r="I33">
        <f t="shared" si="0"/>
        <v>1</v>
      </c>
      <c r="J33" s="42">
        <f t="shared" si="1"/>
        <v>1</v>
      </c>
      <c r="K33">
        <f t="shared" si="2"/>
        <v>0</v>
      </c>
    </row>
    <row r="34" spans="1:11" x14ac:dyDescent="0.35">
      <c r="A34" t="s">
        <v>4</v>
      </c>
      <c r="B34" t="s">
        <v>102</v>
      </c>
      <c r="C34">
        <v>2020</v>
      </c>
      <c r="D34" s="1">
        <v>37</v>
      </c>
      <c r="E34" s="10">
        <v>50415</v>
      </c>
      <c r="F34" s="21">
        <v>0.46786670633740002</v>
      </c>
      <c r="G34" s="10">
        <v>50415</v>
      </c>
      <c r="H34" s="21">
        <v>7.9913385566465003</v>
      </c>
      <c r="I34">
        <f t="shared" si="0"/>
        <v>1</v>
      </c>
      <c r="J34" s="20">
        <f t="shared" si="1"/>
        <v>4</v>
      </c>
      <c r="K34">
        <f t="shared" si="2"/>
        <v>3</v>
      </c>
    </row>
    <row r="35" spans="1:11" x14ac:dyDescent="0.35">
      <c r="A35" t="s">
        <v>4</v>
      </c>
      <c r="B35" t="s">
        <v>103</v>
      </c>
      <c r="C35">
        <v>2020</v>
      </c>
      <c r="D35" s="1">
        <v>44</v>
      </c>
      <c r="E35" s="10">
        <v>65545</v>
      </c>
      <c r="F35" s="21">
        <v>0.42795026317796903</v>
      </c>
      <c r="G35" s="10">
        <v>65545</v>
      </c>
      <c r="H35" s="21">
        <v>7.3095507590892401</v>
      </c>
      <c r="I35">
        <f t="shared" si="0"/>
        <v>1</v>
      </c>
      <c r="J35" s="20">
        <f t="shared" si="1"/>
        <v>4</v>
      </c>
      <c r="K35">
        <f t="shared" si="2"/>
        <v>3</v>
      </c>
    </row>
    <row r="36" spans="1:11" x14ac:dyDescent="0.35">
      <c r="A36" t="s">
        <v>4</v>
      </c>
      <c r="B36" t="s">
        <v>104</v>
      </c>
      <c r="C36">
        <v>2020</v>
      </c>
      <c r="D36" s="1">
        <v>172</v>
      </c>
      <c r="E36" s="10">
        <v>57481</v>
      </c>
      <c r="F36" s="21">
        <v>1.9075868547868</v>
      </c>
      <c r="G36" s="10">
        <v>57481</v>
      </c>
      <c r="H36" s="21">
        <v>32.582297856040498</v>
      </c>
      <c r="I36">
        <f t="shared" si="0"/>
        <v>2</v>
      </c>
      <c r="J36" s="20">
        <f t="shared" si="1"/>
        <v>7</v>
      </c>
      <c r="K36">
        <f t="shared" si="2"/>
        <v>5</v>
      </c>
    </row>
    <row r="37" spans="1:11" x14ac:dyDescent="0.35">
      <c r="A37" t="s">
        <v>4</v>
      </c>
      <c r="B37" t="s">
        <v>105</v>
      </c>
      <c r="C37">
        <v>2020</v>
      </c>
      <c r="D37" s="1">
        <v>68</v>
      </c>
      <c r="E37" s="10">
        <v>489712</v>
      </c>
      <c r="F37" s="21">
        <v>8.8521416669389397E-2</v>
      </c>
      <c r="G37" s="10">
        <v>489712</v>
      </c>
      <c r="H37" s="21">
        <v>1.51197894728786</v>
      </c>
      <c r="I37">
        <f t="shared" si="0"/>
        <v>1</v>
      </c>
      <c r="J37" s="20">
        <f t="shared" si="1"/>
        <v>2</v>
      </c>
      <c r="K37">
        <f t="shared" si="2"/>
        <v>1</v>
      </c>
    </row>
    <row r="38" spans="1:11" x14ac:dyDescent="0.35">
      <c r="A38" t="s">
        <v>4</v>
      </c>
      <c r="B38" t="s">
        <v>106</v>
      </c>
      <c r="C38">
        <v>2020</v>
      </c>
      <c r="D38" s="1">
        <v>12</v>
      </c>
      <c r="E38" s="10">
        <v>45958</v>
      </c>
      <c r="F38" s="21">
        <v>0.16645632969232799</v>
      </c>
      <c r="G38" s="10">
        <v>45958</v>
      </c>
      <c r="H38" s="21">
        <v>2.8431364477319501</v>
      </c>
      <c r="I38">
        <f t="shared" ref="I38:I69" si="6">LOOKUP(F38,$M$5:$N$14,$O$5:$O$14)</f>
        <v>1</v>
      </c>
      <c r="J38" s="20">
        <f t="shared" ref="J38:J69" si="7">LOOKUP(H38,$M$5:$N$14,$O$5:$O$14)</f>
        <v>2</v>
      </c>
      <c r="K38">
        <f t="shared" si="2"/>
        <v>1</v>
      </c>
    </row>
    <row r="39" spans="1:11" x14ac:dyDescent="0.35">
      <c r="A39" t="s">
        <v>4</v>
      </c>
      <c r="B39" t="s">
        <v>107</v>
      </c>
      <c r="C39">
        <v>2020</v>
      </c>
      <c r="D39" s="10">
        <v>2</v>
      </c>
      <c r="E39" s="10">
        <v>45400</v>
      </c>
      <c r="F39" s="21">
        <v>2.8083700440528599E-2</v>
      </c>
      <c r="G39" s="10">
        <v>47716</v>
      </c>
      <c r="H39" s="21">
        <v>0.45639780110397898</v>
      </c>
      <c r="I39">
        <f t="shared" si="6"/>
        <v>1</v>
      </c>
      <c r="J39" s="42">
        <f t="shared" si="7"/>
        <v>1</v>
      </c>
      <c r="K39">
        <f t="shared" si="2"/>
        <v>0</v>
      </c>
    </row>
    <row r="40" spans="1:11" x14ac:dyDescent="0.35">
      <c r="A40" t="s">
        <v>4</v>
      </c>
      <c r="B40" t="s">
        <v>108</v>
      </c>
      <c r="C40">
        <v>2020</v>
      </c>
      <c r="D40" s="1">
        <v>7</v>
      </c>
      <c r="E40" s="10">
        <v>68154</v>
      </c>
      <c r="F40" s="21">
        <v>6.5476714499515795E-2</v>
      </c>
      <c r="G40" s="10">
        <v>68154</v>
      </c>
      <c r="H40" s="21">
        <v>1.1183668041666099</v>
      </c>
      <c r="I40">
        <f t="shared" si="6"/>
        <v>1</v>
      </c>
      <c r="J40" s="20">
        <f t="shared" si="7"/>
        <v>2</v>
      </c>
      <c r="K40">
        <f t="shared" si="2"/>
        <v>1</v>
      </c>
    </row>
    <row r="41" spans="1:11" x14ac:dyDescent="0.35">
      <c r="A41" t="s">
        <v>4</v>
      </c>
      <c r="B41" t="s">
        <v>109</v>
      </c>
      <c r="C41">
        <v>2020</v>
      </c>
      <c r="D41" s="10">
        <v>3</v>
      </c>
      <c r="E41" s="10">
        <v>57481</v>
      </c>
      <c r="F41" s="21">
        <v>3.3271863746281397E-2</v>
      </c>
      <c r="G41" s="10">
        <v>57481</v>
      </c>
      <c r="H41" s="21">
        <v>0.56829589283791504</v>
      </c>
      <c r="I41">
        <f t="shared" si="6"/>
        <v>1</v>
      </c>
      <c r="J41" s="42">
        <f t="shared" si="7"/>
        <v>1</v>
      </c>
      <c r="K41">
        <f t="shared" si="2"/>
        <v>0</v>
      </c>
    </row>
    <row r="42" spans="1:11" x14ac:dyDescent="0.35">
      <c r="A42" t="s">
        <v>4</v>
      </c>
      <c r="B42" t="s">
        <v>110</v>
      </c>
      <c r="C42">
        <v>2020</v>
      </c>
      <c r="D42" s="1">
        <v>49</v>
      </c>
      <c r="E42" s="10">
        <v>48059</v>
      </c>
      <c r="F42" s="21">
        <v>0.64998231340643797</v>
      </c>
      <c r="G42" s="10">
        <v>52868</v>
      </c>
      <c r="H42" s="21">
        <v>10.0920821328251</v>
      </c>
      <c r="I42">
        <f t="shared" si="6"/>
        <v>1</v>
      </c>
      <c r="J42" s="20">
        <f t="shared" si="7"/>
        <v>5</v>
      </c>
      <c r="K42">
        <f t="shared" si="2"/>
        <v>4</v>
      </c>
    </row>
    <row r="43" spans="1:11" x14ac:dyDescent="0.35">
      <c r="A43" t="s">
        <v>4</v>
      </c>
      <c r="B43" t="s">
        <v>111</v>
      </c>
      <c r="D43" s="1">
        <v>10</v>
      </c>
      <c r="G43" s="10">
        <v>47716</v>
      </c>
      <c r="H43" s="21">
        <v>2.2819890055198999</v>
      </c>
      <c r="I43">
        <f t="shared" si="6"/>
        <v>1</v>
      </c>
      <c r="J43" s="20">
        <f t="shared" si="7"/>
        <v>2</v>
      </c>
      <c r="K43">
        <f t="shared" si="2"/>
        <v>1</v>
      </c>
    </row>
    <row r="44" spans="1:11" x14ac:dyDescent="0.35">
      <c r="A44" t="s">
        <v>4</v>
      </c>
      <c r="B44" t="s">
        <v>112</v>
      </c>
      <c r="D44" s="1">
        <v>9</v>
      </c>
      <c r="G44" s="10">
        <v>37799</v>
      </c>
      <c r="H44" s="21">
        <v>2.5926254305312</v>
      </c>
      <c r="I44">
        <f t="shared" si="6"/>
        <v>1</v>
      </c>
      <c r="J44" s="20">
        <f t="shared" si="7"/>
        <v>2</v>
      </c>
      <c r="K44">
        <f t="shared" si="2"/>
        <v>1</v>
      </c>
    </row>
    <row r="45" spans="1:11" x14ac:dyDescent="0.35">
      <c r="A45" t="s">
        <v>4</v>
      </c>
      <c r="B45" t="s">
        <v>113</v>
      </c>
      <c r="C45">
        <v>2020</v>
      </c>
      <c r="D45" s="1">
        <v>27</v>
      </c>
      <c r="E45" s="10">
        <v>68239</v>
      </c>
      <c r="F45" s="21">
        <v>0.25223845601488898</v>
      </c>
      <c r="G45" s="10">
        <v>68239</v>
      </c>
      <c r="H45" s="21">
        <v>4.3083272900532803</v>
      </c>
      <c r="I45">
        <f t="shared" si="6"/>
        <v>1</v>
      </c>
      <c r="J45" s="20">
        <f t="shared" si="7"/>
        <v>3</v>
      </c>
      <c r="K45">
        <f t="shared" si="2"/>
        <v>2</v>
      </c>
    </row>
    <row r="46" spans="1:11" x14ac:dyDescent="0.35">
      <c r="A46" t="s">
        <v>4</v>
      </c>
      <c r="B46" t="s">
        <v>114</v>
      </c>
      <c r="C46">
        <v>2020</v>
      </c>
      <c r="D46" s="1">
        <v>23</v>
      </c>
      <c r="E46" s="10">
        <v>89465</v>
      </c>
      <c r="F46" s="21">
        <v>0.163890907058626</v>
      </c>
      <c r="G46" s="10">
        <v>56340</v>
      </c>
      <c r="H46" s="21">
        <v>4.4451720090697702</v>
      </c>
      <c r="I46">
        <f t="shared" si="6"/>
        <v>1</v>
      </c>
      <c r="J46" s="20">
        <f t="shared" si="7"/>
        <v>3</v>
      </c>
      <c r="K46">
        <f t="shared" si="2"/>
        <v>2</v>
      </c>
    </row>
    <row r="47" spans="1:11" x14ac:dyDescent="0.35">
      <c r="A47" t="s">
        <v>4</v>
      </c>
      <c r="B47" t="s">
        <v>115</v>
      </c>
      <c r="C47">
        <v>2020</v>
      </c>
      <c r="D47" s="1">
        <v>22</v>
      </c>
      <c r="E47" s="10">
        <v>71114</v>
      </c>
      <c r="F47" s="21">
        <v>0.19721855049638601</v>
      </c>
      <c r="G47" s="10">
        <v>71114</v>
      </c>
      <c r="H47" s="21">
        <v>3.36856669927514</v>
      </c>
      <c r="I47">
        <f t="shared" si="6"/>
        <v>1</v>
      </c>
      <c r="J47" s="20">
        <f t="shared" si="7"/>
        <v>3</v>
      </c>
      <c r="K47">
        <f t="shared" si="2"/>
        <v>2</v>
      </c>
    </row>
    <row r="48" spans="1:11" x14ac:dyDescent="0.35">
      <c r="A48" t="s">
        <v>4</v>
      </c>
      <c r="B48" t="s">
        <v>116</v>
      </c>
      <c r="C48">
        <v>2020</v>
      </c>
      <c r="D48" s="1">
        <v>6</v>
      </c>
      <c r="E48" s="10">
        <v>57965</v>
      </c>
      <c r="F48" s="21">
        <v>6.59880962649875E-2</v>
      </c>
      <c r="G48" s="10">
        <v>61019</v>
      </c>
      <c r="H48" s="21">
        <v>1.0706899888957899</v>
      </c>
      <c r="I48">
        <f t="shared" si="6"/>
        <v>1</v>
      </c>
      <c r="J48" s="20">
        <f t="shared" si="7"/>
        <v>2</v>
      </c>
      <c r="K48">
        <f t="shared" si="2"/>
        <v>1</v>
      </c>
    </row>
    <row r="49" spans="1:11" x14ac:dyDescent="0.35">
      <c r="A49" t="s">
        <v>4</v>
      </c>
      <c r="B49" t="s">
        <v>117</v>
      </c>
      <c r="C49">
        <v>2020</v>
      </c>
      <c r="D49" s="1">
        <v>13</v>
      </c>
      <c r="E49" s="10">
        <v>76719</v>
      </c>
      <c r="F49" s="21">
        <v>0.10802408790521301</v>
      </c>
      <c r="G49" s="10">
        <v>76719</v>
      </c>
      <c r="H49" s="21">
        <v>1.8450918755927901</v>
      </c>
      <c r="I49">
        <f t="shared" si="6"/>
        <v>1</v>
      </c>
      <c r="J49" s="20">
        <f t="shared" si="7"/>
        <v>2</v>
      </c>
      <c r="K49">
        <f t="shared" si="2"/>
        <v>1</v>
      </c>
    </row>
    <row r="50" spans="1:11" x14ac:dyDescent="0.35">
      <c r="A50" t="s">
        <v>4</v>
      </c>
      <c r="B50" t="s">
        <v>118</v>
      </c>
      <c r="C50">
        <v>2020</v>
      </c>
      <c r="D50" s="1">
        <v>10</v>
      </c>
      <c r="E50" s="10">
        <v>52868</v>
      </c>
      <c r="F50" s="21">
        <v>0.120583339638345</v>
      </c>
      <c r="G50" s="10">
        <v>52868</v>
      </c>
      <c r="H50" s="21">
        <v>2.05960859853574</v>
      </c>
      <c r="I50">
        <f t="shared" si="6"/>
        <v>1</v>
      </c>
      <c r="J50" s="20">
        <f t="shared" si="7"/>
        <v>2</v>
      </c>
      <c r="K50">
        <f t="shared" si="2"/>
        <v>1</v>
      </c>
    </row>
    <row r="51" spans="1:11" x14ac:dyDescent="0.35">
      <c r="A51" t="s">
        <v>4</v>
      </c>
      <c r="B51" t="s">
        <v>119</v>
      </c>
      <c r="C51">
        <v>2020</v>
      </c>
      <c r="D51" s="1">
        <v>18</v>
      </c>
      <c r="E51" s="10">
        <v>49691</v>
      </c>
      <c r="F51" s="21">
        <v>0.23092712966130699</v>
      </c>
      <c r="G51" s="10">
        <v>49691</v>
      </c>
      <c r="H51" s="21">
        <v>3.9443218550099099</v>
      </c>
      <c r="I51">
        <f t="shared" si="6"/>
        <v>1</v>
      </c>
      <c r="J51" s="20">
        <f t="shared" si="7"/>
        <v>3</v>
      </c>
      <c r="K51">
        <f t="shared" si="2"/>
        <v>2</v>
      </c>
    </row>
    <row r="52" spans="1:11" x14ac:dyDescent="0.35">
      <c r="A52" t="s">
        <v>4</v>
      </c>
      <c r="B52" t="s">
        <v>120</v>
      </c>
      <c r="C52">
        <v>2020</v>
      </c>
      <c r="D52" s="1">
        <v>20</v>
      </c>
      <c r="E52" s="10">
        <v>43362</v>
      </c>
      <c r="F52" s="21">
        <v>0.29403625294036301</v>
      </c>
      <c r="G52" s="10">
        <v>43362</v>
      </c>
      <c r="H52" s="21">
        <v>5.0222493144867597</v>
      </c>
      <c r="I52">
        <f t="shared" si="6"/>
        <v>1</v>
      </c>
      <c r="J52" s="20">
        <f t="shared" si="7"/>
        <v>3</v>
      </c>
      <c r="K52">
        <f t="shared" si="2"/>
        <v>2</v>
      </c>
    </row>
    <row r="53" spans="1:11" x14ac:dyDescent="0.35">
      <c r="A53" t="s">
        <v>4</v>
      </c>
      <c r="B53" t="s">
        <v>121</v>
      </c>
      <c r="C53">
        <v>2020</v>
      </c>
      <c r="D53" s="1">
        <v>16</v>
      </c>
      <c r="E53" s="10">
        <v>56065</v>
      </c>
      <c r="F53" s="21">
        <v>0.18193168643538701</v>
      </c>
      <c r="G53" s="10">
        <v>56065</v>
      </c>
      <c r="H53" s="21">
        <v>3.10746133630286</v>
      </c>
      <c r="I53">
        <f t="shared" si="6"/>
        <v>1</v>
      </c>
      <c r="J53" s="20">
        <f t="shared" si="7"/>
        <v>3</v>
      </c>
      <c r="K53">
        <f t="shared" si="2"/>
        <v>2</v>
      </c>
    </row>
    <row r="54" spans="1:11" x14ac:dyDescent="0.35">
      <c r="A54" t="s">
        <v>4</v>
      </c>
      <c r="B54" t="s">
        <v>122</v>
      </c>
      <c r="C54">
        <v>2020</v>
      </c>
      <c r="D54" s="1">
        <v>8</v>
      </c>
      <c r="E54" s="10">
        <v>71502</v>
      </c>
      <c r="F54" s="21">
        <v>7.1326676176890202E-2</v>
      </c>
      <c r="G54" s="10">
        <v>71502</v>
      </c>
      <c r="H54" s="21">
        <v>1.2182863403808299</v>
      </c>
      <c r="I54">
        <f t="shared" si="6"/>
        <v>1</v>
      </c>
      <c r="J54" s="20">
        <f t="shared" si="7"/>
        <v>2</v>
      </c>
      <c r="K54">
        <f t="shared" si="2"/>
        <v>1</v>
      </c>
    </row>
    <row r="55" spans="1:11" x14ac:dyDescent="0.35">
      <c r="A55" t="s">
        <v>4</v>
      </c>
      <c r="B55" t="s">
        <v>123</v>
      </c>
      <c r="C55">
        <v>2020</v>
      </c>
      <c r="D55" s="1">
        <v>83</v>
      </c>
      <c r="E55" s="10">
        <v>114691</v>
      </c>
      <c r="F55" s="21">
        <v>0.46134831852542901</v>
      </c>
      <c r="G55" s="10">
        <v>114691</v>
      </c>
      <c r="H55" s="21">
        <v>7.88000205173305</v>
      </c>
      <c r="I55">
        <f t="shared" si="6"/>
        <v>1</v>
      </c>
      <c r="J55" s="20">
        <f t="shared" si="7"/>
        <v>4</v>
      </c>
      <c r="K55">
        <f t="shared" si="2"/>
        <v>3</v>
      </c>
    </row>
    <row r="56" spans="1:11" x14ac:dyDescent="0.35">
      <c r="A56" t="s">
        <v>4</v>
      </c>
      <c r="B56" t="s">
        <v>124</v>
      </c>
      <c r="C56">
        <v>2020</v>
      </c>
      <c r="D56" s="1">
        <v>4</v>
      </c>
      <c r="E56" s="10">
        <v>43362</v>
      </c>
      <c r="F56" s="21">
        <v>5.8807250588072499E-2</v>
      </c>
      <c r="G56" s="10">
        <v>43362</v>
      </c>
      <c r="H56" s="21">
        <v>1.0044498628973499</v>
      </c>
      <c r="I56">
        <f t="shared" si="6"/>
        <v>1</v>
      </c>
      <c r="J56" s="20">
        <f t="shared" si="7"/>
        <v>2</v>
      </c>
      <c r="K56">
        <f t="shared" si="2"/>
        <v>1</v>
      </c>
    </row>
    <row r="57" spans="1:11" x14ac:dyDescent="0.35">
      <c r="A57" t="s">
        <v>4</v>
      </c>
      <c r="B57" t="s">
        <v>125</v>
      </c>
      <c r="C57">
        <v>2020</v>
      </c>
      <c r="D57" s="1">
        <v>5</v>
      </c>
      <c r="E57" s="10">
        <v>53819</v>
      </c>
      <c r="F57" s="21">
        <v>5.9226295546182597E-2</v>
      </c>
      <c r="G57" s="10">
        <v>53819</v>
      </c>
      <c r="H57" s="21">
        <v>1.01160730771091</v>
      </c>
      <c r="I57">
        <f t="shared" si="6"/>
        <v>1</v>
      </c>
      <c r="J57" s="20">
        <f t="shared" si="7"/>
        <v>2</v>
      </c>
      <c r="K57">
        <f t="shared" si="2"/>
        <v>1</v>
      </c>
    </row>
    <row r="58" spans="1:11" x14ac:dyDescent="0.35">
      <c r="A58" t="s">
        <v>4</v>
      </c>
      <c r="B58" t="s">
        <v>126</v>
      </c>
      <c r="C58">
        <v>2020</v>
      </c>
      <c r="D58" s="1">
        <v>24</v>
      </c>
      <c r="E58" s="10">
        <v>80682</v>
      </c>
      <c r="F58" s="21">
        <v>0.18963337547408299</v>
      </c>
      <c r="G58" s="10">
        <v>80682</v>
      </c>
      <c r="H58" s="21">
        <v>3.2390090693057898</v>
      </c>
      <c r="I58">
        <f t="shared" si="6"/>
        <v>1</v>
      </c>
      <c r="J58" s="20">
        <f t="shared" si="7"/>
        <v>3</v>
      </c>
      <c r="K58">
        <f t="shared" si="2"/>
        <v>2</v>
      </c>
    </row>
    <row r="59" spans="1:11" x14ac:dyDescent="0.35">
      <c r="A59" t="s">
        <v>4</v>
      </c>
      <c r="B59" t="s">
        <v>127</v>
      </c>
      <c r="C59">
        <v>2020</v>
      </c>
      <c r="D59" s="1">
        <v>26</v>
      </c>
      <c r="E59" s="10">
        <v>63783</v>
      </c>
      <c r="F59" s="21">
        <v>0.25986548139786497</v>
      </c>
      <c r="G59" s="10">
        <v>63783</v>
      </c>
      <c r="H59" s="21">
        <v>4.4385997398555599</v>
      </c>
      <c r="I59">
        <f t="shared" si="6"/>
        <v>1</v>
      </c>
      <c r="J59" s="20">
        <f t="shared" si="7"/>
        <v>3</v>
      </c>
      <c r="K59">
        <f t="shared" si="2"/>
        <v>2</v>
      </c>
    </row>
    <row r="60" spans="1:11" x14ac:dyDescent="0.35">
      <c r="A60" t="s">
        <v>4</v>
      </c>
      <c r="B60" t="s">
        <v>128</v>
      </c>
      <c r="C60">
        <v>2020</v>
      </c>
      <c r="D60" s="1">
        <v>7</v>
      </c>
      <c r="E60" s="10">
        <v>47716</v>
      </c>
      <c r="F60" s="21">
        <v>9.3522089026741598E-2</v>
      </c>
      <c r="G60" s="10">
        <v>47716</v>
      </c>
      <c r="H60" s="21">
        <v>1.5973923038639299</v>
      </c>
      <c r="I60">
        <f t="shared" si="6"/>
        <v>1</v>
      </c>
      <c r="J60" s="20">
        <f t="shared" si="7"/>
        <v>2</v>
      </c>
      <c r="K60">
        <f t="shared" si="2"/>
        <v>1</v>
      </c>
    </row>
    <row r="61" spans="1:11" x14ac:dyDescent="0.35">
      <c r="A61" t="s">
        <v>4</v>
      </c>
      <c r="B61" t="s">
        <v>129</v>
      </c>
      <c r="D61" s="10">
        <v>2</v>
      </c>
      <c r="G61" s="10">
        <v>45410</v>
      </c>
      <c r="H61" s="21">
        <v>0.47957448750225701</v>
      </c>
      <c r="I61">
        <f t="shared" si="6"/>
        <v>1</v>
      </c>
      <c r="J61" s="42">
        <f t="shared" si="7"/>
        <v>1</v>
      </c>
      <c r="K61">
        <f t="shared" si="2"/>
        <v>0</v>
      </c>
    </row>
    <row r="62" spans="1:11" x14ac:dyDescent="0.35">
      <c r="A62" t="s">
        <v>4</v>
      </c>
      <c r="B62" t="s">
        <v>130</v>
      </c>
      <c r="C62">
        <v>2020</v>
      </c>
      <c r="D62" s="1">
        <v>6</v>
      </c>
      <c r="E62" s="10">
        <v>11138</v>
      </c>
      <c r="F62" s="21">
        <v>0.34341892619859898</v>
      </c>
      <c r="G62" s="10">
        <v>11138</v>
      </c>
      <c r="H62" s="21">
        <v>5.8657238671603897</v>
      </c>
      <c r="I62">
        <f t="shared" si="6"/>
        <v>1</v>
      </c>
      <c r="J62" s="20">
        <f t="shared" si="7"/>
        <v>3</v>
      </c>
      <c r="K62">
        <f t="shared" si="2"/>
        <v>2</v>
      </c>
    </row>
    <row r="63" spans="1:11" x14ac:dyDescent="0.35">
      <c r="A63" t="s">
        <v>4</v>
      </c>
      <c r="B63" t="s">
        <v>131</v>
      </c>
      <c r="C63">
        <v>2020</v>
      </c>
      <c r="D63" s="1">
        <v>7</v>
      </c>
      <c r="E63" s="10">
        <v>55675</v>
      </c>
      <c r="F63" s="21">
        <v>8.0152671755725199E-2</v>
      </c>
      <c r="G63" s="10">
        <v>55675</v>
      </c>
      <c r="H63" s="21">
        <v>1.3690376501332899</v>
      </c>
      <c r="I63">
        <f t="shared" si="6"/>
        <v>1</v>
      </c>
      <c r="J63" s="20">
        <f t="shared" si="7"/>
        <v>2</v>
      </c>
      <c r="K63">
        <f t="shared" si="2"/>
        <v>1</v>
      </c>
    </row>
    <row r="64" spans="1:11" x14ac:dyDescent="0.35">
      <c r="A64" t="s">
        <v>4</v>
      </c>
      <c r="B64" t="s">
        <v>132</v>
      </c>
      <c r="C64">
        <v>2020</v>
      </c>
      <c r="D64" s="1">
        <v>8</v>
      </c>
      <c r="E64" s="10">
        <v>38200</v>
      </c>
      <c r="F64" s="21">
        <v>0.133507853403141</v>
      </c>
      <c r="G64" s="10">
        <v>39786</v>
      </c>
      <c r="H64" s="21">
        <v>2.1894613660561499</v>
      </c>
      <c r="I64">
        <f t="shared" si="6"/>
        <v>1</v>
      </c>
      <c r="J64" s="20">
        <f t="shared" si="7"/>
        <v>2</v>
      </c>
      <c r="K64" s="7">
        <f t="shared" si="2"/>
        <v>1</v>
      </c>
    </row>
    <row r="65" spans="1:11" x14ac:dyDescent="0.35">
      <c r="A65" t="s">
        <v>4</v>
      </c>
      <c r="B65" t="s">
        <v>133</v>
      </c>
      <c r="C65">
        <v>2020</v>
      </c>
      <c r="D65" s="10">
        <v>8</v>
      </c>
      <c r="E65" s="10">
        <v>95774</v>
      </c>
      <c r="F65" s="21">
        <v>5.3250360223024998E-2</v>
      </c>
      <c r="G65" s="10">
        <v>95774</v>
      </c>
      <c r="H65" s="21">
        <v>0.90953609445058103</v>
      </c>
      <c r="I65">
        <f t="shared" si="6"/>
        <v>1</v>
      </c>
      <c r="J65" s="42">
        <f t="shared" si="7"/>
        <v>1</v>
      </c>
      <c r="K65">
        <f t="shared" si="2"/>
        <v>0</v>
      </c>
    </row>
    <row r="66" spans="1:11" x14ac:dyDescent="0.35">
      <c r="A66" t="s">
        <v>4</v>
      </c>
      <c r="B66" t="s">
        <v>134</v>
      </c>
      <c r="C66">
        <v>2020</v>
      </c>
      <c r="D66" s="1">
        <v>15</v>
      </c>
      <c r="E66" s="10">
        <v>66171</v>
      </c>
      <c r="F66" s="21">
        <v>0.14451194632089601</v>
      </c>
      <c r="G66" s="10">
        <v>66171</v>
      </c>
      <c r="H66" s="21">
        <v>2.4683181617488201</v>
      </c>
      <c r="I66">
        <f t="shared" si="6"/>
        <v>1</v>
      </c>
      <c r="J66" s="20">
        <f t="shared" si="7"/>
        <v>2</v>
      </c>
      <c r="K66">
        <f t="shared" si="2"/>
        <v>1</v>
      </c>
    </row>
    <row r="67" spans="1:11" x14ac:dyDescent="0.35">
      <c r="A67" t="s">
        <v>4</v>
      </c>
      <c r="B67" t="s">
        <v>135</v>
      </c>
      <c r="C67">
        <v>2020</v>
      </c>
      <c r="D67" s="1">
        <v>30</v>
      </c>
      <c r="E67" s="10">
        <v>112346</v>
      </c>
      <c r="F67" s="21">
        <v>0.17023303010342999</v>
      </c>
      <c r="G67" s="10">
        <v>112346</v>
      </c>
      <c r="H67" s="21">
        <v>2.9076439050982001</v>
      </c>
      <c r="I67">
        <f t="shared" si="6"/>
        <v>1</v>
      </c>
      <c r="J67" s="20">
        <f t="shared" si="7"/>
        <v>2</v>
      </c>
      <c r="K67">
        <f t="shared" si="2"/>
        <v>1</v>
      </c>
    </row>
    <row r="68" spans="1:11" x14ac:dyDescent="0.35">
      <c r="A68" t="s">
        <v>4</v>
      </c>
      <c r="B68" t="s">
        <v>136</v>
      </c>
      <c r="C68">
        <v>2020</v>
      </c>
      <c r="D68" s="1">
        <v>11</v>
      </c>
      <c r="E68" s="10">
        <v>40203</v>
      </c>
      <c r="F68" s="21">
        <v>0.174427281546153</v>
      </c>
      <c r="G68" s="10">
        <v>40203</v>
      </c>
      <c r="H68" s="21">
        <v>2.9792832904541</v>
      </c>
      <c r="I68">
        <f t="shared" si="6"/>
        <v>1</v>
      </c>
      <c r="J68" s="20">
        <f t="shared" si="7"/>
        <v>2</v>
      </c>
      <c r="K68">
        <f t="shared" si="2"/>
        <v>1</v>
      </c>
    </row>
    <row r="69" spans="1:11" x14ac:dyDescent="0.35">
      <c r="A69" t="s">
        <v>4</v>
      </c>
      <c r="B69" t="s">
        <v>137</v>
      </c>
      <c r="C69">
        <v>2020</v>
      </c>
      <c r="D69" s="1">
        <v>16</v>
      </c>
      <c r="E69" s="10">
        <v>102</v>
      </c>
      <c r="F69" s="21">
        <v>100</v>
      </c>
      <c r="G69" s="10">
        <v>102602</v>
      </c>
      <c r="H69" s="21">
        <v>1.6980158263953899</v>
      </c>
      <c r="I69">
        <f t="shared" si="6"/>
        <v>10</v>
      </c>
      <c r="J69" s="45">
        <f t="shared" si="7"/>
        <v>2</v>
      </c>
      <c r="K69" s="7">
        <f t="shared" si="2"/>
        <v>-8</v>
      </c>
    </row>
    <row r="70" spans="1:11" x14ac:dyDescent="0.35">
      <c r="A70" t="s">
        <v>4</v>
      </c>
      <c r="B70" t="s">
        <v>138</v>
      </c>
      <c r="C70">
        <v>2020</v>
      </c>
      <c r="D70" s="1">
        <v>9</v>
      </c>
      <c r="E70" s="10">
        <v>37799</v>
      </c>
      <c r="F70" s="21">
        <v>0.15178972988703399</v>
      </c>
      <c r="G70" s="10">
        <v>37799</v>
      </c>
      <c r="H70" s="21">
        <v>2.5926254305312</v>
      </c>
      <c r="I70">
        <f t="shared" ref="I70:I100" si="8">LOOKUP(F70,$M$5:$N$14,$O$5:$O$14)</f>
        <v>1</v>
      </c>
      <c r="J70" s="20">
        <f t="shared" ref="J70:J100" si="9">LOOKUP(H70,$M$5:$N$14,$O$5:$O$14)</f>
        <v>2</v>
      </c>
      <c r="K70">
        <f t="shared" si="2"/>
        <v>1</v>
      </c>
    </row>
    <row r="71" spans="1:11" x14ac:dyDescent="0.35">
      <c r="A71" t="s">
        <v>4</v>
      </c>
      <c r="B71" t="s">
        <v>139</v>
      </c>
      <c r="C71">
        <v>2020</v>
      </c>
      <c r="D71" s="1">
        <v>47</v>
      </c>
      <c r="E71" s="10">
        <v>83207</v>
      </c>
      <c r="F71" s="21">
        <v>0.36009590539257502</v>
      </c>
      <c r="G71" s="10">
        <v>83207</v>
      </c>
      <c r="H71" s="21">
        <v>6.1505729171911101</v>
      </c>
      <c r="I71">
        <f t="shared" si="8"/>
        <v>1</v>
      </c>
      <c r="J71" s="20">
        <f t="shared" si="9"/>
        <v>4</v>
      </c>
      <c r="K71">
        <f t="shared" ref="K71:K100" si="10">J71-I71</f>
        <v>3</v>
      </c>
    </row>
    <row r="72" spans="1:11" x14ac:dyDescent="0.35">
      <c r="A72" t="s">
        <v>4</v>
      </c>
      <c r="B72" t="s">
        <v>140</v>
      </c>
      <c r="C72">
        <v>2020</v>
      </c>
      <c r="D72" s="1">
        <v>12</v>
      </c>
      <c r="E72" s="10">
        <v>101298</v>
      </c>
      <c r="F72" s="21">
        <v>7.5519753598294104E-2</v>
      </c>
      <c r="G72" s="10">
        <v>101298</v>
      </c>
      <c r="H72" s="21">
        <v>1.2899056730129399</v>
      </c>
      <c r="I72">
        <f t="shared" si="8"/>
        <v>1</v>
      </c>
      <c r="J72" s="20">
        <f t="shared" si="9"/>
        <v>2</v>
      </c>
      <c r="K72">
        <f t="shared" si="10"/>
        <v>1</v>
      </c>
    </row>
    <row r="73" spans="1:11" x14ac:dyDescent="0.35">
      <c r="A73" t="s">
        <v>4</v>
      </c>
      <c r="B73" t="s">
        <v>141</v>
      </c>
      <c r="C73">
        <v>2020</v>
      </c>
      <c r="D73" s="10">
        <v>0</v>
      </c>
      <c r="E73" s="10">
        <v>46524</v>
      </c>
      <c r="F73" s="21">
        <v>0</v>
      </c>
      <c r="G73" s="10">
        <v>46524</v>
      </c>
      <c r="H73" s="21">
        <v>0</v>
      </c>
      <c r="I73">
        <f t="shared" si="8"/>
        <v>1</v>
      </c>
      <c r="J73" s="42">
        <f t="shared" si="9"/>
        <v>1</v>
      </c>
      <c r="K73">
        <f t="shared" si="10"/>
        <v>0</v>
      </c>
    </row>
    <row r="74" spans="1:11" x14ac:dyDescent="0.35">
      <c r="A74" t="s">
        <v>4</v>
      </c>
      <c r="B74" t="s">
        <v>142</v>
      </c>
      <c r="C74">
        <v>2020</v>
      </c>
      <c r="D74" s="10">
        <v>22</v>
      </c>
      <c r="E74" s="10">
        <v>643358</v>
      </c>
      <c r="F74" s="21">
        <v>2.17996822919743E-2</v>
      </c>
      <c r="G74" s="10">
        <v>643358</v>
      </c>
      <c r="H74" s="21">
        <v>0.37234673735657597</v>
      </c>
      <c r="I74">
        <f t="shared" si="8"/>
        <v>1</v>
      </c>
      <c r="J74" s="42">
        <f t="shared" si="9"/>
        <v>1</v>
      </c>
      <c r="K74">
        <f t="shared" si="10"/>
        <v>0</v>
      </c>
    </row>
    <row r="75" spans="1:11" x14ac:dyDescent="0.35">
      <c r="A75" t="s">
        <v>4</v>
      </c>
      <c r="B75" t="s">
        <v>143</v>
      </c>
      <c r="C75">
        <v>2020</v>
      </c>
      <c r="D75" s="1">
        <v>45</v>
      </c>
      <c r="E75" s="10">
        <v>79850</v>
      </c>
      <c r="F75" s="21">
        <v>0.35926737633062</v>
      </c>
      <c r="G75" s="10">
        <v>79850</v>
      </c>
      <c r="H75" s="21">
        <v>6.1364213305352902</v>
      </c>
      <c r="I75">
        <f t="shared" si="8"/>
        <v>1</v>
      </c>
      <c r="J75" s="20">
        <f t="shared" si="9"/>
        <v>4</v>
      </c>
      <c r="K75">
        <f t="shared" si="10"/>
        <v>3</v>
      </c>
    </row>
    <row r="76" spans="1:11" x14ac:dyDescent="0.35">
      <c r="A76" t="s">
        <v>4</v>
      </c>
      <c r="B76" t="s">
        <v>144</v>
      </c>
      <c r="C76">
        <v>2020</v>
      </c>
      <c r="D76" s="1">
        <v>40</v>
      </c>
      <c r="E76" s="10">
        <v>72781</v>
      </c>
      <c r="F76" s="21">
        <v>0.35036616699413298</v>
      </c>
      <c r="G76" s="10">
        <v>72781</v>
      </c>
      <c r="H76" s="21">
        <v>5.9843853416351704</v>
      </c>
      <c r="I76">
        <f t="shared" si="8"/>
        <v>1</v>
      </c>
      <c r="J76" s="20">
        <f t="shared" si="9"/>
        <v>3</v>
      </c>
      <c r="K76">
        <f t="shared" si="10"/>
        <v>2</v>
      </c>
    </row>
    <row r="77" spans="1:11" x14ac:dyDescent="0.35">
      <c r="A77" t="s">
        <v>4</v>
      </c>
      <c r="B77" t="s">
        <v>145</v>
      </c>
      <c r="C77">
        <v>2020</v>
      </c>
      <c r="D77" s="10">
        <v>2</v>
      </c>
      <c r="E77" s="10">
        <v>49004</v>
      </c>
      <c r="F77" s="21">
        <v>2.6018284221696199E-2</v>
      </c>
      <c r="G77" s="10">
        <v>49004</v>
      </c>
      <c r="H77" s="21">
        <v>0.44440203814948698</v>
      </c>
      <c r="I77">
        <f t="shared" si="8"/>
        <v>1</v>
      </c>
      <c r="J77" s="42">
        <f t="shared" si="9"/>
        <v>1</v>
      </c>
      <c r="K77">
        <f t="shared" si="10"/>
        <v>0</v>
      </c>
    </row>
    <row r="78" spans="1:11" x14ac:dyDescent="0.35">
      <c r="A78" t="s">
        <v>4</v>
      </c>
      <c r="B78" t="s">
        <v>146</v>
      </c>
      <c r="C78">
        <v>2020</v>
      </c>
      <c r="D78" s="1">
        <v>24</v>
      </c>
      <c r="E78" s="10">
        <v>57481</v>
      </c>
      <c r="F78" s="21">
        <v>0.26617490997025101</v>
      </c>
      <c r="G78" s="10">
        <v>57481</v>
      </c>
      <c r="H78" s="21">
        <v>4.5463671427033203</v>
      </c>
      <c r="I78">
        <f t="shared" si="8"/>
        <v>1</v>
      </c>
      <c r="J78" s="20">
        <f t="shared" si="9"/>
        <v>3</v>
      </c>
      <c r="K78">
        <f t="shared" si="10"/>
        <v>2</v>
      </c>
    </row>
    <row r="79" spans="1:11" x14ac:dyDescent="0.35">
      <c r="A79" t="s">
        <v>4</v>
      </c>
      <c r="B79" t="s">
        <v>147</v>
      </c>
      <c r="C79">
        <v>2020</v>
      </c>
      <c r="D79" s="10">
        <v>3</v>
      </c>
      <c r="E79" s="10">
        <v>57481</v>
      </c>
      <c r="F79" s="21">
        <v>3.3271863746281397E-2</v>
      </c>
      <c r="G79" s="10">
        <v>63783</v>
      </c>
      <c r="H79" s="21">
        <v>0.51214612382948799</v>
      </c>
      <c r="I79">
        <f t="shared" si="8"/>
        <v>1</v>
      </c>
      <c r="J79" s="42">
        <f t="shared" si="9"/>
        <v>1</v>
      </c>
      <c r="K79">
        <f t="shared" si="10"/>
        <v>0</v>
      </c>
    </row>
    <row r="80" spans="1:11" x14ac:dyDescent="0.35">
      <c r="A80" t="s">
        <v>4</v>
      </c>
      <c r="B80" t="s">
        <v>148</v>
      </c>
      <c r="C80">
        <v>2020</v>
      </c>
      <c r="D80" s="10">
        <v>12</v>
      </c>
      <c r="E80" s="10">
        <v>4939</v>
      </c>
      <c r="F80" s="21">
        <v>1.54889653776068</v>
      </c>
      <c r="G80" s="10">
        <v>51993</v>
      </c>
      <c r="H80" s="21">
        <v>2.51312416796232</v>
      </c>
      <c r="I80">
        <f t="shared" si="8"/>
        <v>2</v>
      </c>
      <c r="J80" s="42">
        <f t="shared" si="9"/>
        <v>2</v>
      </c>
      <c r="K80">
        <f t="shared" si="10"/>
        <v>0</v>
      </c>
    </row>
    <row r="81" spans="1:12" x14ac:dyDescent="0.35">
      <c r="A81" t="s">
        <v>4</v>
      </c>
      <c r="B81" t="s">
        <v>149</v>
      </c>
      <c r="C81">
        <v>2020</v>
      </c>
      <c r="D81" s="1">
        <v>41</v>
      </c>
      <c r="E81" s="10">
        <v>64935</v>
      </c>
      <c r="F81" s="21">
        <v>0.40251790251790198</v>
      </c>
      <c r="G81" s="10">
        <v>64935</v>
      </c>
      <c r="H81" s="21">
        <v>6.8751565147961502</v>
      </c>
      <c r="I81">
        <f t="shared" si="8"/>
        <v>1</v>
      </c>
      <c r="J81" s="20">
        <f t="shared" si="9"/>
        <v>4</v>
      </c>
      <c r="K81">
        <f t="shared" si="10"/>
        <v>3</v>
      </c>
    </row>
    <row r="82" spans="1:12" x14ac:dyDescent="0.35">
      <c r="A82" t="s">
        <v>4</v>
      </c>
      <c r="B82" t="s">
        <v>150</v>
      </c>
      <c r="C82">
        <v>2020</v>
      </c>
      <c r="D82" s="1">
        <v>11</v>
      </c>
      <c r="E82" s="10">
        <v>44359</v>
      </c>
      <c r="F82" s="21">
        <v>0.15808516873689701</v>
      </c>
      <c r="G82" s="10">
        <v>44359</v>
      </c>
      <c r="H82" s="21">
        <v>2.7001538836792101</v>
      </c>
      <c r="I82">
        <f t="shared" si="8"/>
        <v>1</v>
      </c>
      <c r="J82" s="20">
        <f t="shared" si="9"/>
        <v>2</v>
      </c>
      <c r="K82">
        <f t="shared" si="10"/>
        <v>1</v>
      </c>
    </row>
    <row r="83" spans="1:12" x14ac:dyDescent="0.35">
      <c r="A83" t="s">
        <v>4</v>
      </c>
      <c r="B83" t="s">
        <v>151</v>
      </c>
      <c r="G83" s="10"/>
      <c r="I83">
        <f t="shared" si="8"/>
        <v>1</v>
      </c>
      <c r="J83" s="42">
        <f t="shared" si="9"/>
        <v>1</v>
      </c>
      <c r="K83">
        <f t="shared" si="10"/>
        <v>0</v>
      </c>
    </row>
    <row r="84" spans="1:12" x14ac:dyDescent="0.35">
      <c r="A84" t="s">
        <v>4</v>
      </c>
      <c r="B84" t="s">
        <v>152</v>
      </c>
      <c r="C84">
        <v>2020</v>
      </c>
      <c r="D84" s="10">
        <v>35</v>
      </c>
      <c r="E84" s="10">
        <v>74480</v>
      </c>
      <c r="F84" s="21">
        <v>0.29957706766917302</v>
      </c>
      <c r="G84" s="10">
        <v>74480</v>
      </c>
      <c r="H84" s="21">
        <v>5.1168885050463997</v>
      </c>
      <c r="I84">
        <f t="shared" si="8"/>
        <v>1</v>
      </c>
      <c r="J84" s="67">
        <f>LOOKUP(H84,$M$5:$N$14,$O$5:$O$14)</f>
        <v>3</v>
      </c>
      <c r="K84" s="65">
        <f t="shared" si="10"/>
        <v>2</v>
      </c>
      <c r="L84" s="64"/>
    </row>
    <row r="85" spans="1:12" x14ac:dyDescent="0.35">
      <c r="A85" t="s">
        <v>4</v>
      </c>
      <c r="B85" t="s">
        <v>153</v>
      </c>
      <c r="C85">
        <v>2020</v>
      </c>
      <c r="D85" s="1">
        <v>5</v>
      </c>
      <c r="E85" s="10">
        <v>47716</v>
      </c>
      <c r="F85" s="21">
        <v>6.6801492161958298E-2</v>
      </c>
      <c r="G85" s="10">
        <v>47716</v>
      </c>
      <c r="H85" s="21">
        <v>1.14099450275995</v>
      </c>
      <c r="I85">
        <f t="shared" si="8"/>
        <v>1</v>
      </c>
      <c r="J85" s="20">
        <f t="shared" si="9"/>
        <v>2</v>
      </c>
      <c r="K85">
        <f t="shared" si="10"/>
        <v>1</v>
      </c>
    </row>
    <row r="86" spans="1:12" x14ac:dyDescent="0.35">
      <c r="A86" t="s">
        <v>4</v>
      </c>
      <c r="B86" t="s">
        <v>154</v>
      </c>
      <c r="C86">
        <v>2020</v>
      </c>
      <c r="D86" s="1">
        <v>28.66</v>
      </c>
      <c r="E86" s="10">
        <v>105874</v>
      </c>
      <c r="F86" s="21">
        <v>0.17257069724389401</v>
      </c>
      <c r="G86" s="10">
        <v>105874</v>
      </c>
      <c r="H86" s="21">
        <v>2.9475721352952799</v>
      </c>
      <c r="I86">
        <f t="shared" si="8"/>
        <v>1</v>
      </c>
      <c r="J86" s="20">
        <f t="shared" si="9"/>
        <v>2</v>
      </c>
      <c r="K86">
        <f t="shared" si="10"/>
        <v>1</v>
      </c>
    </row>
    <row r="87" spans="1:12" x14ac:dyDescent="0.35">
      <c r="A87" t="s">
        <v>4</v>
      </c>
      <c r="B87" t="s">
        <v>155</v>
      </c>
      <c r="C87">
        <v>2020</v>
      </c>
      <c r="E87" s="10">
        <v>37420</v>
      </c>
      <c r="G87" s="10">
        <v>37420</v>
      </c>
      <c r="I87">
        <f t="shared" si="8"/>
        <v>1</v>
      </c>
      <c r="J87" s="42">
        <f t="shared" si="9"/>
        <v>1</v>
      </c>
      <c r="K87">
        <f t="shared" si="10"/>
        <v>0</v>
      </c>
    </row>
    <row r="88" spans="1:12" x14ac:dyDescent="0.35">
      <c r="A88" t="s">
        <v>4</v>
      </c>
      <c r="B88" t="s">
        <v>156</v>
      </c>
      <c r="C88">
        <v>2020</v>
      </c>
      <c r="D88" s="1">
        <v>158</v>
      </c>
      <c r="E88" s="10">
        <v>82689</v>
      </c>
      <c r="F88" s="21">
        <v>1.21811849218155</v>
      </c>
      <c r="G88" s="10">
        <v>82689</v>
      </c>
      <c r="H88" s="21">
        <v>20.8059200222608</v>
      </c>
      <c r="I88">
        <f t="shared" si="8"/>
        <v>2</v>
      </c>
      <c r="J88" s="20">
        <f t="shared" si="9"/>
        <v>6</v>
      </c>
      <c r="K88">
        <f t="shared" si="10"/>
        <v>4</v>
      </c>
    </row>
    <row r="89" spans="1:12" x14ac:dyDescent="0.35">
      <c r="A89" t="s">
        <v>4</v>
      </c>
      <c r="B89" t="s">
        <v>157</v>
      </c>
      <c r="C89">
        <v>2020</v>
      </c>
      <c r="D89" s="1">
        <v>27.69</v>
      </c>
      <c r="E89" s="10">
        <v>73748</v>
      </c>
      <c r="F89" s="21">
        <v>0.239360728426534</v>
      </c>
      <c r="G89" s="10">
        <v>73748</v>
      </c>
      <c r="H89" s="21">
        <v>4.08837088023642</v>
      </c>
      <c r="I89">
        <f t="shared" si="8"/>
        <v>1</v>
      </c>
      <c r="J89" s="20">
        <f t="shared" si="9"/>
        <v>3</v>
      </c>
      <c r="K89">
        <f t="shared" si="10"/>
        <v>2</v>
      </c>
    </row>
    <row r="90" spans="1:12" x14ac:dyDescent="0.35">
      <c r="A90" t="s">
        <v>4</v>
      </c>
      <c r="B90" t="s">
        <v>158</v>
      </c>
      <c r="C90">
        <v>2020</v>
      </c>
      <c r="D90" s="1">
        <v>26.72</v>
      </c>
      <c r="E90" s="10">
        <v>74699</v>
      </c>
      <c r="F90" s="21">
        <v>0.22803518119385799</v>
      </c>
      <c r="G90" s="10">
        <v>74699</v>
      </c>
      <c r="H90" s="21">
        <v>3.8949262921739098</v>
      </c>
      <c r="I90">
        <f t="shared" si="8"/>
        <v>1</v>
      </c>
      <c r="J90" s="20">
        <f t="shared" si="9"/>
        <v>3</v>
      </c>
      <c r="K90">
        <f t="shared" si="10"/>
        <v>2</v>
      </c>
    </row>
    <row r="91" spans="1:12" x14ac:dyDescent="0.35">
      <c r="A91" t="s">
        <v>4</v>
      </c>
      <c r="B91" t="s">
        <v>159</v>
      </c>
      <c r="C91">
        <v>2020</v>
      </c>
      <c r="D91" s="1">
        <v>98</v>
      </c>
      <c r="E91" s="10">
        <v>241805</v>
      </c>
      <c r="F91" s="21">
        <v>0.25836934720125698</v>
      </c>
      <c r="G91" s="10">
        <v>241805</v>
      </c>
      <c r="H91" s="21">
        <v>4.4130452074870101</v>
      </c>
      <c r="I91">
        <f t="shared" si="8"/>
        <v>1</v>
      </c>
      <c r="J91" s="20">
        <f t="shared" si="9"/>
        <v>3</v>
      </c>
      <c r="K91">
        <f t="shared" si="10"/>
        <v>2</v>
      </c>
    </row>
    <row r="92" spans="1:12" x14ac:dyDescent="0.35">
      <c r="A92" t="s">
        <v>4</v>
      </c>
      <c r="B92" t="s">
        <v>160</v>
      </c>
      <c r="D92" s="10">
        <v>3</v>
      </c>
      <c r="G92" s="10">
        <v>46524</v>
      </c>
      <c r="H92" s="21">
        <v>0.70213688023850496</v>
      </c>
      <c r="I92">
        <f t="shared" si="8"/>
        <v>1</v>
      </c>
      <c r="J92" s="42">
        <f t="shared" si="9"/>
        <v>1</v>
      </c>
      <c r="K92">
        <f t="shared" si="10"/>
        <v>0</v>
      </c>
    </row>
    <row r="93" spans="1:12" x14ac:dyDescent="0.35">
      <c r="A93" t="s">
        <v>4</v>
      </c>
      <c r="B93" t="s">
        <v>161</v>
      </c>
      <c r="C93">
        <v>2020</v>
      </c>
      <c r="D93" s="1">
        <v>33</v>
      </c>
      <c r="E93" s="10">
        <v>359138</v>
      </c>
      <c r="F93" s="21">
        <v>5.8577761194861001E-2</v>
      </c>
      <c r="G93" s="10">
        <v>359138</v>
      </c>
      <c r="H93" s="21">
        <v>1.0005300981193299</v>
      </c>
      <c r="I93">
        <f t="shared" si="8"/>
        <v>1</v>
      </c>
      <c r="J93" s="20">
        <f t="shared" si="9"/>
        <v>2</v>
      </c>
      <c r="K93">
        <f t="shared" si="10"/>
        <v>1</v>
      </c>
    </row>
    <row r="94" spans="1:12" x14ac:dyDescent="0.35">
      <c r="A94" t="s">
        <v>4</v>
      </c>
      <c r="B94" t="s">
        <v>162</v>
      </c>
      <c r="C94">
        <v>2020</v>
      </c>
      <c r="D94" s="10">
        <v>3</v>
      </c>
      <c r="E94" s="10">
        <v>84726</v>
      </c>
      <c r="F94" s="21">
        <v>2.2572763968557501E-2</v>
      </c>
      <c r="G94" s="10">
        <v>84726</v>
      </c>
      <c r="H94" s="21">
        <v>0.385551261905628</v>
      </c>
      <c r="I94">
        <f t="shared" si="8"/>
        <v>1</v>
      </c>
      <c r="J94" s="42">
        <f t="shared" si="9"/>
        <v>1</v>
      </c>
      <c r="K94">
        <f t="shared" si="10"/>
        <v>0</v>
      </c>
    </row>
    <row r="95" spans="1:12" x14ac:dyDescent="0.35">
      <c r="A95" t="s">
        <v>4</v>
      </c>
      <c r="B95" t="s">
        <v>163</v>
      </c>
      <c r="D95" s="1">
        <v>8</v>
      </c>
      <c r="G95" s="10">
        <v>77898</v>
      </c>
      <c r="H95" s="21">
        <v>1.11825605163046</v>
      </c>
      <c r="I95">
        <f t="shared" si="8"/>
        <v>1</v>
      </c>
      <c r="J95" s="20">
        <f t="shared" si="9"/>
        <v>2</v>
      </c>
      <c r="K95">
        <f t="shared" si="10"/>
        <v>1</v>
      </c>
    </row>
    <row r="96" spans="1:12" x14ac:dyDescent="0.35">
      <c r="A96" t="s">
        <v>4</v>
      </c>
      <c r="B96" t="s">
        <v>164</v>
      </c>
      <c r="C96">
        <v>2020</v>
      </c>
      <c r="D96" s="1">
        <v>26</v>
      </c>
      <c r="E96" s="10">
        <v>212964</v>
      </c>
      <c r="F96" s="21">
        <v>7.7830055784076202E-2</v>
      </c>
      <c r="G96" s="10">
        <v>212964</v>
      </c>
      <c r="H96" s="21">
        <v>1.3293664995361101</v>
      </c>
      <c r="I96">
        <f t="shared" si="8"/>
        <v>1</v>
      </c>
      <c r="J96" s="20">
        <f t="shared" si="9"/>
        <v>2</v>
      </c>
      <c r="K96">
        <f t="shared" si="10"/>
        <v>1</v>
      </c>
    </row>
    <row r="97" spans="1:11" x14ac:dyDescent="0.35">
      <c r="A97" t="s">
        <v>4</v>
      </c>
      <c r="B97" t="s">
        <v>165</v>
      </c>
      <c r="C97">
        <v>2020</v>
      </c>
      <c r="D97" s="1">
        <v>5</v>
      </c>
      <c r="E97" s="10">
        <v>52806</v>
      </c>
      <c r="F97" s="21">
        <v>6.0362458811498702E-2</v>
      </c>
      <c r="G97" s="10">
        <v>52868</v>
      </c>
      <c r="H97" s="21">
        <v>1.02980429926787</v>
      </c>
      <c r="I97">
        <f t="shared" si="8"/>
        <v>1</v>
      </c>
      <c r="J97" s="20">
        <f t="shared" si="9"/>
        <v>2</v>
      </c>
      <c r="K97">
        <f t="shared" si="10"/>
        <v>1</v>
      </c>
    </row>
    <row r="98" spans="1:11" x14ac:dyDescent="0.35">
      <c r="A98" t="s">
        <v>4</v>
      </c>
      <c r="B98" t="s">
        <v>166</v>
      </c>
      <c r="C98">
        <v>2020</v>
      </c>
      <c r="D98" s="1">
        <v>24</v>
      </c>
      <c r="E98" s="10">
        <v>90250</v>
      </c>
      <c r="F98" s="21">
        <v>0.16952908587257601</v>
      </c>
      <c r="G98" s="10">
        <v>90250</v>
      </c>
      <c r="H98" s="21">
        <v>2.8956202740136301</v>
      </c>
      <c r="I98">
        <f t="shared" si="8"/>
        <v>1</v>
      </c>
      <c r="J98" s="20">
        <f t="shared" si="9"/>
        <v>2</v>
      </c>
      <c r="K98">
        <f t="shared" si="10"/>
        <v>1</v>
      </c>
    </row>
    <row r="99" spans="1:11" x14ac:dyDescent="0.35">
      <c r="A99" t="s">
        <v>4</v>
      </c>
      <c r="B99" t="s">
        <v>167</v>
      </c>
      <c r="C99">
        <v>2020</v>
      </c>
      <c r="D99" s="1">
        <v>8</v>
      </c>
      <c r="E99" s="10">
        <v>73678</v>
      </c>
      <c r="F99" s="21">
        <v>6.9220119981541303E-2</v>
      </c>
      <c r="G99" s="10">
        <v>73678</v>
      </c>
      <c r="H99" s="21">
        <v>1.18230557167553</v>
      </c>
      <c r="I99">
        <f t="shared" si="8"/>
        <v>1</v>
      </c>
      <c r="J99" s="20">
        <f t="shared" si="9"/>
        <v>2</v>
      </c>
      <c r="K99">
        <f t="shared" si="10"/>
        <v>1</v>
      </c>
    </row>
    <row r="100" spans="1:11" x14ac:dyDescent="0.35">
      <c r="A100" t="s">
        <v>4</v>
      </c>
      <c r="B100" t="s">
        <v>168</v>
      </c>
      <c r="C100">
        <v>2020</v>
      </c>
      <c r="D100" s="10">
        <v>0</v>
      </c>
      <c r="E100" s="10">
        <v>49691</v>
      </c>
      <c r="F100" s="21">
        <v>0</v>
      </c>
      <c r="G100" s="10">
        <v>38575</v>
      </c>
      <c r="H100" s="21">
        <v>0</v>
      </c>
      <c r="I100">
        <f t="shared" si="8"/>
        <v>1</v>
      </c>
      <c r="J100" s="42">
        <f t="shared" si="9"/>
        <v>1</v>
      </c>
      <c r="K100">
        <f t="shared" si="10"/>
        <v>0</v>
      </c>
    </row>
    <row r="101" spans="1:11" x14ac:dyDescent="0.35">
      <c r="A101" t="s">
        <v>4</v>
      </c>
      <c r="B101" t="s">
        <v>169</v>
      </c>
      <c r="C101">
        <v>2020</v>
      </c>
      <c r="E101" s="10">
        <v>49691</v>
      </c>
      <c r="G101" s="10">
        <v>49691</v>
      </c>
      <c r="I101">
        <f t="shared" ref="I101:I110" si="11">LOOKUP(F101,$M$5:$N$14,$O$5:$O$14)</f>
        <v>1</v>
      </c>
      <c r="J101" s="42">
        <f t="shared" ref="J101:J110" si="12">LOOKUP(H101,$M$5:$N$14,$O$5:$O$14)</f>
        <v>1</v>
      </c>
      <c r="K101">
        <f t="shared" ref="K101:K110" si="13">J101-I101</f>
        <v>0</v>
      </c>
    </row>
    <row r="102" spans="1:11" x14ac:dyDescent="0.35">
      <c r="A102" t="s">
        <v>4</v>
      </c>
      <c r="B102" t="s">
        <v>170</v>
      </c>
      <c r="C102">
        <v>2020</v>
      </c>
      <c r="D102">
        <v>25</v>
      </c>
      <c r="E102" s="10">
        <v>71502</v>
      </c>
      <c r="F102" s="21">
        <v>0.222895863052782</v>
      </c>
      <c r="G102" s="10">
        <v>71502</v>
      </c>
      <c r="H102" s="21">
        <v>3.8071448136900901</v>
      </c>
      <c r="I102">
        <f t="shared" si="11"/>
        <v>1</v>
      </c>
      <c r="J102" s="20">
        <f t="shared" si="12"/>
        <v>3</v>
      </c>
      <c r="K102">
        <f t="shared" si="13"/>
        <v>2</v>
      </c>
    </row>
    <row r="103" spans="1:11" x14ac:dyDescent="0.35">
      <c r="A103" t="s">
        <v>4</v>
      </c>
      <c r="B103" t="s">
        <v>171</v>
      </c>
      <c r="C103">
        <v>2020</v>
      </c>
      <c r="D103" s="10">
        <v>0</v>
      </c>
      <c r="E103" s="10">
        <v>44359</v>
      </c>
      <c r="F103" s="21">
        <v>0</v>
      </c>
      <c r="G103" s="10">
        <v>44359</v>
      </c>
      <c r="H103" s="21">
        <v>0</v>
      </c>
      <c r="I103">
        <f t="shared" si="11"/>
        <v>1</v>
      </c>
      <c r="J103" s="42">
        <f t="shared" si="12"/>
        <v>1</v>
      </c>
      <c r="K103">
        <f t="shared" si="13"/>
        <v>0</v>
      </c>
    </row>
    <row r="104" spans="1:11" x14ac:dyDescent="0.35">
      <c r="A104" t="s">
        <v>4</v>
      </c>
      <c r="B104" t="s">
        <v>172</v>
      </c>
      <c r="C104">
        <v>2020</v>
      </c>
      <c r="D104" s="10">
        <v>1</v>
      </c>
      <c r="E104" s="10">
        <v>43137</v>
      </c>
      <c r="F104" s="21">
        <v>1.4778496418387899E-2</v>
      </c>
      <c r="G104" s="10">
        <v>45410</v>
      </c>
      <c r="H104" s="21">
        <v>0.239787243751128</v>
      </c>
      <c r="I104">
        <f t="shared" si="11"/>
        <v>1</v>
      </c>
      <c r="J104" s="42">
        <f t="shared" si="12"/>
        <v>1</v>
      </c>
      <c r="K104">
        <f t="shared" si="13"/>
        <v>0</v>
      </c>
    </row>
    <row r="105" spans="1:11" x14ac:dyDescent="0.35">
      <c r="A105" t="s">
        <v>4</v>
      </c>
      <c r="B105" t="s">
        <v>173</v>
      </c>
      <c r="D105" s="10">
        <v>4</v>
      </c>
      <c r="G105" s="10">
        <v>74699</v>
      </c>
      <c r="H105" s="21">
        <v>0.58307279822962799</v>
      </c>
      <c r="I105">
        <f t="shared" si="11"/>
        <v>1</v>
      </c>
      <c r="J105" s="42">
        <f t="shared" si="12"/>
        <v>1</v>
      </c>
      <c r="K105">
        <f t="shared" si="13"/>
        <v>0</v>
      </c>
    </row>
    <row r="106" spans="1:11" x14ac:dyDescent="0.35">
      <c r="A106" t="s">
        <v>4</v>
      </c>
      <c r="B106" t="s">
        <v>174</v>
      </c>
      <c r="C106">
        <v>2020</v>
      </c>
      <c r="D106" s="10">
        <v>1</v>
      </c>
      <c r="E106" s="10">
        <v>39786</v>
      </c>
      <c r="F106" s="21">
        <v>1.6023224249736099E-2</v>
      </c>
      <c r="G106" s="10">
        <v>39786</v>
      </c>
      <c r="H106" s="21">
        <v>0.27368267075701902</v>
      </c>
      <c r="I106">
        <f t="shared" si="11"/>
        <v>1</v>
      </c>
      <c r="J106" s="42">
        <f t="shared" si="12"/>
        <v>1</v>
      </c>
      <c r="K106">
        <f t="shared" si="13"/>
        <v>0</v>
      </c>
    </row>
    <row r="107" spans="1:11" x14ac:dyDescent="0.35">
      <c r="A107" t="s">
        <v>4</v>
      </c>
      <c r="B107" t="s">
        <v>175</v>
      </c>
      <c r="C107">
        <v>2020</v>
      </c>
      <c r="E107" s="10">
        <v>58517</v>
      </c>
      <c r="G107" s="10">
        <v>58517</v>
      </c>
      <c r="I107">
        <f t="shared" si="11"/>
        <v>1</v>
      </c>
      <c r="J107" s="42">
        <f t="shared" si="12"/>
        <v>1</v>
      </c>
      <c r="K107">
        <f t="shared" si="13"/>
        <v>0</v>
      </c>
    </row>
    <row r="108" spans="1:11" x14ac:dyDescent="0.35">
      <c r="A108" t="s">
        <v>4</v>
      </c>
      <c r="B108" t="s">
        <v>176</v>
      </c>
      <c r="C108">
        <v>2020</v>
      </c>
      <c r="E108" s="10">
        <v>64096</v>
      </c>
      <c r="G108" s="10">
        <v>67473</v>
      </c>
      <c r="I108">
        <f t="shared" si="11"/>
        <v>1</v>
      </c>
      <c r="J108" s="42">
        <f t="shared" si="12"/>
        <v>1</v>
      </c>
      <c r="K108">
        <f t="shared" si="13"/>
        <v>0</v>
      </c>
    </row>
    <row r="109" spans="1:11" x14ac:dyDescent="0.35">
      <c r="A109" t="s">
        <v>4</v>
      </c>
      <c r="B109" t="s">
        <v>177</v>
      </c>
      <c r="C109">
        <v>2020</v>
      </c>
      <c r="D109" s="10">
        <v>0</v>
      </c>
      <c r="E109" s="10">
        <v>43000</v>
      </c>
      <c r="F109" s="21">
        <v>0</v>
      </c>
      <c r="G109" s="10">
        <v>42882</v>
      </c>
      <c r="H109" s="21">
        <v>0</v>
      </c>
      <c r="I109">
        <f t="shared" si="11"/>
        <v>1</v>
      </c>
      <c r="J109" s="42">
        <f t="shared" si="12"/>
        <v>1</v>
      </c>
      <c r="K109">
        <f t="shared" si="13"/>
        <v>0</v>
      </c>
    </row>
    <row r="110" spans="1:11" x14ac:dyDescent="0.35">
      <c r="A110" t="s">
        <v>4</v>
      </c>
      <c r="B110" t="s">
        <v>178</v>
      </c>
      <c r="G110" s="10">
        <v>45410</v>
      </c>
      <c r="I110">
        <f t="shared" si="11"/>
        <v>1</v>
      </c>
      <c r="J110" s="42">
        <f t="shared" si="12"/>
        <v>1</v>
      </c>
      <c r="K110">
        <f t="shared" si="13"/>
        <v>0</v>
      </c>
    </row>
    <row r="113" spans="4:6" x14ac:dyDescent="0.35">
      <c r="D113" s="91"/>
      <c r="E113" s="87"/>
      <c r="F113" s="87"/>
    </row>
    <row r="114" spans="4:6" x14ac:dyDescent="0.35">
      <c r="D114" s="10" t="s">
        <v>25</v>
      </c>
      <c r="E114" s="10" t="s">
        <v>27</v>
      </c>
      <c r="F114" s="10" t="s">
        <v>27</v>
      </c>
    </row>
    <row r="115" spans="4:6" x14ac:dyDescent="0.35">
      <c r="D115" s="10" t="s">
        <v>26</v>
      </c>
      <c r="E115" s="10" t="s">
        <v>28</v>
      </c>
      <c r="F115" s="10"/>
    </row>
    <row r="116" spans="4:6" x14ac:dyDescent="0.35">
      <c r="D116" s="21">
        <v>107.129</v>
      </c>
      <c r="E116" s="37">
        <v>90</v>
      </c>
      <c r="F116" s="10"/>
    </row>
    <row r="117" spans="4:6" x14ac:dyDescent="0.35">
      <c r="D117" s="21">
        <v>96.37</v>
      </c>
      <c r="E117" s="37">
        <v>96</v>
      </c>
      <c r="F117" s="10"/>
    </row>
    <row r="118" spans="4:6" x14ac:dyDescent="0.35">
      <c r="D118" s="21">
        <v>91.366</v>
      </c>
      <c r="E118" s="37">
        <v>90</v>
      </c>
      <c r="F118" s="10"/>
    </row>
    <row r="119" spans="4:6" x14ac:dyDescent="0.35">
      <c r="D119" s="21">
        <v>83.031000000000006</v>
      </c>
      <c r="E119" s="37">
        <v>83</v>
      </c>
      <c r="F119" s="10"/>
    </row>
    <row r="120" spans="4:6" x14ac:dyDescent="0.35">
      <c r="D120" s="21">
        <v>83.908000000000001</v>
      </c>
      <c r="E120" s="37">
        <v>83</v>
      </c>
      <c r="F120" s="10"/>
    </row>
    <row r="121" spans="4:6" x14ac:dyDescent="0.35">
      <c r="D121" s="21">
        <v>92.299000000000007</v>
      </c>
      <c r="E121" s="37">
        <v>101</v>
      </c>
      <c r="F121" s="10"/>
    </row>
    <row r="122" spans="4:6" x14ac:dyDescent="0.35">
      <c r="D122" s="21">
        <v>101.32599999999999</v>
      </c>
      <c r="E122" s="37">
        <v>109</v>
      </c>
      <c r="F122" s="10"/>
    </row>
    <row r="123" spans="4:6" x14ac:dyDescent="0.35">
      <c r="D123" s="21">
        <v>109.261</v>
      </c>
      <c r="E123" s="37">
        <v>109</v>
      </c>
      <c r="F123" s="10"/>
    </row>
    <row r="124" spans="4:6" x14ac:dyDescent="0.35">
      <c r="D124" s="21">
        <v>108.65900000000001</v>
      </c>
      <c r="E124" s="37">
        <v>108</v>
      </c>
      <c r="F124" s="10"/>
    </row>
    <row r="125" spans="4:6" x14ac:dyDescent="0.35">
      <c r="D125" s="21">
        <v>103.096</v>
      </c>
      <c r="E125" s="37">
        <v>103</v>
      </c>
      <c r="F125" s="10"/>
    </row>
    <row r="126" spans="4:6" x14ac:dyDescent="0.35">
      <c r="D126" s="21">
        <v>103.15300000000001</v>
      </c>
      <c r="E126" s="37">
        <v>103</v>
      </c>
      <c r="F126" s="10"/>
    </row>
    <row r="127" spans="4:6" x14ac:dyDescent="0.35">
      <c r="D127" s="21">
        <v>98.159000000000006</v>
      </c>
      <c r="E127" s="37">
        <v>93</v>
      </c>
      <c r="F127" s="10"/>
    </row>
    <row r="128" spans="4:6" x14ac:dyDescent="0.35">
      <c r="D128" s="21">
        <v>93.269000000000005</v>
      </c>
      <c r="E128" s="37">
        <v>102</v>
      </c>
      <c r="F128" s="10"/>
    </row>
    <row r="129" spans="4:6" x14ac:dyDescent="0.35">
      <c r="D129" s="21">
        <v>102.602</v>
      </c>
      <c r="E129" s="37">
        <v>102</v>
      </c>
      <c r="F129" s="10"/>
    </row>
    <row r="130" spans="4:6" x14ac:dyDescent="0.35">
      <c r="D130" s="35">
        <v>102.602</v>
      </c>
      <c r="E130" s="35">
        <v>97</v>
      </c>
      <c r="F130" s="10" t="s">
        <v>61</v>
      </c>
    </row>
    <row r="131" spans="4:6" x14ac:dyDescent="0.35">
      <c r="D131" s="25">
        <v>97.445999999999998</v>
      </c>
      <c r="E131" s="38">
        <v>98</v>
      </c>
      <c r="F131" s="26"/>
    </row>
  </sheetData>
  <sheetProtection algorithmName="SHA-512" hashValue="wVSxD63hcgO33CmHFMBRZnnLhG0k9bVIAfwLskiBfJsQMQj5t1X/g+2TZ8r8fnAL4MxocnlxUHhVNXjhTdhbzA==" saltValue="BY4M/b8FeI7X7+lugtXGcw==" spinCount="100000" sheet="1" objects="1" scenarios="1"/>
  <sortState xmlns:xlrd2="http://schemas.microsoft.com/office/spreadsheetml/2017/richdata2" ref="B5:E100">
    <sortCondition ref="B5:B100"/>
  </sortState>
  <mergeCells count="2">
    <mergeCell ref="D113:F113"/>
    <mergeCell ref="D1:H2"/>
  </mergeCells>
  <phoneticPr fontId="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8B2A4-15FF-4861-80D7-B86FF7C1A00C}">
  <dimension ref="A1:O132"/>
  <sheetViews>
    <sheetView workbookViewId="0">
      <pane ySplit="4" topLeftCell="A5" activePane="bottomLeft" state="frozen"/>
      <selection pane="bottomLeft" activeCell="A4" sqref="A4:XFD4"/>
    </sheetView>
  </sheetViews>
  <sheetFormatPr defaultRowHeight="14.5" x14ac:dyDescent="0.35"/>
  <cols>
    <col min="1" max="1" width="4" customWidth="1"/>
    <col min="2" max="2" width="18" bestFit="1" customWidth="1"/>
    <col min="3" max="3" width="6.81640625" bestFit="1" customWidth="1"/>
    <col min="4" max="4" width="21.08984375" style="18" customWidth="1"/>
    <col min="5" max="5" width="11.54296875" style="10" customWidth="1"/>
    <col min="6" max="6" width="16.6328125" style="12" customWidth="1"/>
    <col min="7" max="7" width="11.453125" style="10" bestFit="1" customWidth="1"/>
    <col min="8" max="8" width="14.453125" style="12" customWidth="1"/>
    <col min="9" max="9" width="7.6328125" bestFit="1" customWidth="1"/>
    <col min="10" max="10" width="13.36328125" bestFit="1" customWidth="1"/>
    <col min="11" max="11" width="6.6328125" customWidth="1"/>
  </cols>
  <sheetData>
    <row r="1" spans="1:15" x14ac:dyDescent="0.35">
      <c r="D1" s="92"/>
      <c r="E1" s="92"/>
      <c r="F1" s="92"/>
      <c r="G1" s="92"/>
      <c r="H1" s="92"/>
      <c r="J1" s="59" t="s">
        <v>48</v>
      </c>
      <c r="K1" s="59">
        <v>89</v>
      </c>
    </row>
    <row r="2" spans="1:15" x14ac:dyDescent="0.35">
      <c r="D2" s="92"/>
      <c r="E2" s="92"/>
      <c r="F2" s="92"/>
      <c r="G2" s="92"/>
      <c r="H2" s="92"/>
      <c r="J2" s="70" t="s">
        <v>47</v>
      </c>
      <c r="K2" s="70">
        <v>16</v>
      </c>
    </row>
    <row r="3" spans="1:15" x14ac:dyDescent="0.35">
      <c r="A3" s="3" t="s">
        <v>9</v>
      </c>
      <c r="J3" s="61" t="s">
        <v>49</v>
      </c>
      <c r="K3" s="61">
        <v>1</v>
      </c>
      <c r="M3" s="4"/>
      <c r="N3" s="4" t="s">
        <v>5</v>
      </c>
      <c r="O3" s="4"/>
    </row>
    <row r="4" spans="1:15" s="3" customFormat="1" x14ac:dyDescent="0.35">
      <c r="A4" s="3" t="s">
        <v>2</v>
      </c>
      <c r="B4" s="3" t="s">
        <v>1</v>
      </c>
      <c r="C4" s="3" t="s">
        <v>11</v>
      </c>
      <c r="D4" s="19" t="s">
        <v>24</v>
      </c>
      <c r="E4" s="11" t="s">
        <v>3</v>
      </c>
      <c r="F4" s="13" t="s">
        <v>228</v>
      </c>
      <c r="G4" s="11" t="s">
        <v>14</v>
      </c>
      <c r="H4" s="13" t="s">
        <v>15</v>
      </c>
      <c r="I4" s="3" t="s">
        <v>191</v>
      </c>
      <c r="J4" s="4" t="s">
        <v>13</v>
      </c>
      <c r="K4" s="3" t="s">
        <v>225</v>
      </c>
      <c r="M4" s="4" t="s">
        <v>6</v>
      </c>
      <c r="N4" s="4" t="s">
        <v>7</v>
      </c>
      <c r="O4" s="4" t="s">
        <v>8</v>
      </c>
    </row>
    <row r="5" spans="1:15" x14ac:dyDescent="0.35">
      <c r="A5" t="s">
        <v>4</v>
      </c>
      <c r="B5" t="s">
        <v>179</v>
      </c>
      <c r="C5">
        <v>2020</v>
      </c>
      <c r="D5" s="18">
        <v>215</v>
      </c>
      <c r="E5" s="10">
        <v>85155</v>
      </c>
      <c r="F5" s="12">
        <v>0.58529633128893299</v>
      </c>
      <c r="G5" s="10">
        <v>85155</v>
      </c>
      <c r="H5" s="12">
        <v>78.026060005694902</v>
      </c>
      <c r="I5">
        <f t="shared" ref="I5:I37" si="0">LOOKUP(F5,$M$5:$N$9,$O$5:$O$9)</f>
        <v>1</v>
      </c>
      <c r="J5" s="20">
        <f t="shared" ref="J5:J37" si="1">LOOKUP(H5,$M$5:$N$9,$O$5:$O$9)</f>
        <v>4</v>
      </c>
      <c r="K5">
        <f>J5-I5</f>
        <v>3</v>
      </c>
      <c r="M5" s="5">
        <v>0</v>
      </c>
      <c r="N5" s="5">
        <v>5</v>
      </c>
      <c r="O5" s="6">
        <v>1</v>
      </c>
    </row>
    <row r="6" spans="1:15" x14ac:dyDescent="0.35">
      <c r="A6" t="s">
        <v>4</v>
      </c>
      <c r="B6" t="s">
        <v>74</v>
      </c>
      <c r="C6">
        <v>2020</v>
      </c>
      <c r="D6" s="18">
        <v>36</v>
      </c>
      <c r="E6" s="10">
        <v>110919</v>
      </c>
      <c r="F6" s="12">
        <v>7.5239179450360599E-2</v>
      </c>
      <c r="G6" s="10">
        <v>110919</v>
      </c>
      <c r="H6" s="12">
        <v>10.030161504079301</v>
      </c>
      <c r="I6">
        <f t="shared" si="0"/>
        <v>1</v>
      </c>
      <c r="J6" s="20">
        <f t="shared" si="1"/>
        <v>2</v>
      </c>
      <c r="K6">
        <f t="shared" ref="K6:K70" si="2">J6-I6</f>
        <v>1</v>
      </c>
      <c r="M6" s="5">
        <v>6</v>
      </c>
      <c r="N6" s="5">
        <v>40</v>
      </c>
      <c r="O6" s="6">
        <v>2</v>
      </c>
    </row>
    <row r="7" spans="1:15" x14ac:dyDescent="0.35">
      <c r="A7" t="s">
        <v>4</v>
      </c>
      <c r="B7" t="s">
        <v>75</v>
      </c>
      <c r="C7">
        <v>2020</v>
      </c>
      <c r="D7" s="18">
        <v>84</v>
      </c>
      <c r="E7" s="10">
        <v>86506</v>
      </c>
      <c r="F7" s="12">
        <v>0.22510262031220099</v>
      </c>
      <c r="G7" s="10">
        <v>86506</v>
      </c>
      <c r="H7" s="12">
        <v>30.008509571963302</v>
      </c>
      <c r="I7">
        <f t="shared" si="0"/>
        <v>1</v>
      </c>
      <c r="J7" s="20">
        <f t="shared" si="1"/>
        <v>2</v>
      </c>
      <c r="K7">
        <f t="shared" si="2"/>
        <v>1</v>
      </c>
      <c r="M7" s="5">
        <v>40</v>
      </c>
      <c r="N7" s="5">
        <v>60</v>
      </c>
      <c r="O7" s="6">
        <v>3</v>
      </c>
    </row>
    <row r="8" spans="1:15" x14ac:dyDescent="0.35">
      <c r="A8" t="s">
        <v>4</v>
      </c>
      <c r="B8" t="s">
        <v>76</v>
      </c>
      <c r="C8">
        <v>2020</v>
      </c>
      <c r="D8" s="18">
        <v>5</v>
      </c>
      <c r="E8" s="10">
        <v>45958</v>
      </c>
      <c r="F8" s="12">
        <v>2.5220656013989099E-2</v>
      </c>
      <c r="G8" s="10">
        <v>45958</v>
      </c>
      <c r="H8" s="12">
        <v>3.3621745333630901</v>
      </c>
      <c r="I8">
        <f t="shared" si="0"/>
        <v>1</v>
      </c>
      <c r="J8" s="42">
        <f t="shared" si="1"/>
        <v>1</v>
      </c>
      <c r="K8">
        <f t="shared" si="2"/>
        <v>0</v>
      </c>
      <c r="M8" s="5">
        <v>60</v>
      </c>
      <c r="N8" s="5">
        <v>80</v>
      </c>
      <c r="O8" s="6">
        <v>4</v>
      </c>
    </row>
    <row r="9" spans="1:15" x14ac:dyDescent="0.35">
      <c r="A9" t="s">
        <v>4</v>
      </c>
      <c r="B9" t="s">
        <v>77</v>
      </c>
      <c r="C9">
        <v>2020</v>
      </c>
      <c r="D9" s="18">
        <v>27</v>
      </c>
      <c r="E9" s="10">
        <v>84685</v>
      </c>
      <c r="F9" s="12">
        <v>7.3910266388273096E-2</v>
      </c>
      <c r="G9" s="10">
        <v>84685</v>
      </c>
      <c r="H9" s="12">
        <v>9.8530036358649795</v>
      </c>
      <c r="I9">
        <f t="shared" si="0"/>
        <v>1</v>
      </c>
      <c r="J9" s="20">
        <f t="shared" si="1"/>
        <v>2</v>
      </c>
      <c r="K9">
        <f t="shared" si="2"/>
        <v>1</v>
      </c>
      <c r="M9" s="5">
        <v>80</v>
      </c>
      <c r="N9" s="5">
        <v>100</v>
      </c>
      <c r="O9" s="6">
        <v>5</v>
      </c>
    </row>
    <row r="10" spans="1:15" x14ac:dyDescent="0.35">
      <c r="A10" t="s">
        <v>4</v>
      </c>
      <c r="B10" t="s">
        <v>78</v>
      </c>
      <c r="C10">
        <v>2020</v>
      </c>
      <c r="D10" s="18">
        <v>1</v>
      </c>
      <c r="E10" s="10">
        <v>49691</v>
      </c>
      <c r="F10" s="12">
        <v>4.6651945386122599E-3</v>
      </c>
      <c r="G10" s="10">
        <v>49691</v>
      </c>
      <c r="H10" s="12">
        <v>0.62191872654726599</v>
      </c>
      <c r="I10">
        <f t="shared" si="0"/>
        <v>1</v>
      </c>
      <c r="J10" s="42">
        <f t="shared" si="1"/>
        <v>1</v>
      </c>
      <c r="K10">
        <f t="shared" si="2"/>
        <v>0</v>
      </c>
      <c r="M10" s="7"/>
      <c r="N10" s="7"/>
      <c r="O10" s="7"/>
    </row>
    <row r="11" spans="1:15" x14ac:dyDescent="0.35">
      <c r="A11" t="s">
        <v>4</v>
      </c>
      <c r="B11" t="s">
        <v>79</v>
      </c>
      <c r="D11" s="18">
        <v>0</v>
      </c>
      <c r="G11" s="10">
        <v>66171</v>
      </c>
      <c r="H11" s="12">
        <v>0</v>
      </c>
      <c r="I11">
        <f t="shared" si="0"/>
        <v>1</v>
      </c>
      <c r="J11" s="42">
        <f t="shared" si="1"/>
        <v>1</v>
      </c>
      <c r="K11">
        <f t="shared" si="2"/>
        <v>0</v>
      </c>
      <c r="M11" s="7"/>
      <c r="N11" s="7"/>
      <c r="O11" s="7"/>
    </row>
    <row r="12" spans="1:15" x14ac:dyDescent="0.35">
      <c r="A12" t="s">
        <v>4</v>
      </c>
      <c r="B12" t="s">
        <v>80</v>
      </c>
      <c r="C12">
        <v>2020</v>
      </c>
      <c r="D12" s="18">
        <v>1</v>
      </c>
      <c r="E12" s="10">
        <v>37420</v>
      </c>
      <c r="F12" s="12">
        <v>6.1950342548952901E-3</v>
      </c>
      <c r="G12" s="10">
        <v>37420</v>
      </c>
      <c r="H12" s="12">
        <v>0.82586219777819903</v>
      </c>
      <c r="I12">
        <f t="shared" si="0"/>
        <v>1</v>
      </c>
      <c r="J12" s="42">
        <f t="shared" si="1"/>
        <v>1</v>
      </c>
      <c r="K12">
        <f t="shared" si="2"/>
        <v>0</v>
      </c>
      <c r="M12" s="7"/>
      <c r="N12" s="7"/>
      <c r="O12" s="7"/>
    </row>
    <row r="13" spans="1:15" x14ac:dyDescent="0.35">
      <c r="A13" t="s">
        <v>4</v>
      </c>
      <c r="B13" t="s">
        <v>81</v>
      </c>
      <c r="C13">
        <v>2020</v>
      </c>
      <c r="D13" s="18">
        <v>14</v>
      </c>
      <c r="E13" s="10">
        <v>49691</v>
      </c>
      <c r="F13" s="12">
        <v>6.5312723540571604E-2</v>
      </c>
      <c r="G13" s="10">
        <v>49691</v>
      </c>
      <c r="H13" s="12">
        <v>8.7068621716617294</v>
      </c>
      <c r="I13">
        <f t="shared" si="0"/>
        <v>1</v>
      </c>
      <c r="J13" s="20">
        <f t="shared" si="1"/>
        <v>2</v>
      </c>
      <c r="K13">
        <f t="shared" si="2"/>
        <v>1</v>
      </c>
      <c r="M13" s="7"/>
      <c r="N13" s="7"/>
      <c r="O13" s="7"/>
    </row>
    <row r="14" spans="1:15" x14ac:dyDescent="0.35">
      <c r="A14" t="s">
        <v>4</v>
      </c>
      <c r="B14" t="s">
        <v>82</v>
      </c>
      <c r="C14">
        <v>2020</v>
      </c>
      <c r="E14" s="10">
        <v>48346</v>
      </c>
      <c r="G14" s="10">
        <v>48346</v>
      </c>
      <c r="I14">
        <f t="shared" si="0"/>
        <v>1</v>
      </c>
      <c r="J14" s="42">
        <f t="shared" si="1"/>
        <v>1</v>
      </c>
      <c r="K14">
        <f t="shared" si="2"/>
        <v>0</v>
      </c>
    </row>
    <row r="15" spans="1:15" x14ac:dyDescent="0.35">
      <c r="A15" t="s">
        <v>4</v>
      </c>
      <c r="B15" t="s">
        <v>83</v>
      </c>
      <c r="C15">
        <v>2020</v>
      </c>
      <c r="D15" s="18">
        <v>0</v>
      </c>
      <c r="E15" s="10">
        <v>66083</v>
      </c>
      <c r="F15" s="12">
        <v>0</v>
      </c>
      <c r="G15" s="10">
        <v>72696</v>
      </c>
      <c r="H15" s="12">
        <v>0</v>
      </c>
      <c r="I15">
        <f t="shared" si="0"/>
        <v>1</v>
      </c>
      <c r="J15" s="42">
        <f t="shared" si="1"/>
        <v>1</v>
      </c>
      <c r="K15">
        <f t="shared" si="2"/>
        <v>0</v>
      </c>
    </row>
    <row r="16" spans="1:15" x14ac:dyDescent="0.35">
      <c r="A16" t="s">
        <v>4</v>
      </c>
      <c r="B16" t="s">
        <v>84</v>
      </c>
      <c r="C16">
        <v>2020</v>
      </c>
      <c r="D16" s="18">
        <v>1</v>
      </c>
      <c r="E16" s="10">
        <v>171317</v>
      </c>
      <c r="F16" s="12">
        <v>1.3531534046135601E-3</v>
      </c>
      <c r="G16" s="10">
        <v>171317</v>
      </c>
      <c r="H16" s="12">
        <v>0.180389356811409</v>
      </c>
      <c r="I16">
        <f t="shared" si="0"/>
        <v>1</v>
      </c>
      <c r="J16" s="42">
        <f t="shared" si="1"/>
        <v>1</v>
      </c>
      <c r="K16">
        <f t="shared" si="2"/>
        <v>0</v>
      </c>
    </row>
    <row r="17" spans="1:11" x14ac:dyDescent="0.35">
      <c r="A17" t="s">
        <v>4</v>
      </c>
      <c r="B17" t="s">
        <v>85</v>
      </c>
      <c r="C17">
        <v>2020</v>
      </c>
      <c r="D17" s="18">
        <v>9</v>
      </c>
      <c r="E17" s="10">
        <v>77152</v>
      </c>
      <c r="F17" s="12">
        <v>2.7042249538101901E-2</v>
      </c>
      <c r="G17" s="10">
        <v>77152</v>
      </c>
      <c r="H17" s="12">
        <v>3.6050118074416999</v>
      </c>
      <c r="I17">
        <f t="shared" si="0"/>
        <v>1</v>
      </c>
      <c r="J17" s="42">
        <f t="shared" si="1"/>
        <v>1</v>
      </c>
      <c r="K17">
        <f t="shared" si="2"/>
        <v>0</v>
      </c>
    </row>
    <row r="18" spans="1:11" x14ac:dyDescent="0.35">
      <c r="A18" t="s">
        <v>4</v>
      </c>
      <c r="B18" t="s">
        <v>86</v>
      </c>
      <c r="C18">
        <v>2020</v>
      </c>
      <c r="E18" s="10">
        <v>98062</v>
      </c>
      <c r="G18" s="10">
        <v>98062</v>
      </c>
      <c r="I18">
        <f t="shared" si="0"/>
        <v>1</v>
      </c>
      <c r="J18" s="42">
        <f t="shared" si="1"/>
        <v>1</v>
      </c>
      <c r="K18">
        <f t="shared" si="2"/>
        <v>0</v>
      </c>
    </row>
    <row r="19" spans="1:11" x14ac:dyDescent="0.35">
      <c r="A19" t="s">
        <v>4</v>
      </c>
      <c r="B19" t="s">
        <v>87</v>
      </c>
      <c r="C19">
        <v>2020</v>
      </c>
      <c r="D19" s="18">
        <v>5</v>
      </c>
      <c r="E19" s="10">
        <v>39425</v>
      </c>
      <c r="F19" s="12">
        <v>2.9399896235660299E-2</v>
      </c>
      <c r="G19" s="10">
        <v>41502</v>
      </c>
      <c r="H19" s="12">
        <v>3.7231655632090299</v>
      </c>
      <c r="I19">
        <f t="shared" si="0"/>
        <v>1</v>
      </c>
      <c r="J19" s="42">
        <f t="shared" si="1"/>
        <v>1</v>
      </c>
      <c r="K19">
        <f t="shared" si="2"/>
        <v>0</v>
      </c>
    </row>
    <row r="20" spans="1:11" x14ac:dyDescent="0.35">
      <c r="A20" t="s">
        <v>4</v>
      </c>
      <c r="B20" t="s">
        <v>88</v>
      </c>
      <c r="C20">
        <v>2020</v>
      </c>
      <c r="D20" s="18">
        <v>0</v>
      </c>
      <c r="E20" s="10">
        <v>81042</v>
      </c>
      <c r="F20" s="12">
        <v>0</v>
      </c>
      <c r="G20" s="10">
        <v>81042</v>
      </c>
      <c r="H20" s="12">
        <v>0</v>
      </c>
      <c r="I20">
        <f t="shared" si="0"/>
        <v>1</v>
      </c>
      <c r="J20" s="42">
        <f t="shared" si="1"/>
        <v>1</v>
      </c>
      <c r="K20">
        <f t="shared" si="2"/>
        <v>0</v>
      </c>
    </row>
    <row r="21" spans="1:11" x14ac:dyDescent="0.35">
      <c r="A21" t="s">
        <v>4</v>
      </c>
      <c r="B21" t="s">
        <v>89</v>
      </c>
      <c r="C21">
        <v>2020</v>
      </c>
      <c r="E21" s="10">
        <v>77898</v>
      </c>
      <c r="G21" s="10">
        <v>77898</v>
      </c>
      <c r="I21">
        <f t="shared" si="0"/>
        <v>1</v>
      </c>
      <c r="J21" s="42">
        <f t="shared" si="1"/>
        <v>1</v>
      </c>
      <c r="K21">
        <f t="shared" si="2"/>
        <v>0</v>
      </c>
    </row>
    <row r="22" spans="1:11" x14ac:dyDescent="0.35">
      <c r="A22" t="s">
        <v>4</v>
      </c>
      <c r="B22" t="s">
        <v>90</v>
      </c>
      <c r="C22">
        <v>2020</v>
      </c>
      <c r="D22" s="18">
        <v>3</v>
      </c>
      <c r="E22" s="10">
        <v>57481</v>
      </c>
      <c r="F22" s="12">
        <v>1.20988595441023E-2</v>
      </c>
      <c r="G22" s="10">
        <v>57481</v>
      </c>
      <c r="H22" s="12">
        <v>1.61290322580645</v>
      </c>
      <c r="I22">
        <f t="shared" si="0"/>
        <v>1</v>
      </c>
      <c r="J22" s="42">
        <f t="shared" si="1"/>
        <v>1</v>
      </c>
      <c r="K22">
        <f t="shared" si="2"/>
        <v>0</v>
      </c>
    </row>
    <row r="23" spans="1:11" x14ac:dyDescent="0.35">
      <c r="A23" t="s">
        <v>4</v>
      </c>
      <c r="B23" t="s">
        <v>91</v>
      </c>
      <c r="C23">
        <v>2020</v>
      </c>
      <c r="D23" s="18">
        <v>9</v>
      </c>
      <c r="E23" s="10">
        <v>70049</v>
      </c>
      <c r="F23" s="12">
        <v>2.9784345763160601E-2</v>
      </c>
      <c r="G23" s="10">
        <v>70049</v>
      </c>
      <c r="H23" s="12">
        <v>3.9705616206904</v>
      </c>
      <c r="I23">
        <f t="shared" si="0"/>
        <v>1</v>
      </c>
      <c r="J23" s="42">
        <f t="shared" si="1"/>
        <v>1</v>
      </c>
      <c r="K23">
        <f t="shared" si="2"/>
        <v>0</v>
      </c>
    </row>
    <row r="24" spans="1:11" x14ac:dyDescent="0.35">
      <c r="A24" t="s">
        <v>4</v>
      </c>
      <c r="B24" t="s">
        <v>92</v>
      </c>
      <c r="I24">
        <f t="shared" si="0"/>
        <v>1</v>
      </c>
      <c r="J24" s="42">
        <f t="shared" si="1"/>
        <v>1</v>
      </c>
      <c r="K24">
        <f t="shared" si="2"/>
        <v>0</v>
      </c>
    </row>
    <row r="25" spans="1:11" x14ac:dyDescent="0.35">
      <c r="A25" t="s">
        <v>4</v>
      </c>
      <c r="B25" t="s">
        <v>93</v>
      </c>
      <c r="C25">
        <v>2020</v>
      </c>
      <c r="D25" s="18">
        <v>0</v>
      </c>
      <c r="E25" s="10">
        <v>59327</v>
      </c>
      <c r="F25" s="12">
        <v>0</v>
      </c>
      <c r="G25" s="10">
        <v>59327</v>
      </c>
      <c r="H25" s="12">
        <v>0</v>
      </c>
      <c r="I25">
        <f t="shared" ref="I25" si="3">LOOKUP(F25,$M$5:$N$9,$O$5:$O$9)</f>
        <v>1</v>
      </c>
      <c r="J25" s="42">
        <f t="shared" ref="J25" si="4">LOOKUP(H25,$M$5:$N$9,$O$5:$O$9)</f>
        <v>1</v>
      </c>
      <c r="K25">
        <f t="shared" ref="K25" si="5">J25-I25</f>
        <v>0</v>
      </c>
    </row>
    <row r="26" spans="1:11" x14ac:dyDescent="0.35">
      <c r="A26" t="s">
        <v>4</v>
      </c>
      <c r="B26" t="s">
        <v>94</v>
      </c>
      <c r="C26">
        <v>2020</v>
      </c>
      <c r="D26" s="18">
        <v>3</v>
      </c>
      <c r="E26" s="10">
        <v>37420</v>
      </c>
      <c r="F26" s="12">
        <v>1.8585102764685901E-2</v>
      </c>
      <c r="G26" s="10">
        <v>37420</v>
      </c>
      <c r="H26" s="12">
        <v>2.4775865933346002</v>
      </c>
      <c r="I26">
        <f t="shared" si="0"/>
        <v>1</v>
      </c>
      <c r="J26" s="42">
        <f t="shared" si="1"/>
        <v>1</v>
      </c>
      <c r="K26">
        <f t="shared" si="2"/>
        <v>0</v>
      </c>
    </row>
    <row r="27" spans="1:11" x14ac:dyDescent="0.35">
      <c r="A27" t="s">
        <v>4</v>
      </c>
      <c r="B27" t="s">
        <v>95</v>
      </c>
      <c r="C27">
        <v>2020</v>
      </c>
      <c r="E27" s="10">
        <v>113026</v>
      </c>
      <c r="G27" s="10">
        <v>113026</v>
      </c>
      <c r="I27">
        <f t="shared" si="0"/>
        <v>1</v>
      </c>
      <c r="J27" s="42">
        <f t="shared" si="1"/>
        <v>1</v>
      </c>
      <c r="K27">
        <f t="shared" si="2"/>
        <v>0</v>
      </c>
    </row>
    <row r="28" spans="1:11" x14ac:dyDescent="0.35">
      <c r="A28" t="s">
        <v>4</v>
      </c>
      <c r="B28" t="s">
        <v>96</v>
      </c>
      <c r="C28">
        <v>2020</v>
      </c>
      <c r="D28" s="18">
        <v>0</v>
      </c>
      <c r="E28" s="10">
        <v>50415</v>
      </c>
      <c r="F28" s="12">
        <v>0</v>
      </c>
      <c r="G28" s="10">
        <v>50415</v>
      </c>
      <c r="H28" s="12">
        <v>0</v>
      </c>
      <c r="I28">
        <f t="shared" si="0"/>
        <v>1</v>
      </c>
      <c r="J28" s="42">
        <f t="shared" si="1"/>
        <v>1</v>
      </c>
      <c r="K28">
        <f t="shared" si="2"/>
        <v>0</v>
      </c>
    </row>
    <row r="29" spans="1:11" x14ac:dyDescent="0.35">
      <c r="A29" t="s">
        <v>4</v>
      </c>
      <c r="B29" t="s">
        <v>97</v>
      </c>
      <c r="C29">
        <v>2020</v>
      </c>
      <c r="D29" s="18">
        <v>0</v>
      </c>
      <c r="E29" s="10">
        <v>122184</v>
      </c>
      <c r="F29" s="12">
        <v>0</v>
      </c>
      <c r="G29" s="10">
        <v>122184</v>
      </c>
      <c r="H29" s="12">
        <v>0</v>
      </c>
      <c r="I29">
        <f t="shared" si="0"/>
        <v>1</v>
      </c>
      <c r="J29" s="42">
        <f t="shared" si="1"/>
        <v>1</v>
      </c>
      <c r="K29">
        <f t="shared" si="2"/>
        <v>0</v>
      </c>
    </row>
    <row r="30" spans="1:11" x14ac:dyDescent="0.35">
      <c r="A30" t="s">
        <v>4</v>
      </c>
      <c r="B30" t="s">
        <v>98</v>
      </c>
      <c r="C30">
        <v>2020</v>
      </c>
      <c r="D30" s="18">
        <v>20</v>
      </c>
      <c r="E30" s="10">
        <v>49619</v>
      </c>
      <c r="F30" s="12">
        <v>9.3439280041186595E-2</v>
      </c>
      <c r="G30" s="10">
        <v>49691</v>
      </c>
      <c r="H30" s="12">
        <v>12.4383745309453</v>
      </c>
      <c r="I30">
        <f t="shared" si="0"/>
        <v>1</v>
      </c>
      <c r="J30" s="20">
        <f t="shared" si="1"/>
        <v>2</v>
      </c>
      <c r="K30">
        <f t="shared" si="2"/>
        <v>1</v>
      </c>
    </row>
    <row r="31" spans="1:11" x14ac:dyDescent="0.35">
      <c r="A31" t="s">
        <v>4</v>
      </c>
      <c r="B31" t="s">
        <v>99</v>
      </c>
      <c r="C31">
        <v>2020</v>
      </c>
      <c r="D31" s="18">
        <v>10</v>
      </c>
      <c r="E31" s="10">
        <v>79850</v>
      </c>
      <c r="F31" s="12">
        <v>2.9031707178231898E-2</v>
      </c>
      <c r="G31" s="10">
        <v>79850</v>
      </c>
      <c r="H31" s="12">
        <v>3.8702271059311499</v>
      </c>
      <c r="I31">
        <f t="shared" si="0"/>
        <v>1</v>
      </c>
      <c r="J31" s="42">
        <f t="shared" si="1"/>
        <v>1</v>
      </c>
      <c r="K31">
        <f t="shared" si="2"/>
        <v>0</v>
      </c>
    </row>
    <row r="32" spans="1:11" x14ac:dyDescent="0.35">
      <c r="A32" t="s">
        <v>4</v>
      </c>
      <c r="B32" t="s">
        <v>100</v>
      </c>
      <c r="C32">
        <v>2020</v>
      </c>
      <c r="D32" s="18">
        <v>8</v>
      </c>
      <c r="E32" s="10">
        <v>74699</v>
      </c>
      <c r="F32" s="12">
        <v>2.4826911398351401E-2</v>
      </c>
      <c r="G32" s="10">
        <v>74699</v>
      </c>
      <c r="H32" s="12">
        <v>3.30968430001582</v>
      </c>
      <c r="I32">
        <f t="shared" si="0"/>
        <v>1</v>
      </c>
      <c r="J32" s="42">
        <f t="shared" si="1"/>
        <v>1</v>
      </c>
      <c r="K32">
        <f t="shared" si="2"/>
        <v>0</v>
      </c>
    </row>
    <row r="33" spans="1:11" x14ac:dyDescent="0.35">
      <c r="A33" t="s">
        <v>4</v>
      </c>
      <c r="B33" t="s">
        <v>101</v>
      </c>
      <c r="C33">
        <v>2020</v>
      </c>
      <c r="D33" s="18">
        <v>11</v>
      </c>
      <c r="E33" s="10">
        <v>79220</v>
      </c>
      <c r="F33" s="12">
        <v>3.2188841201716702E-2</v>
      </c>
      <c r="G33" s="10">
        <v>79220</v>
      </c>
      <c r="H33" s="12">
        <v>4.29110575422194</v>
      </c>
      <c r="I33">
        <f t="shared" si="0"/>
        <v>1</v>
      </c>
      <c r="J33" s="42">
        <f t="shared" si="1"/>
        <v>1</v>
      </c>
      <c r="K33">
        <f t="shared" si="2"/>
        <v>0</v>
      </c>
    </row>
    <row r="34" spans="1:11" x14ac:dyDescent="0.35">
      <c r="A34" t="s">
        <v>4</v>
      </c>
      <c r="B34" t="s">
        <v>102</v>
      </c>
      <c r="C34">
        <v>2020</v>
      </c>
      <c r="D34" s="18">
        <v>1</v>
      </c>
      <c r="E34" s="10">
        <v>50415</v>
      </c>
      <c r="F34" s="12">
        <v>4.5981985880825501E-3</v>
      </c>
      <c r="G34" s="10">
        <v>50415</v>
      </c>
      <c r="H34" s="12">
        <v>0.61298747279302201</v>
      </c>
      <c r="I34">
        <f t="shared" si="0"/>
        <v>1</v>
      </c>
      <c r="J34" s="42">
        <f t="shared" si="1"/>
        <v>1</v>
      </c>
      <c r="K34">
        <f t="shared" si="2"/>
        <v>0</v>
      </c>
    </row>
    <row r="35" spans="1:11" x14ac:dyDescent="0.35">
      <c r="A35" t="s">
        <v>4</v>
      </c>
      <c r="B35" t="s">
        <v>103</v>
      </c>
      <c r="C35">
        <v>2020</v>
      </c>
      <c r="D35" s="18">
        <v>21</v>
      </c>
      <c r="E35" s="10">
        <v>65545</v>
      </c>
      <c r="F35" s="12">
        <v>7.4272359725102099E-2</v>
      </c>
      <c r="G35" s="10">
        <v>65545</v>
      </c>
      <c r="H35" s="12">
        <v>9.9012744260899304</v>
      </c>
      <c r="I35">
        <f t="shared" si="0"/>
        <v>1</v>
      </c>
      <c r="J35" s="20">
        <f t="shared" si="1"/>
        <v>2</v>
      </c>
      <c r="K35">
        <f t="shared" si="2"/>
        <v>1</v>
      </c>
    </row>
    <row r="36" spans="1:11" x14ac:dyDescent="0.35">
      <c r="A36" t="s">
        <v>4</v>
      </c>
      <c r="B36" t="s">
        <v>104</v>
      </c>
      <c r="C36">
        <v>2020</v>
      </c>
      <c r="D36" s="18">
        <v>186</v>
      </c>
      <c r="E36" s="10">
        <v>57481</v>
      </c>
      <c r="F36" s="12">
        <v>0.75012929173434395</v>
      </c>
      <c r="G36" s="10">
        <v>57481</v>
      </c>
      <c r="H36" s="12">
        <v>100</v>
      </c>
      <c r="I36">
        <f t="shared" si="0"/>
        <v>1</v>
      </c>
      <c r="J36" s="20">
        <f t="shared" si="1"/>
        <v>5</v>
      </c>
      <c r="K36">
        <f t="shared" si="2"/>
        <v>4</v>
      </c>
    </row>
    <row r="37" spans="1:11" x14ac:dyDescent="0.35">
      <c r="A37" t="s">
        <v>4</v>
      </c>
      <c r="B37" t="s">
        <v>105</v>
      </c>
      <c r="C37">
        <v>2020</v>
      </c>
      <c r="D37" s="18">
        <v>47</v>
      </c>
      <c r="E37" s="10">
        <v>489712</v>
      </c>
      <c r="F37" s="12">
        <v>2.2248698307279699E-2</v>
      </c>
      <c r="G37" s="10">
        <v>489712</v>
      </c>
      <c r="H37" s="12">
        <v>2.9659818050618099</v>
      </c>
      <c r="I37">
        <f t="shared" si="0"/>
        <v>1</v>
      </c>
      <c r="J37" s="42">
        <f t="shared" si="1"/>
        <v>1</v>
      </c>
      <c r="K37">
        <f t="shared" si="2"/>
        <v>0</v>
      </c>
    </row>
    <row r="38" spans="1:11" x14ac:dyDescent="0.35">
      <c r="A38" t="s">
        <v>4</v>
      </c>
      <c r="B38" t="s">
        <v>106</v>
      </c>
      <c r="C38">
        <v>2020</v>
      </c>
      <c r="D38" s="18">
        <v>0</v>
      </c>
      <c r="E38" s="10">
        <v>45958</v>
      </c>
      <c r="F38" s="12">
        <v>0</v>
      </c>
      <c r="G38" s="10">
        <v>45958</v>
      </c>
      <c r="H38" s="12">
        <v>0</v>
      </c>
      <c r="I38">
        <f t="shared" ref="I38:I69" si="6">LOOKUP(F38,$M$5:$N$9,$O$5:$O$9)</f>
        <v>1</v>
      </c>
      <c r="J38" s="42">
        <f t="shared" ref="J38:J69" si="7">LOOKUP(H38,$M$5:$N$9,$O$5:$O$9)</f>
        <v>1</v>
      </c>
      <c r="K38">
        <f t="shared" si="2"/>
        <v>0</v>
      </c>
    </row>
    <row r="39" spans="1:11" x14ac:dyDescent="0.35">
      <c r="A39" t="s">
        <v>4</v>
      </c>
      <c r="B39" t="s">
        <v>107</v>
      </c>
      <c r="C39">
        <v>2020</v>
      </c>
      <c r="D39" s="18">
        <v>3</v>
      </c>
      <c r="E39" s="10">
        <v>45400</v>
      </c>
      <c r="F39" s="12">
        <v>1.5318382058470199E-2</v>
      </c>
      <c r="G39" s="10">
        <v>47716</v>
      </c>
      <c r="H39" s="12">
        <v>1.9429811870772999</v>
      </c>
      <c r="I39">
        <f t="shared" si="6"/>
        <v>1</v>
      </c>
      <c r="J39" s="42">
        <f t="shared" si="7"/>
        <v>1</v>
      </c>
      <c r="K39">
        <f t="shared" si="2"/>
        <v>0</v>
      </c>
    </row>
    <row r="40" spans="1:11" x14ac:dyDescent="0.35">
      <c r="A40" t="s">
        <v>4</v>
      </c>
      <c r="B40" t="s">
        <v>108</v>
      </c>
      <c r="C40">
        <v>2020</v>
      </c>
      <c r="D40" s="18">
        <v>9</v>
      </c>
      <c r="E40" s="10">
        <v>68154</v>
      </c>
      <c r="F40" s="12">
        <v>3.06124898958775E-2</v>
      </c>
      <c r="G40" s="10">
        <v>68154</v>
      </c>
      <c r="H40" s="12">
        <v>4.0809618066106497</v>
      </c>
      <c r="I40">
        <f t="shared" si="6"/>
        <v>1</v>
      </c>
      <c r="J40" s="42">
        <f t="shared" si="7"/>
        <v>1</v>
      </c>
      <c r="K40">
        <f t="shared" si="2"/>
        <v>0</v>
      </c>
    </row>
    <row r="41" spans="1:11" x14ac:dyDescent="0.35">
      <c r="A41" t="s">
        <v>4</v>
      </c>
      <c r="B41" t="s">
        <v>109</v>
      </c>
      <c r="C41">
        <v>2020</v>
      </c>
      <c r="D41" s="18">
        <v>0</v>
      </c>
      <c r="E41" s="10">
        <v>57481</v>
      </c>
      <c r="F41" s="12">
        <v>0</v>
      </c>
      <c r="G41" s="10">
        <v>57481</v>
      </c>
      <c r="H41" s="12">
        <v>0</v>
      </c>
      <c r="I41">
        <f t="shared" si="6"/>
        <v>1</v>
      </c>
      <c r="J41" s="42">
        <f t="shared" si="7"/>
        <v>1</v>
      </c>
      <c r="K41">
        <f t="shared" si="2"/>
        <v>0</v>
      </c>
    </row>
    <row r="42" spans="1:11" x14ac:dyDescent="0.35">
      <c r="A42" t="s">
        <v>4</v>
      </c>
      <c r="B42" t="s">
        <v>110</v>
      </c>
      <c r="C42">
        <v>2020</v>
      </c>
      <c r="E42" s="10">
        <v>48059</v>
      </c>
      <c r="G42" s="10">
        <v>52868</v>
      </c>
      <c r="I42">
        <f t="shared" si="6"/>
        <v>1</v>
      </c>
      <c r="J42" s="42">
        <f t="shared" si="7"/>
        <v>1</v>
      </c>
      <c r="K42">
        <f t="shared" si="2"/>
        <v>0</v>
      </c>
    </row>
    <row r="43" spans="1:11" x14ac:dyDescent="0.35">
      <c r="A43" t="s">
        <v>4</v>
      </c>
      <c r="B43" t="s">
        <v>111</v>
      </c>
      <c r="D43" s="18">
        <v>0</v>
      </c>
      <c r="G43" s="10">
        <v>47716</v>
      </c>
      <c r="H43" s="12">
        <v>0</v>
      </c>
      <c r="I43">
        <f t="shared" si="6"/>
        <v>1</v>
      </c>
      <c r="J43" s="42">
        <f t="shared" si="7"/>
        <v>1</v>
      </c>
      <c r="K43">
        <f t="shared" si="2"/>
        <v>0</v>
      </c>
    </row>
    <row r="44" spans="1:11" x14ac:dyDescent="0.35">
      <c r="A44" t="s">
        <v>4</v>
      </c>
      <c r="B44" t="s">
        <v>112</v>
      </c>
      <c r="D44" s="18">
        <v>0</v>
      </c>
      <c r="G44" s="10">
        <v>37799</v>
      </c>
      <c r="H44" s="12">
        <v>0</v>
      </c>
      <c r="I44">
        <f t="shared" si="6"/>
        <v>1</v>
      </c>
      <c r="J44" s="42">
        <f t="shared" si="7"/>
        <v>1</v>
      </c>
      <c r="K44">
        <f t="shared" si="2"/>
        <v>0</v>
      </c>
    </row>
    <row r="45" spans="1:11" x14ac:dyDescent="0.35">
      <c r="A45" t="s">
        <v>4</v>
      </c>
      <c r="B45" t="s">
        <v>113</v>
      </c>
      <c r="C45">
        <v>2020</v>
      </c>
      <c r="D45" s="18">
        <v>0</v>
      </c>
      <c r="E45" s="10">
        <v>68239</v>
      </c>
      <c r="F45" s="12">
        <v>0</v>
      </c>
      <c r="G45" s="10">
        <v>68239</v>
      </c>
      <c r="H45" s="12">
        <v>0</v>
      </c>
      <c r="I45">
        <f t="shared" si="6"/>
        <v>1</v>
      </c>
      <c r="J45" s="42">
        <f t="shared" si="7"/>
        <v>1</v>
      </c>
      <c r="K45">
        <f t="shared" si="2"/>
        <v>0</v>
      </c>
    </row>
    <row r="46" spans="1:11" x14ac:dyDescent="0.35">
      <c r="A46" t="s">
        <v>4</v>
      </c>
      <c r="B46" t="s">
        <v>114</v>
      </c>
      <c r="C46">
        <v>2020</v>
      </c>
      <c r="D46" s="18">
        <v>15</v>
      </c>
      <c r="E46" s="10">
        <v>89465</v>
      </c>
      <c r="F46" s="12">
        <v>3.8867408788606998E-2</v>
      </c>
      <c r="G46" s="10">
        <v>56340</v>
      </c>
      <c r="H46" s="12">
        <v>8.2278390417625697</v>
      </c>
      <c r="I46">
        <f t="shared" si="6"/>
        <v>1</v>
      </c>
      <c r="J46" s="20">
        <f t="shared" si="7"/>
        <v>2</v>
      </c>
      <c r="K46">
        <f t="shared" si="2"/>
        <v>1</v>
      </c>
    </row>
    <row r="47" spans="1:11" x14ac:dyDescent="0.35">
      <c r="A47" t="s">
        <v>4</v>
      </c>
      <c r="B47" t="s">
        <v>115</v>
      </c>
      <c r="C47">
        <v>2020</v>
      </c>
      <c r="D47" s="18">
        <v>5</v>
      </c>
      <c r="E47" s="10">
        <v>71114</v>
      </c>
      <c r="F47" s="12">
        <v>1.6299053760031899E-2</v>
      </c>
      <c r="G47" s="10">
        <v>71114</v>
      </c>
      <c r="H47" s="12">
        <v>2.1728325956112902</v>
      </c>
      <c r="I47">
        <f t="shared" si="6"/>
        <v>1</v>
      </c>
      <c r="J47" s="42">
        <f t="shared" si="7"/>
        <v>1</v>
      </c>
      <c r="K47">
        <f t="shared" si="2"/>
        <v>0</v>
      </c>
    </row>
    <row r="48" spans="1:11" x14ac:dyDescent="0.35">
      <c r="A48" t="s">
        <v>4</v>
      </c>
      <c r="B48" t="s">
        <v>116</v>
      </c>
      <c r="C48">
        <v>2020</v>
      </c>
      <c r="D48" s="18">
        <v>3</v>
      </c>
      <c r="E48" s="10">
        <v>57965</v>
      </c>
      <c r="F48" s="12">
        <v>1.19978356845432E-2</v>
      </c>
      <c r="G48" s="10">
        <v>61019</v>
      </c>
      <c r="H48" s="12">
        <v>1.51938396765894</v>
      </c>
      <c r="I48">
        <f t="shared" si="6"/>
        <v>1</v>
      </c>
      <c r="J48" s="42">
        <f t="shared" si="7"/>
        <v>1</v>
      </c>
      <c r="K48">
        <f t="shared" si="2"/>
        <v>0</v>
      </c>
    </row>
    <row r="49" spans="1:11" x14ac:dyDescent="0.35">
      <c r="A49" t="s">
        <v>4</v>
      </c>
      <c r="B49" t="s">
        <v>117</v>
      </c>
      <c r="C49">
        <v>2020</v>
      </c>
      <c r="D49" s="18">
        <v>0</v>
      </c>
      <c r="E49" s="10">
        <v>76719</v>
      </c>
      <c r="F49" s="12">
        <v>0</v>
      </c>
      <c r="G49" s="10">
        <v>76719</v>
      </c>
      <c r="H49" s="12">
        <v>0</v>
      </c>
      <c r="I49">
        <f t="shared" si="6"/>
        <v>1</v>
      </c>
      <c r="J49" s="42">
        <f t="shared" si="7"/>
        <v>1</v>
      </c>
      <c r="K49">
        <f t="shared" si="2"/>
        <v>0</v>
      </c>
    </row>
    <row r="50" spans="1:11" x14ac:dyDescent="0.35">
      <c r="A50" t="s">
        <v>4</v>
      </c>
      <c r="B50" t="s">
        <v>118</v>
      </c>
      <c r="C50">
        <v>2020</v>
      </c>
      <c r="D50" s="18">
        <v>5</v>
      </c>
      <c r="E50" s="10">
        <v>52868</v>
      </c>
      <c r="F50" s="12">
        <v>2.1924243570608098E-2</v>
      </c>
      <c r="G50" s="10">
        <v>52868</v>
      </c>
      <c r="H50" s="12">
        <v>2.9227286298763202</v>
      </c>
      <c r="I50">
        <f t="shared" si="6"/>
        <v>1</v>
      </c>
      <c r="J50" s="42">
        <f t="shared" si="7"/>
        <v>1</v>
      </c>
      <c r="K50">
        <f t="shared" si="2"/>
        <v>0</v>
      </c>
    </row>
    <row r="51" spans="1:11" x14ac:dyDescent="0.35">
      <c r="A51" t="s">
        <v>4</v>
      </c>
      <c r="B51" t="s">
        <v>119</v>
      </c>
      <c r="C51">
        <v>2020</v>
      </c>
      <c r="D51" s="18">
        <v>14</v>
      </c>
      <c r="E51" s="10">
        <v>49691</v>
      </c>
      <c r="F51" s="12">
        <v>6.5312723540571604E-2</v>
      </c>
      <c r="G51" s="10">
        <v>49691</v>
      </c>
      <c r="H51" s="12">
        <v>8.7068621716617294</v>
      </c>
      <c r="I51">
        <f t="shared" si="6"/>
        <v>1</v>
      </c>
      <c r="J51" s="20">
        <f t="shared" si="7"/>
        <v>2</v>
      </c>
      <c r="K51">
        <f t="shared" si="2"/>
        <v>1</v>
      </c>
    </row>
    <row r="52" spans="1:11" x14ac:dyDescent="0.35">
      <c r="A52" t="s">
        <v>4</v>
      </c>
      <c r="B52" t="s">
        <v>120</v>
      </c>
      <c r="C52">
        <v>2020</v>
      </c>
      <c r="D52" s="18">
        <v>13</v>
      </c>
      <c r="E52" s="10">
        <v>43362</v>
      </c>
      <c r="F52" s="12">
        <v>6.9499477967722004E-2</v>
      </c>
      <c r="G52" s="10">
        <v>43362</v>
      </c>
      <c r="H52" s="12">
        <v>9.26499987849229</v>
      </c>
      <c r="I52">
        <f t="shared" si="6"/>
        <v>1</v>
      </c>
      <c r="J52" s="20">
        <f t="shared" si="7"/>
        <v>2</v>
      </c>
      <c r="K52">
        <f t="shared" si="2"/>
        <v>1</v>
      </c>
    </row>
    <row r="53" spans="1:11" x14ac:dyDescent="0.35">
      <c r="A53" t="s">
        <v>4</v>
      </c>
      <c r="B53" t="s">
        <v>121</v>
      </c>
      <c r="C53">
        <v>2020</v>
      </c>
      <c r="D53" s="18">
        <v>9</v>
      </c>
      <c r="E53" s="10">
        <v>56065</v>
      </c>
      <c r="F53" s="12">
        <v>3.7213299498147397E-2</v>
      </c>
      <c r="G53" s="10">
        <v>56065</v>
      </c>
      <c r="H53" s="12">
        <v>4.9609180588199804</v>
      </c>
      <c r="I53">
        <f t="shared" si="6"/>
        <v>1</v>
      </c>
      <c r="J53" s="42">
        <f t="shared" si="7"/>
        <v>1</v>
      </c>
      <c r="K53">
        <f t="shared" si="2"/>
        <v>0</v>
      </c>
    </row>
    <row r="54" spans="1:11" x14ac:dyDescent="0.35">
      <c r="A54" t="s">
        <v>4</v>
      </c>
      <c r="B54" t="s">
        <v>122</v>
      </c>
      <c r="C54">
        <v>2020</v>
      </c>
      <c r="D54" s="18">
        <v>4</v>
      </c>
      <c r="E54" s="10">
        <v>71502</v>
      </c>
      <c r="F54" s="12">
        <v>1.29684865776164E-2</v>
      </c>
      <c r="G54" s="10">
        <v>71502</v>
      </c>
      <c r="H54" s="12">
        <v>1.728833511838</v>
      </c>
      <c r="I54">
        <f t="shared" si="6"/>
        <v>1</v>
      </c>
      <c r="J54" s="42">
        <f t="shared" si="7"/>
        <v>1</v>
      </c>
      <c r="K54">
        <f t="shared" si="2"/>
        <v>0</v>
      </c>
    </row>
    <row r="55" spans="1:11" x14ac:dyDescent="0.35">
      <c r="A55" t="s">
        <v>4</v>
      </c>
      <c r="B55" t="s">
        <v>123</v>
      </c>
      <c r="C55">
        <v>2020</v>
      </c>
      <c r="D55" s="18">
        <v>14</v>
      </c>
      <c r="E55" s="10">
        <v>114691</v>
      </c>
      <c r="F55" s="12">
        <v>2.8297377697068998E-2</v>
      </c>
      <c r="G55" s="10">
        <v>114691</v>
      </c>
      <c r="H55" s="12">
        <v>3.7723333842415099</v>
      </c>
      <c r="I55">
        <f t="shared" si="6"/>
        <v>1</v>
      </c>
      <c r="J55" s="42">
        <f t="shared" si="7"/>
        <v>1</v>
      </c>
      <c r="K55">
        <f t="shared" si="2"/>
        <v>0</v>
      </c>
    </row>
    <row r="56" spans="1:11" x14ac:dyDescent="0.35">
      <c r="A56" t="s">
        <v>4</v>
      </c>
      <c r="B56" t="s">
        <v>124</v>
      </c>
      <c r="C56">
        <v>2020</v>
      </c>
      <c r="D56" s="18">
        <v>5</v>
      </c>
      <c r="E56" s="10">
        <v>43362</v>
      </c>
      <c r="F56" s="12">
        <v>2.6730568449123901E-2</v>
      </c>
      <c r="G56" s="10">
        <v>43362</v>
      </c>
      <c r="H56" s="12">
        <v>3.5634614917278</v>
      </c>
      <c r="I56">
        <f t="shared" si="6"/>
        <v>1</v>
      </c>
      <c r="J56" s="42">
        <f t="shared" si="7"/>
        <v>1</v>
      </c>
      <c r="K56">
        <f t="shared" si="2"/>
        <v>0</v>
      </c>
    </row>
    <row r="57" spans="1:11" x14ac:dyDescent="0.35">
      <c r="A57" t="s">
        <v>4</v>
      </c>
      <c r="B57" t="s">
        <v>125</v>
      </c>
      <c r="C57">
        <v>2020</v>
      </c>
      <c r="D57" s="18">
        <v>4</v>
      </c>
      <c r="E57" s="10">
        <v>53819</v>
      </c>
      <c r="F57" s="12">
        <v>1.7229467795253101E-2</v>
      </c>
      <c r="G57" s="10">
        <v>53819</v>
      </c>
      <c r="H57" s="12">
        <v>2.2968664182433902</v>
      </c>
      <c r="I57">
        <f t="shared" si="6"/>
        <v>1</v>
      </c>
      <c r="J57" s="42">
        <f t="shared" si="7"/>
        <v>1</v>
      </c>
      <c r="K57">
        <f t="shared" si="2"/>
        <v>0</v>
      </c>
    </row>
    <row r="58" spans="1:11" x14ac:dyDescent="0.35">
      <c r="A58" t="s">
        <v>4</v>
      </c>
      <c r="B58" t="s">
        <v>126</v>
      </c>
      <c r="C58">
        <v>2020</v>
      </c>
      <c r="D58" s="18">
        <v>15</v>
      </c>
      <c r="E58" s="10">
        <v>80682</v>
      </c>
      <c r="F58" s="12">
        <v>4.3098494425928099E-2</v>
      </c>
      <c r="G58" s="10">
        <v>80682</v>
      </c>
      <c r="H58" s="12">
        <v>5.7454754668067602</v>
      </c>
      <c r="I58">
        <f t="shared" si="6"/>
        <v>1</v>
      </c>
      <c r="J58" s="66">
        <f t="shared" si="7"/>
        <v>1</v>
      </c>
      <c r="K58">
        <f t="shared" si="2"/>
        <v>0</v>
      </c>
    </row>
    <row r="59" spans="1:11" x14ac:dyDescent="0.35">
      <c r="A59" t="s">
        <v>4</v>
      </c>
      <c r="B59" t="s">
        <v>127</v>
      </c>
      <c r="C59">
        <v>2020</v>
      </c>
      <c r="D59" s="18">
        <v>4</v>
      </c>
      <c r="E59" s="10">
        <v>63783</v>
      </c>
      <c r="F59" s="12">
        <v>1.45379290292512E-2</v>
      </c>
      <c r="G59" s="10">
        <v>63783</v>
      </c>
      <c r="H59" s="12">
        <v>1.9380564376627101</v>
      </c>
      <c r="I59">
        <f t="shared" si="6"/>
        <v>1</v>
      </c>
      <c r="J59" s="42">
        <f t="shared" si="7"/>
        <v>1</v>
      </c>
      <c r="K59">
        <f t="shared" si="2"/>
        <v>0</v>
      </c>
    </row>
    <row r="60" spans="1:11" x14ac:dyDescent="0.35">
      <c r="A60" t="s">
        <v>4</v>
      </c>
      <c r="B60" t="s">
        <v>128</v>
      </c>
      <c r="C60">
        <v>2020</v>
      </c>
      <c r="D60" s="18">
        <v>7</v>
      </c>
      <c r="E60" s="10">
        <v>47716</v>
      </c>
      <c r="F60" s="12">
        <v>3.40080323733606E-2</v>
      </c>
      <c r="G60" s="10">
        <v>47716</v>
      </c>
      <c r="H60" s="12">
        <v>4.5336227698470397</v>
      </c>
      <c r="I60">
        <f t="shared" si="6"/>
        <v>1</v>
      </c>
      <c r="J60" s="42">
        <f t="shared" si="7"/>
        <v>1</v>
      </c>
      <c r="K60">
        <f t="shared" si="2"/>
        <v>0</v>
      </c>
    </row>
    <row r="61" spans="1:11" x14ac:dyDescent="0.35">
      <c r="A61" t="s">
        <v>4</v>
      </c>
      <c r="B61" t="s">
        <v>129</v>
      </c>
      <c r="D61" s="18">
        <v>1</v>
      </c>
      <c r="G61" s="10">
        <v>45410</v>
      </c>
      <c r="H61" s="12">
        <v>0.68054973443867495</v>
      </c>
      <c r="I61">
        <f t="shared" si="6"/>
        <v>1</v>
      </c>
      <c r="J61" s="42">
        <f t="shared" si="7"/>
        <v>1</v>
      </c>
      <c r="K61">
        <f t="shared" si="2"/>
        <v>0</v>
      </c>
    </row>
    <row r="62" spans="1:11" x14ac:dyDescent="0.35">
      <c r="A62" t="s">
        <v>4</v>
      </c>
      <c r="B62" t="s">
        <v>130</v>
      </c>
      <c r="C62">
        <v>2020</v>
      </c>
      <c r="D62" s="18">
        <v>0</v>
      </c>
      <c r="E62" s="10">
        <v>11138</v>
      </c>
      <c r="F62" s="12">
        <v>0</v>
      </c>
      <c r="G62" s="10">
        <v>11138</v>
      </c>
      <c r="H62" s="12">
        <v>0</v>
      </c>
      <c r="I62">
        <f t="shared" si="6"/>
        <v>1</v>
      </c>
      <c r="J62" s="42">
        <f t="shared" si="7"/>
        <v>1</v>
      </c>
      <c r="K62">
        <f t="shared" si="2"/>
        <v>0</v>
      </c>
    </row>
    <row r="63" spans="1:11" x14ac:dyDescent="0.35">
      <c r="A63" t="s">
        <v>4</v>
      </c>
      <c r="B63" t="s">
        <v>131</v>
      </c>
      <c r="C63">
        <v>2020</v>
      </c>
      <c r="D63" s="18">
        <v>4</v>
      </c>
      <c r="E63" s="10">
        <v>55675</v>
      </c>
      <c r="F63" s="12">
        <v>1.6655100624566301E-2</v>
      </c>
      <c r="G63" s="10">
        <v>55675</v>
      </c>
      <c r="H63" s="12">
        <v>2.2202973284856902</v>
      </c>
      <c r="I63">
        <f t="shared" si="6"/>
        <v>1</v>
      </c>
      <c r="J63" s="42">
        <f t="shared" si="7"/>
        <v>1</v>
      </c>
      <c r="K63">
        <f t="shared" si="2"/>
        <v>0</v>
      </c>
    </row>
    <row r="64" spans="1:11" x14ac:dyDescent="0.35">
      <c r="A64" t="s">
        <v>4</v>
      </c>
      <c r="B64" t="s">
        <v>132</v>
      </c>
      <c r="C64">
        <v>2020</v>
      </c>
      <c r="D64" s="18">
        <v>0</v>
      </c>
      <c r="E64" s="10">
        <v>38200</v>
      </c>
      <c r="F64" s="12">
        <v>0</v>
      </c>
      <c r="G64" s="10">
        <v>39786</v>
      </c>
      <c r="H64" s="12">
        <v>0</v>
      </c>
      <c r="I64">
        <f t="shared" si="6"/>
        <v>1</v>
      </c>
      <c r="J64" s="42">
        <f t="shared" si="7"/>
        <v>1</v>
      </c>
      <c r="K64">
        <f t="shared" si="2"/>
        <v>0</v>
      </c>
    </row>
    <row r="65" spans="1:11" x14ac:dyDescent="0.35">
      <c r="A65" t="s">
        <v>4</v>
      </c>
      <c r="B65" t="s">
        <v>133</v>
      </c>
      <c r="C65">
        <v>2020</v>
      </c>
      <c r="D65" s="18">
        <v>0</v>
      </c>
      <c r="E65" s="10">
        <v>95774</v>
      </c>
      <c r="F65" s="12">
        <v>0</v>
      </c>
      <c r="G65" s="10">
        <v>95774</v>
      </c>
      <c r="H65" s="12">
        <v>0</v>
      </c>
      <c r="I65">
        <f t="shared" si="6"/>
        <v>1</v>
      </c>
      <c r="J65" s="42">
        <f t="shared" si="7"/>
        <v>1</v>
      </c>
      <c r="K65">
        <f t="shared" si="2"/>
        <v>0</v>
      </c>
    </row>
    <row r="66" spans="1:11" x14ac:dyDescent="0.35">
      <c r="A66" t="s">
        <v>4</v>
      </c>
      <c r="B66" t="s">
        <v>134</v>
      </c>
      <c r="C66">
        <v>2020</v>
      </c>
      <c r="D66" s="18">
        <v>1</v>
      </c>
      <c r="E66" s="10">
        <v>66171</v>
      </c>
      <c r="F66" s="12">
        <v>3.5033199108096E-3</v>
      </c>
      <c r="G66" s="10">
        <v>66171</v>
      </c>
      <c r="H66" s="12">
        <v>0.46702881082136</v>
      </c>
      <c r="I66">
        <f t="shared" si="6"/>
        <v>1</v>
      </c>
      <c r="J66" s="42">
        <f t="shared" si="7"/>
        <v>1</v>
      </c>
      <c r="K66">
        <f t="shared" si="2"/>
        <v>0</v>
      </c>
    </row>
    <row r="67" spans="1:11" x14ac:dyDescent="0.35">
      <c r="A67" t="s">
        <v>4</v>
      </c>
      <c r="B67" t="s">
        <v>135</v>
      </c>
      <c r="C67">
        <v>2020</v>
      </c>
      <c r="D67" s="18">
        <v>19</v>
      </c>
      <c r="E67" s="10">
        <v>112346</v>
      </c>
      <c r="F67" s="12">
        <v>3.9205182690486999E-2</v>
      </c>
      <c r="G67" s="10">
        <v>112346</v>
      </c>
      <c r="H67" s="12">
        <v>5.2264567085285103</v>
      </c>
      <c r="I67">
        <f t="shared" si="6"/>
        <v>1</v>
      </c>
      <c r="J67" s="66">
        <f t="shared" si="7"/>
        <v>1</v>
      </c>
      <c r="K67">
        <f t="shared" si="2"/>
        <v>0</v>
      </c>
    </row>
    <row r="68" spans="1:11" x14ac:dyDescent="0.35">
      <c r="A68" t="s">
        <v>4</v>
      </c>
      <c r="B68" t="s">
        <v>136</v>
      </c>
      <c r="C68">
        <v>2020</v>
      </c>
      <c r="D68" s="18">
        <v>1</v>
      </c>
      <c r="E68" s="10">
        <v>40203</v>
      </c>
      <c r="F68" s="12">
        <v>5.7661911254926696E-3</v>
      </c>
      <c r="G68" s="10">
        <v>40203</v>
      </c>
      <c r="H68" s="12">
        <v>0.76869296920280095</v>
      </c>
      <c r="I68">
        <f t="shared" si="6"/>
        <v>1</v>
      </c>
      <c r="J68" s="42">
        <f t="shared" si="7"/>
        <v>1</v>
      </c>
      <c r="K68">
        <f t="shared" si="2"/>
        <v>0</v>
      </c>
    </row>
    <row r="69" spans="1:11" x14ac:dyDescent="0.35">
      <c r="A69" t="s">
        <v>4</v>
      </c>
      <c r="B69" t="s">
        <v>137</v>
      </c>
      <c r="C69">
        <v>2020</v>
      </c>
      <c r="D69" s="18">
        <v>44</v>
      </c>
      <c r="E69" s="10">
        <v>102</v>
      </c>
      <c r="F69" s="12">
        <v>100</v>
      </c>
      <c r="G69" s="10">
        <v>102602</v>
      </c>
      <c r="H69" s="12">
        <v>13.2528176000258</v>
      </c>
      <c r="I69">
        <f t="shared" si="6"/>
        <v>5</v>
      </c>
      <c r="J69" s="45">
        <f t="shared" si="7"/>
        <v>2</v>
      </c>
      <c r="K69" s="7">
        <f t="shared" si="2"/>
        <v>-3</v>
      </c>
    </row>
    <row r="70" spans="1:11" x14ac:dyDescent="0.35">
      <c r="A70" t="s">
        <v>4</v>
      </c>
      <c r="B70" t="s">
        <v>138</v>
      </c>
      <c r="C70">
        <v>2020</v>
      </c>
      <c r="D70" s="18">
        <v>0</v>
      </c>
      <c r="E70" s="10">
        <v>37799</v>
      </c>
      <c r="F70" s="12">
        <v>0</v>
      </c>
      <c r="G70" s="10">
        <v>37799</v>
      </c>
      <c r="H70" s="12">
        <v>0</v>
      </c>
      <c r="I70">
        <f t="shared" ref="I70:I101" si="8">LOOKUP(F70,$M$5:$N$9,$O$5:$O$9)</f>
        <v>1</v>
      </c>
      <c r="J70" s="42">
        <f t="shared" ref="J70:J101" si="9">LOOKUP(H70,$M$5:$N$9,$O$5:$O$9)</f>
        <v>1</v>
      </c>
      <c r="K70">
        <f t="shared" si="2"/>
        <v>0</v>
      </c>
    </row>
    <row r="71" spans="1:11" x14ac:dyDescent="0.35">
      <c r="A71" t="s">
        <v>4</v>
      </c>
      <c r="B71" t="s">
        <v>139</v>
      </c>
      <c r="C71">
        <v>2020</v>
      </c>
      <c r="D71" s="18">
        <v>0</v>
      </c>
      <c r="E71" s="10">
        <v>83207</v>
      </c>
      <c r="F71" s="12">
        <v>0</v>
      </c>
      <c r="G71" s="10">
        <v>83207</v>
      </c>
      <c r="H71" s="12">
        <v>0</v>
      </c>
      <c r="I71">
        <f t="shared" si="8"/>
        <v>1</v>
      </c>
      <c r="J71" s="42">
        <f t="shared" si="9"/>
        <v>1</v>
      </c>
      <c r="K71">
        <f t="shared" ref="K71:K110" si="10">J71-I71</f>
        <v>0</v>
      </c>
    </row>
    <row r="72" spans="1:11" x14ac:dyDescent="0.35">
      <c r="A72" t="s">
        <v>4</v>
      </c>
      <c r="B72" t="s">
        <v>140</v>
      </c>
      <c r="C72">
        <v>2020</v>
      </c>
      <c r="D72" s="18">
        <v>2</v>
      </c>
      <c r="E72" s="10">
        <v>101298</v>
      </c>
      <c r="F72" s="12">
        <v>4.5769547635329802E-3</v>
      </c>
      <c r="G72" s="10">
        <v>101298</v>
      </c>
      <c r="H72" s="12">
        <v>0.61015545106241398</v>
      </c>
      <c r="I72">
        <f t="shared" si="8"/>
        <v>1</v>
      </c>
      <c r="J72" s="42">
        <f t="shared" si="9"/>
        <v>1</v>
      </c>
      <c r="K72">
        <f t="shared" si="10"/>
        <v>0</v>
      </c>
    </row>
    <row r="73" spans="1:11" x14ac:dyDescent="0.35">
      <c r="A73" t="s">
        <v>4</v>
      </c>
      <c r="B73" t="s">
        <v>141</v>
      </c>
      <c r="C73">
        <v>2020</v>
      </c>
      <c r="D73" s="18">
        <v>3</v>
      </c>
      <c r="E73" s="10">
        <v>46524</v>
      </c>
      <c r="F73" s="12">
        <v>1.49482964804089E-2</v>
      </c>
      <c r="G73" s="10">
        <v>46524</v>
      </c>
      <c r="H73" s="12">
        <v>1.9927626670660401</v>
      </c>
      <c r="I73">
        <f t="shared" si="8"/>
        <v>1</v>
      </c>
      <c r="J73" s="42">
        <f t="shared" si="9"/>
        <v>1</v>
      </c>
      <c r="K73">
        <f t="shared" si="10"/>
        <v>0</v>
      </c>
    </row>
    <row r="74" spans="1:11" x14ac:dyDescent="0.35">
      <c r="A74" t="s">
        <v>4</v>
      </c>
      <c r="B74" t="s">
        <v>142</v>
      </c>
      <c r="C74">
        <v>2020</v>
      </c>
      <c r="D74" s="18">
        <v>0</v>
      </c>
      <c r="E74" s="10">
        <v>643358</v>
      </c>
      <c r="F74" s="12">
        <v>0</v>
      </c>
      <c r="G74" s="10">
        <v>643358</v>
      </c>
      <c r="H74" s="12">
        <v>0</v>
      </c>
      <c r="I74">
        <f t="shared" si="8"/>
        <v>1</v>
      </c>
      <c r="J74" s="42">
        <f t="shared" si="9"/>
        <v>1</v>
      </c>
      <c r="K74">
        <f t="shared" si="10"/>
        <v>0</v>
      </c>
    </row>
    <row r="75" spans="1:11" x14ac:dyDescent="0.35">
      <c r="A75" t="s">
        <v>4</v>
      </c>
      <c r="B75" t="s">
        <v>143</v>
      </c>
      <c r="C75">
        <v>2020</v>
      </c>
      <c r="D75" s="18">
        <v>0</v>
      </c>
      <c r="E75" s="10">
        <v>79850</v>
      </c>
      <c r="F75" s="12">
        <v>0</v>
      </c>
      <c r="G75" s="10">
        <v>79850</v>
      </c>
      <c r="H75" s="12">
        <v>0</v>
      </c>
      <c r="I75">
        <f t="shared" si="8"/>
        <v>1</v>
      </c>
      <c r="J75" s="42">
        <f t="shared" si="9"/>
        <v>1</v>
      </c>
      <c r="K75">
        <f t="shared" si="10"/>
        <v>0</v>
      </c>
    </row>
    <row r="76" spans="1:11" x14ac:dyDescent="0.35">
      <c r="A76" t="s">
        <v>4</v>
      </c>
      <c r="B76" t="s">
        <v>144</v>
      </c>
      <c r="C76">
        <v>2020</v>
      </c>
      <c r="D76" s="18">
        <v>33</v>
      </c>
      <c r="E76" s="10">
        <v>72781</v>
      </c>
      <c r="F76" s="12">
        <v>0.10510985009824</v>
      </c>
      <c r="G76" s="10">
        <v>72781</v>
      </c>
      <c r="H76" s="12">
        <v>14.0122311255463</v>
      </c>
      <c r="I76">
        <f t="shared" si="8"/>
        <v>1</v>
      </c>
      <c r="J76" s="20">
        <f t="shared" si="9"/>
        <v>2</v>
      </c>
      <c r="K76">
        <f t="shared" si="10"/>
        <v>1</v>
      </c>
    </row>
    <row r="77" spans="1:11" x14ac:dyDescent="0.35">
      <c r="A77" t="s">
        <v>4</v>
      </c>
      <c r="B77" t="s">
        <v>145</v>
      </c>
      <c r="C77">
        <v>2020</v>
      </c>
      <c r="D77" s="18">
        <v>1</v>
      </c>
      <c r="E77" s="10">
        <v>49004</v>
      </c>
      <c r="F77" s="12">
        <v>4.7305971312174896E-3</v>
      </c>
      <c r="G77" s="10">
        <v>49004</v>
      </c>
      <c r="H77" s="12">
        <v>0.63063756919558001</v>
      </c>
      <c r="I77">
        <f t="shared" si="8"/>
        <v>1</v>
      </c>
      <c r="J77" s="42">
        <f t="shared" si="9"/>
        <v>1</v>
      </c>
      <c r="K77">
        <f t="shared" si="10"/>
        <v>0</v>
      </c>
    </row>
    <row r="78" spans="1:11" x14ac:dyDescent="0.35">
      <c r="A78" t="s">
        <v>4</v>
      </c>
      <c r="B78" t="s">
        <v>146</v>
      </c>
      <c r="C78">
        <v>2020</v>
      </c>
      <c r="D78" s="18">
        <v>5</v>
      </c>
      <c r="E78" s="10">
        <v>57481</v>
      </c>
      <c r="F78" s="12">
        <v>2.01647659068372E-2</v>
      </c>
      <c r="G78" s="10">
        <v>57481</v>
      </c>
      <c r="H78" s="12">
        <v>2.6881720430107499</v>
      </c>
      <c r="I78">
        <f t="shared" si="8"/>
        <v>1</v>
      </c>
      <c r="J78" s="42">
        <f t="shared" si="9"/>
        <v>1</v>
      </c>
      <c r="K78">
        <f t="shared" si="10"/>
        <v>0</v>
      </c>
    </row>
    <row r="79" spans="1:11" x14ac:dyDescent="0.35">
      <c r="A79" t="s">
        <v>4</v>
      </c>
      <c r="B79" t="s">
        <v>147</v>
      </c>
      <c r="C79">
        <v>2020</v>
      </c>
      <c r="D79" s="18">
        <v>5</v>
      </c>
      <c r="E79" s="10">
        <v>57481</v>
      </c>
      <c r="F79" s="12">
        <v>2.01647659068372E-2</v>
      </c>
      <c r="G79" s="10">
        <v>63783</v>
      </c>
      <c r="H79" s="12">
        <v>2.42257054707839</v>
      </c>
      <c r="I79">
        <f t="shared" si="8"/>
        <v>1</v>
      </c>
      <c r="J79" s="42">
        <f t="shared" si="9"/>
        <v>1</v>
      </c>
      <c r="K79">
        <f t="shared" si="10"/>
        <v>0</v>
      </c>
    </row>
    <row r="80" spans="1:11" x14ac:dyDescent="0.35">
      <c r="A80" t="s">
        <v>4</v>
      </c>
      <c r="B80" t="s">
        <v>148</v>
      </c>
      <c r="C80">
        <v>2020</v>
      </c>
      <c r="D80" s="18">
        <v>3</v>
      </c>
      <c r="E80" s="10">
        <v>4939</v>
      </c>
      <c r="F80" s="12">
        <v>0.14080877616006199</v>
      </c>
      <c r="G80" s="10">
        <v>51993</v>
      </c>
      <c r="H80" s="12">
        <v>1.78314946863194</v>
      </c>
      <c r="I80">
        <f t="shared" si="8"/>
        <v>1</v>
      </c>
      <c r="J80" s="42">
        <f t="shared" si="9"/>
        <v>1</v>
      </c>
      <c r="K80">
        <f t="shared" si="10"/>
        <v>0</v>
      </c>
    </row>
    <row r="81" spans="1:11" x14ac:dyDescent="0.35">
      <c r="A81" t="s">
        <v>4</v>
      </c>
      <c r="B81" t="s">
        <v>149</v>
      </c>
      <c r="C81">
        <v>2020</v>
      </c>
      <c r="D81" s="18">
        <v>0</v>
      </c>
      <c r="E81" s="10">
        <v>64935</v>
      </c>
      <c r="F81" s="12">
        <v>0</v>
      </c>
      <c r="G81" s="10">
        <v>64935</v>
      </c>
      <c r="H81" s="12">
        <v>0</v>
      </c>
      <c r="I81">
        <f t="shared" si="8"/>
        <v>1</v>
      </c>
      <c r="J81" s="42">
        <f t="shared" si="9"/>
        <v>1</v>
      </c>
      <c r="K81">
        <f t="shared" si="10"/>
        <v>0</v>
      </c>
    </row>
    <row r="82" spans="1:11" x14ac:dyDescent="0.35">
      <c r="A82" t="s">
        <v>4</v>
      </c>
      <c r="B82" t="s">
        <v>150</v>
      </c>
      <c r="C82">
        <v>2020</v>
      </c>
      <c r="D82" s="18">
        <v>0</v>
      </c>
      <c r="E82" s="10">
        <v>44359</v>
      </c>
      <c r="F82" s="12">
        <v>0</v>
      </c>
      <c r="G82" s="10">
        <v>44359</v>
      </c>
      <c r="H82" s="12">
        <v>0</v>
      </c>
      <c r="I82">
        <f t="shared" si="8"/>
        <v>1</v>
      </c>
      <c r="J82" s="42">
        <f t="shared" si="9"/>
        <v>1</v>
      </c>
      <c r="K82">
        <f t="shared" si="10"/>
        <v>0</v>
      </c>
    </row>
    <row r="83" spans="1:11" x14ac:dyDescent="0.35">
      <c r="A83" t="s">
        <v>4</v>
      </c>
      <c r="B83" t="s">
        <v>151</v>
      </c>
      <c r="D83" s="18">
        <v>38</v>
      </c>
      <c r="I83">
        <f t="shared" si="8"/>
        <v>1</v>
      </c>
      <c r="J83" s="42">
        <f t="shared" si="9"/>
        <v>1</v>
      </c>
      <c r="K83">
        <f t="shared" si="10"/>
        <v>0</v>
      </c>
    </row>
    <row r="84" spans="1:11" x14ac:dyDescent="0.35">
      <c r="A84" t="s">
        <v>4</v>
      </c>
      <c r="B84" t="s">
        <v>152</v>
      </c>
      <c r="C84">
        <v>2020</v>
      </c>
      <c r="D84" s="18">
        <v>16</v>
      </c>
      <c r="E84" s="10">
        <v>74480</v>
      </c>
      <c r="F84" s="12">
        <v>4.9799824235914503E-2</v>
      </c>
      <c r="G84" s="10">
        <v>74480</v>
      </c>
      <c r="H84" s="12">
        <v>6.6388321032997197</v>
      </c>
      <c r="I84">
        <f t="shared" si="8"/>
        <v>1</v>
      </c>
      <c r="J84" s="67">
        <f t="shared" si="9"/>
        <v>2</v>
      </c>
      <c r="K84">
        <f t="shared" si="10"/>
        <v>1</v>
      </c>
    </row>
    <row r="85" spans="1:11" x14ac:dyDescent="0.35">
      <c r="A85" t="s">
        <v>4</v>
      </c>
      <c r="B85" t="s">
        <v>153</v>
      </c>
      <c r="C85">
        <v>2020</v>
      </c>
      <c r="D85" s="18">
        <v>0</v>
      </c>
      <c r="E85" s="10">
        <v>47716</v>
      </c>
      <c r="F85" s="12">
        <v>0</v>
      </c>
      <c r="G85" s="10">
        <v>47716</v>
      </c>
      <c r="H85" s="12">
        <v>0</v>
      </c>
      <c r="I85">
        <f t="shared" si="8"/>
        <v>1</v>
      </c>
      <c r="J85" s="42">
        <f t="shared" si="9"/>
        <v>1</v>
      </c>
      <c r="K85">
        <f t="shared" si="10"/>
        <v>0</v>
      </c>
    </row>
    <row r="86" spans="1:11" x14ac:dyDescent="0.35">
      <c r="A86" t="s">
        <v>4</v>
      </c>
      <c r="B86" t="s">
        <v>154</v>
      </c>
      <c r="C86">
        <v>2020</v>
      </c>
      <c r="D86" s="18">
        <v>3.39</v>
      </c>
      <c r="E86" s="10">
        <v>105874</v>
      </c>
      <c r="F86" s="12">
        <v>7.4226310176590702E-3</v>
      </c>
      <c r="G86" s="10">
        <v>105874</v>
      </c>
      <c r="H86" s="12">
        <v>0.989513554456393</v>
      </c>
      <c r="I86">
        <f t="shared" si="8"/>
        <v>1</v>
      </c>
      <c r="J86" s="42">
        <f t="shared" si="9"/>
        <v>1</v>
      </c>
      <c r="K86">
        <f t="shared" si="10"/>
        <v>0</v>
      </c>
    </row>
    <row r="87" spans="1:11" x14ac:dyDescent="0.35">
      <c r="A87" t="s">
        <v>4</v>
      </c>
      <c r="B87" t="s">
        <v>155</v>
      </c>
      <c r="C87">
        <v>2020</v>
      </c>
      <c r="E87" s="10">
        <v>37420</v>
      </c>
      <c r="G87" s="10">
        <v>37420</v>
      </c>
      <c r="I87">
        <f t="shared" si="8"/>
        <v>1</v>
      </c>
      <c r="J87" s="42">
        <f t="shared" si="9"/>
        <v>1</v>
      </c>
      <c r="K87">
        <f t="shared" si="10"/>
        <v>0</v>
      </c>
    </row>
    <row r="88" spans="1:11" x14ac:dyDescent="0.35">
      <c r="A88" t="s">
        <v>4</v>
      </c>
      <c r="B88" t="s">
        <v>156</v>
      </c>
      <c r="C88">
        <v>2020</v>
      </c>
      <c r="D88" s="18">
        <v>0</v>
      </c>
      <c r="E88" s="10">
        <v>82689</v>
      </c>
      <c r="F88" s="12">
        <v>0</v>
      </c>
      <c r="G88" s="10">
        <v>82689</v>
      </c>
      <c r="H88" s="12">
        <v>0</v>
      </c>
      <c r="I88">
        <f t="shared" si="8"/>
        <v>1</v>
      </c>
      <c r="J88" s="42">
        <f t="shared" si="9"/>
        <v>1</v>
      </c>
      <c r="K88">
        <f t="shared" si="10"/>
        <v>0</v>
      </c>
    </row>
    <row r="89" spans="1:11" x14ac:dyDescent="0.35">
      <c r="A89" t="s">
        <v>4</v>
      </c>
      <c r="B89" t="s">
        <v>157</v>
      </c>
      <c r="C89">
        <v>2020</v>
      </c>
      <c r="D89" s="18">
        <v>3.51</v>
      </c>
      <c r="E89" s="10">
        <v>73748</v>
      </c>
      <c r="F89" s="12">
        <v>1.1033273013258901E-2</v>
      </c>
      <c r="G89" s="10">
        <v>73748</v>
      </c>
      <c r="H89" s="12">
        <v>1.47084951018901</v>
      </c>
      <c r="I89">
        <f t="shared" si="8"/>
        <v>1</v>
      </c>
      <c r="J89" s="42">
        <f t="shared" si="9"/>
        <v>1</v>
      </c>
      <c r="K89">
        <f t="shared" si="10"/>
        <v>0</v>
      </c>
    </row>
    <row r="90" spans="1:11" x14ac:dyDescent="0.35">
      <c r="A90" t="s">
        <v>4</v>
      </c>
      <c r="B90" t="s">
        <v>158</v>
      </c>
      <c r="C90">
        <v>2020</v>
      </c>
      <c r="D90" s="18">
        <v>3.38</v>
      </c>
      <c r="E90" s="10">
        <v>74699</v>
      </c>
      <c r="F90" s="12">
        <v>1.0489370065803499E-2</v>
      </c>
      <c r="G90" s="10">
        <v>74699</v>
      </c>
      <c r="H90" s="12">
        <v>1.39834161675668</v>
      </c>
      <c r="I90">
        <f t="shared" si="8"/>
        <v>1</v>
      </c>
      <c r="J90" s="42">
        <f t="shared" si="9"/>
        <v>1</v>
      </c>
      <c r="K90">
        <f t="shared" si="10"/>
        <v>0</v>
      </c>
    </row>
    <row r="91" spans="1:11" x14ac:dyDescent="0.35">
      <c r="A91" t="s">
        <v>4</v>
      </c>
      <c r="B91" t="s">
        <v>159</v>
      </c>
      <c r="C91">
        <v>2020</v>
      </c>
      <c r="D91" s="18">
        <v>0</v>
      </c>
      <c r="E91" s="10">
        <v>241805</v>
      </c>
      <c r="F91" s="12">
        <v>0</v>
      </c>
      <c r="G91" s="10">
        <v>241805</v>
      </c>
      <c r="H91" s="12">
        <v>0</v>
      </c>
      <c r="I91">
        <f t="shared" si="8"/>
        <v>1</v>
      </c>
      <c r="J91" s="42">
        <f t="shared" si="9"/>
        <v>1</v>
      </c>
      <c r="K91">
        <f t="shared" si="10"/>
        <v>0</v>
      </c>
    </row>
    <row r="92" spans="1:11" x14ac:dyDescent="0.35">
      <c r="A92" t="s">
        <v>4</v>
      </c>
      <c r="B92" t="s">
        <v>160</v>
      </c>
      <c r="D92" s="18">
        <v>0</v>
      </c>
      <c r="G92" s="10">
        <v>46524</v>
      </c>
      <c r="H92" s="12">
        <v>0</v>
      </c>
      <c r="I92">
        <f t="shared" si="8"/>
        <v>1</v>
      </c>
      <c r="J92" s="42">
        <f t="shared" si="9"/>
        <v>1</v>
      </c>
      <c r="K92">
        <f t="shared" si="10"/>
        <v>0</v>
      </c>
    </row>
    <row r="93" spans="1:11" x14ac:dyDescent="0.35">
      <c r="A93" t="s">
        <v>4</v>
      </c>
      <c r="B93" t="s">
        <v>161</v>
      </c>
      <c r="C93">
        <v>2020</v>
      </c>
      <c r="D93" s="18">
        <v>0</v>
      </c>
      <c r="E93" s="10">
        <v>359138</v>
      </c>
      <c r="F93" s="12">
        <v>0</v>
      </c>
      <c r="G93" s="10">
        <v>359138</v>
      </c>
      <c r="H93" s="12">
        <v>0</v>
      </c>
      <c r="I93">
        <f t="shared" si="8"/>
        <v>1</v>
      </c>
      <c r="J93" s="42">
        <f t="shared" si="9"/>
        <v>1</v>
      </c>
      <c r="K93">
        <f t="shared" si="10"/>
        <v>0</v>
      </c>
    </row>
    <row r="94" spans="1:11" x14ac:dyDescent="0.35">
      <c r="A94" t="s">
        <v>4</v>
      </c>
      <c r="B94" t="s">
        <v>162</v>
      </c>
      <c r="C94">
        <v>2020</v>
      </c>
      <c r="D94" s="18">
        <v>25</v>
      </c>
      <c r="E94" s="10">
        <v>84726</v>
      </c>
      <c r="F94" s="12">
        <v>6.8402315056234703E-2</v>
      </c>
      <c r="G94" s="10">
        <v>84726</v>
      </c>
      <c r="H94" s="12">
        <v>9.1187367044532408</v>
      </c>
      <c r="I94">
        <f t="shared" si="8"/>
        <v>1</v>
      </c>
      <c r="J94" s="20">
        <f t="shared" si="9"/>
        <v>2</v>
      </c>
      <c r="K94">
        <f t="shared" si="10"/>
        <v>1</v>
      </c>
    </row>
    <row r="95" spans="1:11" x14ac:dyDescent="0.35">
      <c r="A95" t="s">
        <v>4</v>
      </c>
      <c r="B95" t="s">
        <v>163</v>
      </c>
      <c r="D95" s="18">
        <v>0</v>
      </c>
      <c r="G95" s="10">
        <v>77898</v>
      </c>
      <c r="H95" s="12">
        <v>0</v>
      </c>
      <c r="I95">
        <f t="shared" si="8"/>
        <v>1</v>
      </c>
      <c r="J95" s="42">
        <f t="shared" si="9"/>
        <v>1</v>
      </c>
      <c r="K95">
        <f t="shared" si="10"/>
        <v>0</v>
      </c>
    </row>
    <row r="96" spans="1:11" x14ac:dyDescent="0.35">
      <c r="A96" t="s">
        <v>4</v>
      </c>
      <c r="B96" t="s">
        <v>164</v>
      </c>
      <c r="C96">
        <v>2020</v>
      </c>
      <c r="D96" s="18">
        <v>0</v>
      </c>
      <c r="E96" s="10">
        <v>212964</v>
      </c>
      <c r="F96" s="12">
        <v>0</v>
      </c>
      <c r="G96" s="10">
        <v>212964</v>
      </c>
      <c r="H96" s="12">
        <v>0</v>
      </c>
      <c r="I96">
        <f t="shared" si="8"/>
        <v>1</v>
      </c>
      <c r="J96" s="42">
        <f t="shared" si="9"/>
        <v>1</v>
      </c>
      <c r="K96">
        <f t="shared" si="10"/>
        <v>0</v>
      </c>
    </row>
    <row r="97" spans="1:11" x14ac:dyDescent="0.35">
      <c r="A97" t="s">
        <v>4</v>
      </c>
      <c r="B97" t="s">
        <v>165</v>
      </c>
      <c r="C97">
        <v>2020</v>
      </c>
      <c r="D97" s="18">
        <v>0</v>
      </c>
      <c r="E97" s="10">
        <v>52806</v>
      </c>
      <c r="F97" s="12">
        <v>0</v>
      </c>
      <c r="G97" s="10">
        <v>52868</v>
      </c>
      <c r="H97" s="12">
        <v>0</v>
      </c>
      <c r="I97">
        <f t="shared" si="8"/>
        <v>1</v>
      </c>
      <c r="J97" s="42">
        <f t="shared" si="9"/>
        <v>1</v>
      </c>
      <c r="K97">
        <f t="shared" si="10"/>
        <v>0</v>
      </c>
    </row>
    <row r="98" spans="1:11" x14ac:dyDescent="0.35">
      <c r="A98" t="s">
        <v>4</v>
      </c>
      <c r="B98" t="s">
        <v>166</v>
      </c>
      <c r="C98">
        <v>2020</v>
      </c>
      <c r="D98" s="18">
        <v>0</v>
      </c>
      <c r="E98" s="10">
        <v>90250</v>
      </c>
      <c r="F98" s="12">
        <v>0</v>
      </c>
      <c r="G98" s="10">
        <v>90250</v>
      </c>
      <c r="H98" s="12">
        <v>0</v>
      </c>
      <c r="I98">
        <f t="shared" si="8"/>
        <v>1</v>
      </c>
      <c r="J98" s="42">
        <f t="shared" si="9"/>
        <v>1</v>
      </c>
      <c r="K98">
        <f t="shared" si="10"/>
        <v>0</v>
      </c>
    </row>
    <row r="99" spans="1:11" x14ac:dyDescent="0.35">
      <c r="A99" t="s">
        <v>4</v>
      </c>
      <c r="B99" t="s">
        <v>167</v>
      </c>
      <c r="C99">
        <v>2020</v>
      </c>
      <c r="E99" s="10">
        <v>73678</v>
      </c>
      <c r="G99" s="10">
        <v>73678</v>
      </c>
      <c r="I99">
        <f t="shared" si="8"/>
        <v>1</v>
      </c>
      <c r="J99" s="42">
        <f t="shared" si="9"/>
        <v>1</v>
      </c>
      <c r="K99">
        <f t="shared" si="10"/>
        <v>0</v>
      </c>
    </row>
    <row r="100" spans="1:11" x14ac:dyDescent="0.35">
      <c r="A100" t="s">
        <v>4</v>
      </c>
      <c r="B100" t="s">
        <v>168</v>
      </c>
      <c r="C100">
        <v>2020</v>
      </c>
      <c r="D100" s="18">
        <v>30</v>
      </c>
      <c r="E100" s="10">
        <v>49691</v>
      </c>
      <c r="F100" s="12">
        <v>0.13995583615836801</v>
      </c>
      <c r="G100" s="10">
        <v>38575</v>
      </c>
      <c r="H100" s="12">
        <v>24.034035080383799</v>
      </c>
      <c r="I100">
        <f t="shared" si="8"/>
        <v>1</v>
      </c>
      <c r="J100" s="20">
        <f t="shared" si="9"/>
        <v>2</v>
      </c>
      <c r="K100">
        <f t="shared" si="10"/>
        <v>1</v>
      </c>
    </row>
    <row r="101" spans="1:11" x14ac:dyDescent="0.35">
      <c r="A101" t="s">
        <v>4</v>
      </c>
      <c r="B101" t="s">
        <v>169</v>
      </c>
      <c r="C101">
        <v>2020</v>
      </c>
      <c r="D101" s="18">
        <v>6</v>
      </c>
      <c r="E101" s="10">
        <v>49691</v>
      </c>
      <c r="F101" s="12">
        <v>2.7991167231673601E-2</v>
      </c>
      <c r="G101" s="10">
        <v>49691</v>
      </c>
      <c r="H101" s="12">
        <v>3.7315123592836001</v>
      </c>
      <c r="I101">
        <f t="shared" si="8"/>
        <v>1</v>
      </c>
      <c r="J101" s="42">
        <f t="shared" si="9"/>
        <v>1</v>
      </c>
      <c r="K101">
        <f t="shared" si="10"/>
        <v>0</v>
      </c>
    </row>
    <row r="102" spans="1:11" x14ac:dyDescent="0.35">
      <c r="A102" t="s">
        <v>4</v>
      </c>
      <c r="B102" t="s">
        <v>170</v>
      </c>
      <c r="C102">
        <v>2020</v>
      </c>
      <c r="D102" s="18">
        <v>9</v>
      </c>
      <c r="E102" s="10">
        <v>71502</v>
      </c>
      <c r="F102" s="12">
        <v>2.9179094799636901E-2</v>
      </c>
      <c r="G102" s="10">
        <v>71502</v>
      </c>
      <c r="H102" s="12">
        <v>3.8898754016355102</v>
      </c>
      <c r="I102">
        <f t="shared" ref="I102:I110" si="11">LOOKUP(F102,$M$5:$N$9,$O$5:$O$9)</f>
        <v>1</v>
      </c>
      <c r="J102" s="42">
        <f t="shared" ref="J102:J110" si="12">LOOKUP(H102,$M$5:$N$9,$O$5:$O$9)</f>
        <v>1</v>
      </c>
      <c r="K102">
        <f t="shared" si="10"/>
        <v>0</v>
      </c>
    </row>
    <row r="103" spans="1:11" x14ac:dyDescent="0.35">
      <c r="A103" t="s">
        <v>4</v>
      </c>
      <c r="B103" t="s">
        <v>171</v>
      </c>
      <c r="C103">
        <v>2020</v>
      </c>
      <c r="D103" s="18">
        <v>5</v>
      </c>
      <c r="E103" s="10">
        <v>44359</v>
      </c>
      <c r="F103" s="12">
        <v>2.6129779956511799E-2</v>
      </c>
      <c r="G103" s="10">
        <v>44359</v>
      </c>
      <c r="H103" s="12">
        <v>3.4833701662413699</v>
      </c>
      <c r="I103">
        <f t="shared" si="11"/>
        <v>1</v>
      </c>
      <c r="J103" s="42">
        <f t="shared" si="12"/>
        <v>1</v>
      </c>
      <c r="K103">
        <f t="shared" si="10"/>
        <v>0</v>
      </c>
    </row>
    <row r="104" spans="1:11" x14ac:dyDescent="0.35">
      <c r="A104" t="s">
        <v>4</v>
      </c>
      <c r="B104" t="s">
        <v>172</v>
      </c>
      <c r="C104">
        <v>2020</v>
      </c>
      <c r="E104" s="10">
        <v>43137</v>
      </c>
      <c r="G104" s="10">
        <v>45410</v>
      </c>
      <c r="I104">
        <f t="shared" si="11"/>
        <v>1</v>
      </c>
      <c r="J104" s="42">
        <f t="shared" si="12"/>
        <v>1</v>
      </c>
      <c r="K104">
        <f t="shared" si="10"/>
        <v>0</v>
      </c>
    </row>
    <row r="105" spans="1:11" x14ac:dyDescent="0.35">
      <c r="A105" t="s">
        <v>4</v>
      </c>
      <c r="B105" t="s">
        <v>173</v>
      </c>
      <c r="D105" s="18">
        <v>41</v>
      </c>
      <c r="G105" s="10">
        <v>74699</v>
      </c>
      <c r="H105" s="12">
        <v>16.9621320375811</v>
      </c>
      <c r="I105">
        <f t="shared" si="11"/>
        <v>1</v>
      </c>
      <c r="J105" s="20">
        <f t="shared" si="12"/>
        <v>2</v>
      </c>
      <c r="K105">
        <f t="shared" si="10"/>
        <v>1</v>
      </c>
    </row>
    <row r="106" spans="1:11" x14ac:dyDescent="0.35">
      <c r="A106" t="s">
        <v>4</v>
      </c>
      <c r="B106" t="s">
        <v>174</v>
      </c>
      <c r="C106">
        <v>2020</v>
      </c>
      <c r="E106" s="10">
        <v>39786</v>
      </c>
      <c r="G106" s="10">
        <v>39786</v>
      </c>
      <c r="I106">
        <f t="shared" si="11"/>
        <v>1</v>
      </c>
      <c r="J106" s="42">
        <f t="shared" si="12"/>
        <v>1</v>
      </c>
      <c r="K106">
        <f t="shared" si="10"/>
        <v>0</v>
      </c>
    </row>
    <row r="107" spans="1:11" x14ac:dyDescent="0.35">
      <c r="A107" t="s">
        <v>4</v>
      </c>
      <c r="B107" t="s">
        <v>175</v>
      </c>
      <c r="C107">
        <v>2020</v>
      </c>
      <c r="E107" s="10">
        <v>58517</v>
      </c>
      <c r="G107" s="10">
        <v>58517</v>
      </c>
      <c r="I107">
        <f t="shared" si="11"/>
        <v>1</v>
      </c>
      <c r="J107" s="42">
        <f t="shared" si="12"/>
        <v>1</v>
      </c>
      <c r="K107">
        <f t="shared" si="10"/>
        <v>0</v>
      </c>
    </row>
    <row r="108" spans="1:11" x14ac:dyDescent="0.35">
      <c r="A108" t="s">
        <v>4</v>
      </c>
      <c r="B108" t="s">
        <v>176</v>
      </c>
      <c r="C108">
        <v>2020</v>
      </c>
      <c r="E108" s="10">
        <v>64096</v>
      </c>
      <c r="G108" s="10">
        <v>67473</v>
      </c>
      <c r="I108">
        <f t="shared" si="11"/>
        <v>1</v>
      </c>
      <c r="J108" s="42">
        <f t="shared" si="12"/>
        <v>1</v>
      </c>
      <c r="K108">
        <f t="shared" si="10"/>
        <v>0</v>
      </c>
    </row>
    <row r="109" spans="1:11" x14ac:dyDescent="0.35">
      <c r="A109" t="s">
        <v>4</v>
      </c>
      <c r="B109" t="s">
        <v>177</v>
      </c>
      <c r="C109">
        <v>2020</v>
      </c>
      <c r="D109" s="18">
        <v>0</v>
      </c>
      <c r="E109" s="10">
        <v>43000</v>
      </c>
      <c r="F109" s="12">
        <v>0</v>
      </c>
      <c r="G109" s="10">
        <v>42882</v>
      </c>
      <c r="H109" s="12">
        <v>0</v>
      </c>
      <c r="I109">
        <f t="shared" si="11"/>
        <v>1</v>
      </c>
      <c r="J109" s="42">
        <f t="shared" si="12"/>
        <v>1</v>
      </c>
      <c r="K109">
        <f t="shared" si="10"/>
        <v>0</v>
      </c>
    </row>
    <row r="110" spans="1:11" x14ac:dyDescent="0.35">
      <c r="A110" t="s">
        <v>4</v>
      </c>
      <c r="B110" t="s">
        <v>178</v>
      </c>
      <c r="G110" s="10">
        <v>45410</v>
      </c>
      <c r="I110">
        <f t="shared" si="11"/>
        <v>1</v>
      </c>
      <c r="J110" s="42">
        <f t="shared" si="12"/>
        <v>1</v>
      </c>
      <c r="K110">
        <f t="shared" si="10"/>
        <v>0</v>
      </c>
    </row>
    <row r="113" spans="4:8" x14ac:dyDescent="0.35">
      <c r="D113" s="87"/>
      <c r="E113" s="87"/>
      <c r="F113" s="87"/>
    </row>
    <row r="114" spans="4:8" x14ac:dyDescent="0.35">
      <c r="D114" t="s">
        <v>25</v>
      </c>
      <c r="E114" s="10" t="s">
        <v>27</v>
      </c>
      <c r="F114" s="10" t="s">
        <v>27</v>
      </c>
      <c r="G114" s="16"/>
      <c r="H114" s="10"/>
    </row>
    <row r="115" spans="4:8" x14ac:dyDescent="0.35">
      <c r="D115" t="s">
        <v>26</v>
      </c>
      <c r="E115" s="10" t="s">
        <v>28</v>
      </c>
      <c r="F115" s="10"/>
      <c r="G115" s="16"/>
      <c r="H115" s="10"/>
    </row>
    <row r="116" spans="4:8" x14ac:dyDescent="0.35">
      <c r="D116" s="32">
        <v>107.129</v>
      </c>
      <c r="E116" s="37">
        <v>90</v>
      </c>
      <c r="F116" s="10"/>
      <c r="G116" s="43"/>
      <c r="H116" s="43"/>
    </row>
    <row r="117" spans="4:8" x14ac:dyDescent="0.35">
      <c r="D117" s="32">
        <v>96.37</v>
      </c>
      <c r="E117" s="37">
        <v>96</v>
      </c>
      <c r="F117" s="10"/>
      <c r="G117" s="43"/>
      <c r="H117" s="43"/>
    </row>
    <row r="118" spans="4:8" x14ac:dyDescent="0.35">
      <c r="D118" s="32">
        <v>91.366</v>
      </c>
      <c r="E118" s="37">
        <v>90</v>
      </c>
      <c r="F118" s="10"/>
      <c r="G118" s="43"/>
      <c r="H118" s="43"/>
    </row>
    <row r="119" spans="4:8" x14ac:dyDescent="0.35">
      <c r="D119" s="32">
        <v>83.031000000000006</v>
      </c>
      <c r="E119" s="37">
        <v>83</v>
      </c>
      <c r="F119" s="10"/>
      <c r="G119" s="43"/>
      <c r="H119" s="43"/>
    </row>
    <row r="120" spans="4:8" x14ac:dyDescent="0.35">
      <c r="D120" s="32">
        <v>83.908000000000001</v>
      </c>
      <c r="E120" s="37">
        <v>83</v>
      </c>
      <c r="F120" s="10"/>
      <c r="G120" s="43"/>
      <c r="H120" s="43"/>
    </row>
    <row r="121" spans="4:8" x14ac:dyDescent="0.35">
      <c r="D121" s="32">
        <v>92.299000000000007</v>
      </c>
      <c r="E121" s="37">
        <v>101</v>
      </c>
      <c r="F121" s="10"/>
      <c r="G121" s="43"/>
      <c r="H121" s="43"/>
    </row>
    <row r="122" spans="4:8" x14ac:dyDescent="0.35">
      <c r="D122" s="32">
        <v>101.32599999999999</v>
      </c>
      <c r="E122" s="37">
        <v>109</v>
      </c>
      <c r="F122" s="10"/>
      <c r="G122" s="43"/>
      <c r="H122" s="43"/>
    </row>
    <row r="123" spans="4:8" x14ac:dyDescent="0.35">
      <c r="D123" s="32">
        <v>109.261</v>
      </c>
      <c r="E123" s="37">
        <v>109</v>
      </c>
      <c r="F123" s="10"/>
      <c r="G123" s="43"/>
      <c r="H123" s="43"/>
    </row>
    <row r="124" spans="4:8" x14ac:dyDescent="0.35">
      <c r="D124" s="32">
        <v>108.65900000000001</v>
      </c>
      <c r="E124" s="37">
        <v>108</v>
      </c>
      <c r="F124" s="10"/>
      <c r="G124" s="43"/>
      <c r="H124" s="43"/>
    </row>
    <row r="125" spans="4:8" x14ac:dyDescent="0.35">
      <c r="D125" s="32">
        <v>103.096</v>
      </c>
      <c r="E125" s="37">
        <v>103</v>
      </c>
      <c r="F125" s="10"/>
      <c r="G125" s="43"/>
      <c r="H125" s="43"/>
    </row>
    <row r="126" spans="4:8" x14ac:dyDescent="0.35">
      <c r="D126" s="32">
        <v>103.15300000000001</v>
      </c>
      <c r="E126" s="37">
        <v>103</v>
      </c>
      <c r="F126" s="10"/>
      <c r="G126" s="43"/>
      <c r="H126" s="43"/>
    </row>
    <row r="127" spans="4:8" x14ac:dyDescent="0.35">
      <c r="D127" s="32">
        <v>98.159000000000006</v>
      </c>
      <c r="E127" s="37">
        <v>93</v>
      </c>
      <c r="F127" s="10"/>
      <c r="G127" s="43"/>
      <c r="H127" s="43"/>
    </row>
    <row r="128" spans="4:8" x14ac:dyDescent="0.35">
      <c r="D128" s="32">
        <v>93.269000000000005</v>
      </c>
      <c r="E128" s="37">
        <v>102</v>
      </c>
      <c r="F128" s="10"/>
      <c r="G128" s="43"/>
      <c r="H128" s="43"/>
    </row>
    <row r="129" spans="4:8" x14ac:dyDescent="0.35">
      <c r="D129" s="32">
        <v>102.602</v>
      </c>
      <c r="E129" s="37">
        <v>102</v>
      </c>
      <c r="F129" s="10"/>
      <c r="G129" s="43"/>
      <c r="H129" s="43"/>
    </row>
    <row r="130" spans="4:8" x14ac:dyDescent="0.35">
      <c r="D130" s="36">
        <v>102.602</v>
      </c>
      <c r="E130" s="35">
        <v>97</v>
      </c>
      <c r="F130" s="10" t="s">
        <v>61</v>
      </c>
      <c r="G130" s="43" t="s">
        <v>50</v>
      </c>
      <c r="H130" s="43"/>
    </row>
    <row r="131" spans="4:8" x14ac:dyDescent="0.35">
      <c r="D131" s="33">
        <v>97.445999999999998</v>
      </c>
      <c r="E131" s="38">
        <v>98</v>
      </c>
      <c r="F131" s="26"/>
      <c r="G131" s="43"/>
      <c r="H131" s="43"/>
    </row>
    <row r="132" spans="4:8" x14ac:dyDescent="0.35">
      <c r="G132" s="44"/>
      <c r="H132" s="44"/>
    </row>
  </sheetData>
  <sheetProtection algorithmName="SHA-512" hashValue="IjBFabC/5qhc40Z7RXRQMGVVf4DkJniBL17/cvWJPI/pxBm4RQP9iPqBVLSvdUvGGaHaWWof02nA+VXPz6H1uQ==" saltValue="/bYdcrTZE3Y2ruRHHuQlyA==" spinCount="100000" sheet="1" objects="1" scenarios="1"/>
  <sortState xmlns:xlrd2="http://schemas.microsoft.com/office/spreadsheetml/2017/richdata2" ref="B5:F110">
    <sortCondition ref="B5:B110"/>
  </sortState>
  <mergeCells count="2">
    <mergeCell ref="D113:F113"/>
    <mergeCell ref="D1:H2"/>
  </mergeCells>
  <phoneticPr fontId="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0D71-D7AE-4E86-9553-71BBB6E19B6D}">
  <dimension ref="A1:N133"/>
  <sheetViews>
    <sheetView workbookViewId="0">
      <pane ySplit="4" topLeftCell="A5" activePane="bottomLeft" state="frozen"/>
      <selection pane="bottomLeft" activeCell="A4" sqref="A4:XFD4"/>
    </sheetView>
  </sheetViews>
  <sheetFormatPr defaultRowHeight="14.5" x14ac:dyDescent="0.35"/>
  <cols>
    <col min="1" max="1" width="6.08984375" customWidth="1"/>
    <col min="2" max="2" width="18" bestFit="1" customWidth="1"/>
    <col min="3" max="3" width="22.1796875" style="34" bestFit="1" customWidth="1"/>
    <col min="4" max="4" width="13.08984375" style="10" customWidth="1"/>
    <col min="5" max="5" width="20.1796875" style="14" bestFit="1" customWidth="1"/>
    <col min="6" max="6" width="20.453125" style="10" bestFit="1" customWidth="1"/>
    <col min="7" max="7" width="26.36328125" style="14" bestFit="1" customWidth="1"/>
    <col min="8" max="8" width="26.36328125" bestFit="1" customWidth="1"/>
    <col min="9" max="9" width="16.81640625" style="7" bestFit="1" customWidth="1"/>
    <col min="10" max="10" width="6.54296875" customWidth="1"/>
  </cols>
  <sheetData>
    <row r="1" spans="1:14" ht="15" customHeight="1" x14ac:dyDescent="0.35">
      <c r="C1" s="90"/>
      <c r="D1" s="90"/>
      <c r="E1" s="90"/>
      <c r="F1" s="90"/>
      <c r="G1" s="90"/>
      <c r="I1" s="59" t="s">
        <v>48</v>
      </c>
      <c r="J1" s="59">
        <v>93</v>
      </c>
    </row>
    <row r="2" spans="1:14" x14ac:dyDescent="0.35">
      <c r="B2" s="57"/>
      <c r="C2" s="90"/>
      <c r="D2" s="90"/>
      <c r="E2" s="90"/>
      <c r="F2" s="90"/>
      <c r="G2" s="90"/>
      <c r="I2" s="60" t="s">
        <v>47</v>
      </c>
      <c r="J2" s="60">
        <v>11</v>
      </c>
    </row>
    <row r="3" spans="1:14" x14ac:dyDescent="0.35">
      <c r="A3" s="3" t="s">
        <v>16</v>
      </c>
      <c r="E3" s="12"/>
      <c r="G3" s="12"/>
      <c r="I3" s="61" t="s">
        <v>49</v>
      </c>
      <c r="J3" s="61">
        <v>2</v>
      </c>
      <c r="L3" s="4"/>
      <c r="M3" s="4" t="s">
        <v>5</v>
      </c>
      <c r="N3" s="4"/>
    </row>
    <row r="4" spans="1:14" s="3" customFormat="1" x14ac:dyDescent="0.35">
      <c r="A4" s="3" t="s">
        <v>2</v>
      </c>
      <c r="B4" s="3" t="s">
        <v>1</v>
      </c>
      <c r="C4" s="63" t="s">
        <v>51</v>
      </c>
      <c r="D4" s="11" t="s">
        <v>3</v>
      </c>
      <c r="E4" s="15" t="s">
        <v>17</v>
      </c>
      <c r="F4" s="11" t="s">
        <v>14</v>
      </c>
      <c r="G4" s="15" t="s">
        <v>18</v>
      </c>
      <c r="H4" s="3" t="s">
        <v>191</v>
      </c>
      <c r="I4" s="4" t="s">
        <v>13</v>
      </c>
      <c r="J4" s="3" t="s">
        <v>225</v>
      </c>
      <c r="L4" s="4" t="s">
        <v>6</v>
      </c>
      <c r="M4" s="4" t="s">
        <v>7</v>
      </c>
      <c r="N4" s="4" t="s">
        <v>8</v>
      </c>
    </row>
    <row r="5" spans="1:14" x14ac:dyDescent="0.35">
      <c r="A5" t="s">
        <v>4</v>
      </c>
      <c r="B5" t="s">
        <v>179</v>
      </c>
      <c r="C5" s="34">
        <v>28865953.637499999</v>
      </c>
      <c r="D5" s="10">
        <v>1226633</v>
      </c>
      <c r="E5" s="14">
        <v>0.39513577505913999</v>
      </c>
      <c r="F5" s="10">
        <v>1226633</v>
      </c>
      <c r="G5" s="14">
        <v>8.3649906374185203</v>
      </c>
      <c r="H5">
        <f>LOOKUP(E5,$L$5:$M$14,$N$5:$N$14)</f>
        <v>1</v>
      </c>
      <c r="I5" s="20">
        <f>LOOKUP(G5,$L$5:$M$14,$N$5:$N$14)</f>
        <v>4</v>
      </c>
      <c r="J5">
        <f>I5-H5</f>
        <v>3</v>
      </c>
      <c r="L5" s="8">
        <v>0</v>
      </c>
      <c r="M5" s="8">
        <v>1</v>
      </c>
      <c r="N5" s="9">
        <v>1</v>
      </c>
    </row>
    <row r="6" spans="1:14" x14ac:dyDescent="0.35">
      <c r="A6" t="s">
        <v>4</v>
      </c>
      <c r="B6" t="s">
        <v>74</v>
      </c>
      <c r="C6" s="34">
        <v>10848749.800000001</v>
      </c>
      <c r="D6" s="10">
        <v>1596137</v>
      </c>
      <c r="E6" s="14">
        <v>0.11412600493398101</v>
      </c>
      <c r="F6" s="10">
        <v>1595831</v>
      </c>
      <c r="G6" s="14">
        <v>2.4165010593723899</v>
      </c>
      <c r="H6">
        <f t="shared" ref="H6:H70" si="0">LOOKUP(E6,$L$5:$M$14,$N$5:$N$14)</f>
        <v>1</v>
      </c>
      <c r="I6" s="20">
        <f t="shared" ref="I6:I70" si="1">LOOKUP(G6,$L$5:$M$14,$N$5:$N$14)</f>
        <v>2</v>
      </c>
      <c r="J6">
        <f t="shared" ref="J6:J70" si="2">I6-H6</f>
        <v>1</v>
      </c>
      <c r="L6" s="8">
        <v>1</v>
      </c>
      <c r="M6" s="8">
        <v>3</v>
      </c>
      <c r="N6" s="9">
        <v>2</v>
      </c>
    </row>
    <row r="7" spans="1:14" x14ac:dyDescent="0.35">
      <c r="A7" t="s">
        <v>4</v>
      </c>
      <c r="B7" t="s">
        <v>75</v>
      </c>
      <c r="C7" s="34">
        <v>6513170.4249999998</v>
      </c>
      <c r="D7" s="10">
        <v>1246019</v>
      </c>
      <c r="E7" s="14">
        <v>8.7769346318052693E-2</v>
      </c>
      <c r="F7" s="10">
        <v>1246109</v>
      </c>
      <c r="G7" s="14">
        <v>1.8579353726415999</v>
      </c>
      <c r="H7">
        <f t="shared" si="0"/>
        <v>1</v>
      </c>
      <c r="I7" s="20">
        <f t="shared" si="1"/>
        <v>2</v>
      </c>
      <c r="J7">
        <f t="shared" si="2"/>
        <v>1</v>
      </c>
      <c r="L7" s="8">
        <v>4</v>
      </c>
      <c r="M7" s="8">
        <v>6</v>
      </c>
      <c r="N7" s="9">
        <v>3</v>
      </c>
    </row>
    <row r="8" spans="1:14" x14ac:dyDescent="0.35">
      <c r="A8" t="s">
        <v>4</v>
      </c>
      <c r="B8" t="s">
        <v>76</v>
      </c>
      <c r="C8" s="34">
        <v>897699</v>
      </c>
      <c r="D8" s="10">
        <v>661614</v>
      </c>
      <c r="E8" s="14">
        <v>2.2782487536637301E-2</v>
      </c>
      <c r="F8" s="10">
        <v>661679</v>
      </c>
      <c r="G8" s="68">
        <v>0.48225593787094301</v>
      </c>
      <c r="H8">
        <f t="shared" si="0"/>
        <v>1</v>
      </c>
      <c r="I8" s="42">
        <f t="shared" si="1"/>
        <v>1</v>
      </c>
      <c r="J8">
        <f t="shared" si="2"/>
        <v>0</v>
      </c>
      <c r="L8" s="8">
        <v>7</v>
      </c>
      <c r="M8" s="8">
        <v>10</v>
      </c>
      <c r="N8" s="9">
        <v>4</v>
      </c>
    </row>
    <row r="9" spans="1:14" x14ac:dyDescent="0.35">
      <c r="A9" t="s">
        <v>4</v>
      </c>
      <c r="B9" t="s">
        <v>77</v>
      </c>
      <c r="C9" s="34">
        <v>4279470.55</v>
      </c>
      <c r="D9" s="10">
        <v>1218899</v>
      </c>
      <c r="E9" s="14">
        <v>5.89518458272646E-2</v>
      </c>
      <c r="F9" s="10">
        <v>1218899</v>
      </c>
      <c r="G9" s="14">
        <v>1.2480055452579599</v>
      </c>
      <c r="H9">
        <f t="shared" si="0"/>
        <v>1</v>
      </c>
      <c r="I9" s="20">
        <f t="shared" si="1"/>
        <v>2</v>
      </c>
      <c r="J9">
        <f t="shared" si="2"/>
        <v>1</v>
      </c>
      <c r="L9" s="8">
        <v>11</v>
      </c>
      <c r="M9" s="8">
        <v>20</v>
      </c>
      <c r="N9" s="9">
        <v>5</v>
      </c>
    </row>
    <row r="10" spans="1:14" x14ac:dyDescent="0.35">
      <c r="A10" t="s">
        <v>4</v>
      </c>
      <c r="B10" t="s">
        <v>78</v>
      </c>
      <c r="C10" s="34">
        <v>1121132.75</v>
      </c>
      <c r="D10" s="10">
        <v>718384</v>
      </c>
      <c r="E10" s="14">
        <v>2.6204475686892E-2</v>
      </c>
      <c r="F10" s="10">
        <v>718480</v>
      </c>
      <c r="G10" s="68">
        <v>0.55467239133859203</v>
      </c>
      <c r="H10">
        <f t="shared" si="0"/>
        <v>1</v>
      </c>
      <c r="I10" s="42">
        <f t="shared" si="1"/>
        <v>1</v>
      </c>
      <c r="J10">
        <f t="shared" si="2"/>
        <v>0</v>
      </c>
      <c r="L10" s="8">
        <v>21</v>
      </c>
      <c r="M10" s="8">
        <v>30</v>
      </c>
      <c r="N10" s="9">
        <v>6</v>
      </c>
    </row>
    <row r="11" spans="1:14" x14ac:dyDescent="0.35">
      <c r="A11" t="s">
        <v>4</v>
      </c>
      <c r="B11" t="s">
        <v>79</v>
      </c>
      <c r="C11" s="34">
        <v>214832.2</v>
      </c>
      <c r="D11" s="10">
        <v>955534</v>
      </c>
      <c r="E11" s="14">
        <v>3.7750987587294401E-3</v>
      </c>
      <c r="F11" s="10">
        <v>952337</v>
      </c>
      <c r="G11" s="14">
        <v>8.0186805418735393E-2</v>
      </c>
      <c r="H11">
        <f t="shared" si="0"/>
        <v>1</v>
      </c>
      <c r="I11" s="42">
        <f t="shared" si="1"/>
        <v>1</v>
      </c>
      <c r="J11">
        <f t="shared" si="2"/>
        <v>0</v>
      </c>
      <c r="L11" s="8">
        <v>31</v>
      </c>
      <c r="M11" s="8">
        <v>40</v>
      </c>
      <c r="N11" s="9">
        <v>7</v>
      </c>
    </row>
    <row r="12" spans="1:14" x14ac:dyDescent="0.35">
      <c r="A12" t="s">
        <v>4</v>
      </c>
      <c r="B12" t="s">
        <v>80</v>
      </c>
      <c r="C12" s="34">
        <v>173577.8</v>
      </c>
      <c r="D12" s="10">
        <v>540499</v>
      </c>
      <c r="E12" s="14">
        <v>5.3923040372941397E-3</v>
      </c>
      <c r="F12" s="10">
        <v>538615</v>
      </c>
      <c r="G12" s="68">
        <v>0.11455391318943001</v>
      </c>
      <c r="H12">
        <f t="shared" si="0"/>
        <v>1</v>
      </c>
      <c r="I12" s="42">
        <f t="shared" si="1"/>
        <v>1</v>
      </c>
      <c r="J12">
        <f t="shared" si="2"/>
        <v>0</v>
      </c>
      <c r="L12" s="8">
        <v>41</v>
      </c>
      <c r="M12" s="8">
        <v>60</v>
      </c>
      <c r="N12" s="9">
        <v>8</v>
      </c>
    </row>
    <row r="13" spans="1:14" x14ac:dyDescent="0.35">
      <c r="A13" t="s">
        <v>4</v>
      </c>
      <c r="B13" t="s">
        <v>81</v>
      </c>
      <c r="C13" s="34">
        <v>390040.2</v>
      </c>
      <c r="D13" s="10">
        <v>716331</v>
      </c>
      <c r="E13" s="14">
        <v>9.1426208727520605E-3</v>
      </c>
      <c r="F13" s="10">
        <v>716941</v>
      </c>
      <c r="G13" s="68">
        <v>0.19338382540471699</v>
      </c>
      <c r="H13">
        <f t="shared" si="0"/>
        <v>1</v>
      </c>
      <c r="I13" s="42">
        <f t="shared" si="1"/>
        <v>1</v>
      </c>
      <c r="J13">
        <f t="shared" si="2"/>
        <v>0</v>
      </c>
      <c r="L13" s="8">
        <v>61</v>
      </c>
      <c r="M13" s="8">
        <v>80</v>
      </c>
      <c r="N13" s="9">
        <v>9</v>
      </c>
    </row>
    <row r="14" spans="1:14" x14ac:dyDescent="0.35">
      <c r="A14" t="s">
        <v>4</v>
      </c>
      <c r="B14" t="s">
        <v>82</v>
      </c>
      <c r="C14" s="34">
        <v>196201386.42500001</v>
      </c>
      <c r="D14" s="10">
        <v>614506</v>
      </c>
      <c r="E14" s="14">
        <v>5.3610644797408202</v>
      </c>
      <c r="F14" s="10">
        <v>697423</v>
      </c>
      <c r="G14" s="14">
        <v>100</v>
      </c>
      <c r="H14">
        <f t="shared" si="0"/>
        <v>3</v>
      </c>
      <c r="I14" s="20">
        <f t="shared" si="1"/>
        <v>10</v>
      </c>
      <c r="J14">
        <f t="shared" si="2"/>
        <v>7</v>
      </c>
      <c r="L14" s="8">
        <v>81</v>
      </c>
      <c r="M14" s="8">
        <v>100</v>
      </c>
      <c r="N14" s="9">
        <v>10</v>
      </c>
    </row>
    <row r="15" spans="1:14" x14ac:dyDescent="0.35">
      <c r="A15" t="s">
        <v>4</v>
      </c>
      <c r="B15" t="s">
        <v>83</v>
      </c>
      <c r="C15" s="34">
        <v>259273.85</v>
      </c>
      <c r="D15" s="10">
        <v>1044473</v>
      </c>
      <c r="E15" s="14">
        <v>4.1680851757397901E-3</v>
      </c>
      <c r="F15" s="10">
        <v>1046996</v>
      </c>
      <c r="G15" s="68">
        <v>8.80253758136645E-2</v>
      </c>
      <c r="H15">
        <f t="shared" si="0"/>
        <v>1</v>
      </c>
      <c r="I15" s="42">
        <f t="shared" si="1"/>
        <v>1</v>
      </c>
      <c r="J15">
        <f t="shared" si="2"/>
        <v>0</v>
      </c>
    </row>
    <row r="16" spans="1:14" x14ac:dyDescent="0.35">
      <c r="A16" t="s">
        <v>4</v>
      </c>
      <c r="B16" t="s">
        <v>84</v>
      </c>
      <c r="C16" s="34">
        <v>61554926.176562503</v>
      </c>
      <c r="D16" s="10">
        <v>833206</v>
      </c>
      <c r="E16" s="14">
        <v>1.2404678490887999</v>
      </c>
      <c r="F16" s="10">
        <v>790666</v>
      </c>
      <c r="G16" s="14">
        <v>27.673490750398098</v>
      </c>
      <c r="H16">
        <f t="shared" si="0"/>
        <v>2</v>
      </c>
      <c r="I16" s="20">
        <f t="shared" si="1"/>
        <v>6</v>
      </c>
      <c r="J16">
        <f t="shared" si="2"/>
        <v>4</v>
      </c>
    </row>
    <row r="17" spans="1:10" x14ac:dyDescent="0.35">
      <c r="A17" t="s">
        <v>4</v>
      </c>
      <c r="B17" t="s">
        <v>85</v>
      </c>
      <c r="C17" s="34">
        <v>2063248.35</v>
      </c>
      <c r="D17" s="10">
        <v>1111110</v>
      </c>
      <c r="E17" s="14">
        <v>3.1179528010937201E-2</v>
      </c>
      <c r="F17" s="10">
        <v>1111290</v>
      </c>
      <c r="G17" s="14">
        <v>0.65996103336025502</v>
      </c>
      <c r="H17">
        <f t="shared" si="0"/>
        <v>1</v>
      </c>
      <c r="I17" s="42">
        <f t="shared" si="1"/>
        <v>1</v>
      </c>
      <c r="J17">
        <f t="shared" si="2"/>
        <v>0</v>
      </c>
    </row>
    <row r="18" spans="1:10" x14ac:dyDescent="0.35">
      <c r="A18" t="s">
        <v>4</v>
      </c>
      <c r="B18" t="s">
        <v>86</v>
      </c>
      <c r="C18" s="34">
        <v>686008.25</v>
      </c>
      <c r="D18" s="10">
        <v>1410401</v>
      </c>
      <c r="E18" s="14">
        <v>8.1669861262999004E-3</v>
      </c>
      <c r="F18" s="10">
        <v>1409941</v>
      </c>
      <c r="G18" s="14">
        <v>0.172950806954796</v>
      </c>
      <c r="H18">
        <f t="shared" si="0"/>
        <v>1</v>
      </c>
      <c r="I18" s="42">
        <f t="shared" si="1"/>
        <v>1</v>
      </c>
      <c r="J18">
        <f t="shared" si="2"/>
        <v>0</v>
      </c>
    </row>
    <row r="19" spans="1:10" x14ac:dyDescent="0.35">
      <c r="A19" t="s">
        <v>4</v>
      </c>
      <c r="B19" t="s">
        <v>87</v>
      </c>
      <c r="C19" s="34">
        <v>205951.35</v>
      </c>
      <c r="D19" s="10">
        <v>964507</v>
      </c>
      <c r="E19" s="14">
        <v>3.5853730159447501E-3</v>
      </c>
      <c r="F19" s="10">
        <v>598357</v>
      </c>
      <c r="G19" s="14">
        <v>0.122348446899359</v>
      </c>
      <c r="H19">
        <f t="shared" si="0"/>
        <v>1</v>
      </c>
      <c r="I19" s="42">
        <f t="shared" si="1"/>
        <v>1</v>
      </c>
      <c r="J19">
        <f t="shared" si="2"/>
        <v>0</v>
      </c>
    </row>
    <row r="20" spans="1:10" x14ac:dyDescent="0.35">
      <c r="A20" t="s">
        <v>4</v>
      </c>
      <c r="B20" t="s">
        <v>88</v>
      </c>
      <c r="C20" s="34">
        <v>0</v>
      </c>
      <c r="D20" s="10">
        <v>1054989</v>
      </c>
      <c r="E20" s="14">
        <v>0</v>
      </c>
      <c r="F20" s="10">
        <v>1093687</v>
      </c>
      <c r="G20" s="14">
        <v>0</v>
      </c>
      <c r="H20">
        <f t="shared" si="0"/>
        <v>1</v>
      </c>
      <c r="I20" s="42">
        <f t="shared" si="1"/>
        <v>1</v>
      </c>
      <c r="J20">
        <f t="shared" si="2"/>
        <v>0</v>
      </c>
    </row>
    <row r="21" spans="1:10" x14ac:dyDescent="0.35">
      <c r="A21" t="s">
        <v>4</v>
      </c>
      <c r="B21" t="s">
        <v>89</v>
      </c>
      <c r="C21" s="34">
        <v>1100601.1000000001</v>
      </c>
      <c r="D21" s="10">
        <v>1120549</v>
      </c>
      <c r="E21" s="14">
        <v>1.64920322964167E-2</v>
      </c>
      <c r="F21" s="10">
        <v>1120978</v>
      </c>
      <c r="G21" s="14">
        <v>0.349001301829791</v>
      </c>
      <c r="H21">
        <f t="shared" si="0"/>
        <v>1</v>
      </c>
      <c r="I21" s="42">
        <f t="shared" si="1"/>
        <v>1</v>
      </c>
      <c r="J21">
        <f t="shared" si="2"/>
        <v>0</v>
      </c>
    </row>
    <row r="22" spans="1:10" x14ac:dyDescent="0.35">
      <c r="A22" t="s">
        <v>4</v>
      </c>
      <c r="B22" t="s">
        <v>90</v>
      </c>
      <c r="C22" s="34">
        <v>1060455.7</v>
      </c>
      <c r="D22" s="10">
        <v>823320</v>
      </c>
      <c r="E22" s="14">
        <v>2.1627133041825401E-2</v>
      </c>
      <c r="F22" s="10">
        <v>840425</v>
      </c>
      <c r="G22" s="14">
        <v>0.44852614313127398</v>
      </c>
      <c r="H22">
        <f t="shared" si="0"/>
        <v>1</v>
      </c>
      <c r="I22" s="42">
        <f t="shared" si="1"/>
        <v>1</v>
      </c>
      <c r="J22">
        <f t="shared" si="2"/>
        <v>0</v>
      </c>
    </row>
    <row r="23" spans="1:10" x14ac:dyDescent="0.35">
      <c r="A23" t="s">
        <v>4</v>
      </c>
      <c r="B23" t="s">
        <v>91</v>
      </c>
      <c r="C23" s="34">
        <v>271089.65000000002</v>
      </c>
      <c r="D23" s="10">
        <v>876254</v>
      </c>
      <c r="E23" s="14">
        <v>5.1946705540295603E-3</v>
      </c>
      <c r="F23" s="10">
        <v>947523</v>
      </c>
      <c r="G23" s="68">
        <v>0.101699160947005</v>
      </c>
      <c r="H23">
        <f t="shared" si="0"/>
        <v>1</v>
      </c>
      <c r="I23" s="42">
        <f t="shared" si="1"/>
        <v>1</v>
      </c>
      <c r="J23">
        <f t="shared" si="2"/>
        <v>0</v>
      </c>
    </row>
    <row r="24" spans="1:10" x14ac:dyDescent="0.35">
      <c r="A24" t="s">
        <v>4</v>
      </c>
      <c r="B24" t="s">
        <v>92</v>
      </c>
      <c r="C24" s="34">
        <v>0</v>
      </c>
      <c r="F24" s="10">
        <v>0</v>
      </c>
      <c r="H24">
        <f t="shared" si="0"/>
        <v>1</v>
      </c>
      <c r="I24" s="42">
        <f t="shared" si="1"/>
        <v>1</v>
      </c>
      <c r="J24">
        <f t="shared" si="2"/>
        <v>0</v>
      </c>
    </row>
    <row r="25" spans="1:10" x14ac:dyDescent="0.35">
      <c r="A25" t="s">
        <v>4</v>
      </c>
      <c r="B25" t="s">
        <v>93</v>
      </c>
      <c r="C25" s="34">
        <v>201411.1</v>
      </c>
      <c r="D25" s="10">
        <v>857767</v>
      </c>
      <c r="E25" s="14">
        <v>3.9426584290271401E-3</v>
      </c>
      <c r="F25" s="10">
        <v>854371</v>
      </c>
      <c r="G25" s="14">
        <v>8.37975066207053E-2</v>
      </c>
      <c r="H25">
        <f t="shared" ref="H25" si="3">LOOKUP(E25,$L$5:$M$14,$N$5:$N$14)</f>
        <v>1</v>
      </c>
      <c r="I25" s="42">
        <f t="shared" ref="I25" si="4">LOOKUP(G25,$L$5:$M$14,$N$5:$N$14)</f>
        <v>1</v>
      </c>
      <c r="J25">
        <f t="shared" ref="J25" si="5">I25-H25</f>
        <v>0</v>
      </c>
    </row>
    <row r="26" spans="1:10" x14ac:dyDescent="0.35">
      <c r="A26" t="s">
        <v>4</v>
      </c>
      <c r="B26" t="s">
        <v>94</v>
      </c>
      <c r="C26" s="34">
        <v>115506</v>
      </c>
      <c r="D26" s="10">
        <v>205921</v>
      </c>
      <c r="E26" s="14">
        <v>9.41844036381617E-3</v>
      </c>
      <c r="F26" s="10">
        <v>538615</v>
      </c>
      <c r="G26" s="68">
        <v>7.6229012563002199E-2</v>
      </c>
      <c r="H26">
        <f t="shared" si="0"/>
        <v>1</v>
      </c>
      <c r="I26" s="42">
        <f t="shared" si="1"/>
        <v>1</v>
      </c>
      <c r="J26">
        <f t="shared" si="2"/>
        <v>0</v>
      </c>
    </row>
    <row r="27" spans="1:10" x14ac:dyDescent="0.35">
      <c r="A27" t="s">
        <v>4</v>
      </c>
      <c r="B27" t="s">
        <v>95</v>
      </c>
      <c r="C27" s="34">
        <v>4315226.3499999996</v>
      </c>
      <c r="D27" s="10">
        <v>1626424</v>
      </c>
      <c r="E27" s="14">
        <v>4.4549711222588897E-2</v>
      </c>
      <c r="F27" s="10">
        <v>1626127</v>
      </c>
      <c r="G27" s="68">
        <v>0.94328583742463001</v>
      </c>
      <c r="H27">
        <f t="shared" si="0"/>
        <v>1</v>
      </c>
      <c r="I27" s="42">
        <f t="shared" si="1"/>
        <v>1</v>
      </c>
      <c r="J27">
        <f t="shared" si="2"/>
        <v>0</v>
      </c>
    </row>
    <row r="28" spans="1:10" x14ac:dyDescent="0.35">
      <c r="A28" t="s">
        <v>4</v>
      </c>
      <c r="B28" t="s">
        <v>96</v>
      </c>
      <c r="C28" s="34">
        <v>253924.25</v>
      </c>
      <c r="D28" s="10">
        <v>730859</v>
      </c>
      <c r="E28" s="14">
        <v>5.8337211408396898E-3</v>
      </c>
      <c r="F28" s="10">
        <v>725910</v>
      </c>
      <c r="G28" s="14">
        <v>0.124341354192537</v>
      </c>
      <c r="H28">
        <f t="shared" si="0"/>
        <v>1</v>
      </c>
      <c r="I28" s="42">
        <f t="shared" si="1"/>
        <v>1</v>
      </c>
      <c r="J28">
        <f t="shared" si="2"/>
        <v>0</v>
      </c>
    </row>
    <row r="29" spans="1:10" x14ac:dyDescent="0.35">
      <c r="A29" t="s">
        <v>4</v>
      </c>
      <c r="B29" t="s">
        <v>97</v>
      </c>
      <c r="C29" s="34">
        <v>499585.9</v>
      </c>
      <c r="D29" s="10">
        <v>847077</v>
      </c>
      <c r="E29" s="14">
        <v>9.9028994450330796E-3</v>
      </c>
      <c r="F29" s="10">
        <v>1028896</v>
      </c>
      <c r="G29" s="14">
        <v>0.17259685883465201</v>
      </c>
      <c r="H29">
        <f t="shared" si="0"/>
        <v>1</v>
      </c>
      <c r="I29" s="42">
        <f t="shared" si="1"/>
        <v>1</v>
      </c>
      <c r="J29">
        <f t="shared" si="2"/>
        <v>0</v>
      </c>
    </row>
    <row r="30" spans="1:10" x14ac:dyDescent="0.35">
      <c r="A30" t="s">
        <v>4</v>
      </c>
      <c r="B30" t="s">
        <v>98</v>
      </c>
      <c r="C30" s="34">
        <v>9395.65</v>
      </c>
      <c r="D30" s="10">
        <v>719307</v>
      </c>
      <c r="E30" s="14">
        <v>2.1932474349968301E-4</v>
      </c>
      <c r="F30" s="10">
        <v>715497</v>
      </c>
      <c r="G30" s="68">
        <v>4.6678103966985096E-3</v>
      </c>
      <c r="H30">
        <f t="shared" si="0"/>
        <v>1</v>
      </c>
      <c r="I30" s="42">
        <f t="shared" si="1"/>
        <v>1</v>
      </c>
      <c r="J30">
        <f t="shared" si="2"/>
        <v>0</v>
      </c>
    </row>
    <row r="31" spans="1:10" x14ac:dyDescent="0.35">
      <c r="A31" t="s">
        <v>4</v>
      </c>
      <c r="B31" t="s">
        <v>99</v>
      </c>
      <c r="C31" s="34">
        <v>90005.3</v>
      </c>
      <c r="D31" s="10">
        <v>1165312</v>
      </c>
      <c r="E31" s="14">
        <v>1.2968834602926299E-3</v>
      </c>
      <c r="F31" s="10">
        <v>1150183</v>
      </c>
      <c r="G31" s="68">
        <v>2.7816041987710299E-2</v>
      </c>
      <c r="H31">
        <f t="shared" si="0"/>
        <v>1</v>
      </c>
      <c r="I31" s="42">
        <f t="shared" si="1"/>
        <v>1</v>
      </c>
      <c r="J31">
        <f t="shared" si="2"/>
        <v>0</v>
      </c>
    </row>
    <row r="32" spans="1:10" x14ac:dyDescent="0.35">
      <c r="A32" t="s">
        <v>4</v>
      </c>
      <c r="B32" t="s">
        <v>100</v>
      </c>
      <c r="C32" s="34">
        <v>19250</v>
      </c>
      <c r="D32" s="10">
        <v>7600932</v>
      </c>
      <c r="E32" s="14">
        <v>4.2524476219924898E-5</v>
      </c>
      <c r="F32" s="10">
        <v>1079319</v>
      </c>
      <c r="G32" s="68">
        <v>6.3397933982204703E-3</v>
      </c>
      <c r="H32">
        <f t="shared" si="0"/>
        <v>1</v>
      </c>
      <c r="I32" s="42">
        <f t="shared" si="1"/>
        <v>1</v>
      </c>
      <c r="J32">
        <f t="shared" si="2"/>
        <v>0</v>
      </c>
    </row>
    <row r="33" spans="1:10" x14ac:dyDescent="0.35">
      <c r="A33" t="s">
        <v>4</v>
      </c>
      <c r="B33" t="s">
        <v>101</v>
      </c>
      <c r="C33" s="34">
        <v>13850</v>
      </c>
      <c r="D33" s="10">
        <v>1067947</v>
      </c>
      <c r="E33" s="14">
        <v>2.1775852179021799E-4</v>
      </c>
      <c r="F33" s="10">
        <v>1097433</v>
      </c>
      <c r="G33" s="68">
        <v>4.4860690271394396E-3</v>
      </c>
      <c r="H33">
        <f t="shared" si="0"/>
        <v>1</v>
      </c>
      <c r="I33" s="66">
        <f t="shared" si="1"/>
        <v>1</v>
      </c>
      <c r="J33">
        <f t="shared" si="2"/>
        <v>0</v>
      </c>
    </row>
    <row r="34" spans="1:10" x14ac:dyDescent="0.35">
      <c r="A34" t="s">
        <v>4</v>
      </c>
      <c r="B34" t="s">
        <v>102</v>
      </c>
      <c r="C34" s="34">
        <v>6916460.0750000002</v>
      </c>
      <c r="D34" s="10">
        <v>727967</v>
      </c>
      <c r="E34" s="14">
        <v>0.15953180108651299</v>
      </c>
      <c r="F34" s="10">
        <v>723910</v>
      </c>
      <c r="G34" s="14">
        <v>3.39620183368769</v>
      </c>
      <c r="H34">
        <f t="shared" si="0"/>
        <v>1</v>
      </c>
      <c r="I34" s="67">
        <f t="shared" si="1"/>
        <v>2</v>
      </c>
      <c r="J34">
        <f t="shared" si="2"/>
        <v>1</v>
      </c>
    </row>
    <row r="35" spans="1:10" x14ac:dyDescent="0.35">
      <c r="A35" t="s">
        <v>4</v>
      </c>
      <c r="B35" t="s">
        <v>103</v>
      </c>
      <c r="C35" s="34">
        <v>14193220.949999999</v>
      </c>
      <c r="D35" s="10">
        <v>943347</v>
      </c>
      <c r="E35" s="14">
        <v>0.25262979949718001</v>
      </c>
      <c r="F35" s="10">
        <v>943347</v>
      </c>
      <c r="G35" s="68">
        <v>5.3481512961222997</v>
      </c>
      <c r="H35">
        <f t="shared" si="0"/>
        <v>1</v>
      </c>
      <c r="I35" s="69">
        <f t="shared" si="1"/>
        <v>3</v>
      </c>
      <c r="J35">
        <f t="shared" si="2"/>
        <v>2</v>
      </c>
    </row>
    <row r="36" spans="1:10" x14ac:dyDescent="0.35">
      <c r="A36" t="s">
        <v>4</v>
      </c>
      <c r="B36" t="s">
        <v>104</v>
      </c>
      <c r="C36" s="34">
        <v>23820103.550000001</v>
      </c>
      <c r="D36" s="10">
        <v>839633</v>
      </c>
      <c r="E36" s="14">
        <v>0.476353359309515</v>
      </c>
      <c r="F36" s="10">
        <v>854375</v>
      </c>
      <c r="G36" s="68">
        <v>9.9103571739027299</v>
      </c>
      <c r="H36">
        <f t="shared" si="0"/>
        <v>1</v>
      </c>
      <c r="I36" s="69">
        <f t="shared" si="1"/>
        <v>4</v>
      </c>
      <c r="J36">
        <f t="shared" si="2"/>
        <v>3</v>
      </c>
    </row>
    <row r="37" spans="1:10" x14ac:dyDescent="0.35">
      <c r="A37" t="s">
        <v>4</v>
      </c>
      <c r="B37" t="s">
        <v>105</v>
      </c>
      <c r="C37" s="34">
        <v>411699</v>
      </c>
      <c r="D37" s="10">
        <v>979424</v>
      </c>
      <c r="E37" s="14">
        <v>7.0580406727807302E-3</v>
      </c>
      <c r="F37" s="10">
        <v>1251898</v>
      </c>
      <c r="G37" s="68">
        <v>0.116897456106104</v>
      </c>
      <c r="H37">
        <f t="shared" si="0"/>
        <v>1</v>
      </c>
      <c r="I37" s="42">
        <f t="shared" si="1"/>
        <v>1</v>
      </c>
      <c r="J37">
        <f t="shared" si="2"/>
        <v>0</v>
      </c>
    </row>
    <row r="38" spans="1:10" x14ac:dyDescent="0.35">
      <c r="A38" t="s">
        <v>4</v>
      </c>
      <c r="B38" t="s">
        <v>106</v>
      </c>
      <c r="C38" s="34">
        <v>3833.5</v>
      </c>
      <c r="D38" s="10">
        <v>654306</v>
      </c>
      <c r="E38" s="14">
        <v>9.8376111265561903E-5</v>
      </c>
      <c r="F38" s="10">
        <v>661679</v>
      </c>
      <c r="G38" s="68">
        <v>2.0594075941136902E-3</v>
      </c>
      <c r="H38">
        <f t="shared" si="0"/>
        <v>1</v>
      </c>
      <c r="I38" s="42">
        <f t="shared" si="1"/>
        <v>1</v>
      </c>
      <c r="J38">
        <f t="shared" si="2"/>
        <v>0</v>
      </c>
    </row>
    <row r="39" spans="1:10" x14ac:dyDescent="0.35">
      <c r="A39" t="s">
        <v>4</v>
      </c>
      <c r="B39" t="s">
        <v>107</v>
      </c>
      <c r="C39" s="34">
        <v>0</v>
      </c>
      <c r="D39" s="10">
        <v>680508</v>
      </c>
      <c r="E39" s="14">
        <v>0</v>
      </c>
      <c r="F39" s="10">
        <v>687024</v>
      </c>
      <c r="G39" s="14">
        <v>0</v>
      </c>
      <c r="H39">
        <f t="shared" si="0"/>
        <v>1</v>
      </c>
      <c r="I39" s="42">
        <f t="shared" si="1"/>
        <v>1</v>
      </c>
      <c r="J39">
        <f t="shared" si="2"/>
        <v>0</v>
      </c>
    </row>
    <row r="40" spans="1:10" x14ac:dyDescent="0.35">
      <c r="A40" t="s">
        <v>4</v>
      </c>
      <c r="B40" t="s">
        <v>108</v>
      </c>
      <c r="C40" s="34">
        <v>169978.6</v>
      </c>
      <c r="D40" s="10">
        <v>982924</v>
      </c>
      <c r="E40" s="14">
        <v>2.9036842908836298E-3</v>
      </c>
      <c r="F40" s="10">
        <v>982234</v>
      </c>
      <c r="G40" s="68">
        <v>6.1513930627575902E-2</v>
      </c>
      <c r="H40">
        <f t="shared" si="0"/>
        <v>1</v>
      </c>
      <c r="I40" s="42">
        <f t="shared" si="1"/>
        <v>1</v>
      </c>
      <c r="J40">
        <f t="shared" si="2"/>
        <v>0</v>
      </c>
    </row>
    <row r="41" spans="1:10" x14ac:dyDescent="0.35">
      <c r="A41" t="s">
        <v>4</v>
      </c>
      <c r="B41" t="s">
        <v>109</v>
      </c>
      <c r="C41" s="34">
        <v>59289</v>
      </c>
      <c r="D41" s="10">
        <v>711722</v>
      </c>
      <c r="E41" s="14">
        <v>1.3987458831868299E-3</v>
      </c>
      <c r="F41" s="10">
        <v>767369</v>
      </c>
      <c r="G41" s="14">
        <v>2.74640175810517E-2</v>
      </c>
      <c r="H41">
        <f t="shared" si="0"/>
        <v>1</v>
      </c>
      <c r="I41" s="42">
        <f t="shared" si="1"/>
        <v>1</v>
      </c>
      <c r="J41">
        <f t="shared" si="2"/>
        <v>0</v>
      </c>
    </row>
    <row r="42" spans="1:10" x14ac:dyDescent="0.35">
      <c r="A42" t="s">
        <v>4</v>
      </c>
      <c r="B42" t="s">
        <v>110</v>
      </c>
      <c r="C42" s="34">
        <v>936288.4</v>
      </c>
      <c r="D42" s="10">
        <v>759216</v>
      </c>
      <c r="E42" s="14">
        <v>2.0707104596758199E-2</v>
      </c>
      <c r="F42" s="10">
        <v>761276</v>
      </c>
      <c r="G42" s="14">
        <v>0.43718142176165598</v>
      </c>
      <c r="H42">
        <f t="shared" si="0"/>
        <v>1</v>
      </c>
      <c r="I42" s="42">
        <f t="shared" si="1"/>
        <v>1</v>
      </c>
      <c r="J42">
        <f t="shared" si="2"/>
        <v>0</v>
      </c>
    </row>
    <row r="43" spans="1:10" x14ac:dyDescent="0.35">
      <c r="A43" t="s">
        <v>4</v>
      </c>
      <c r="B43" t="s">
        <v>111</v>
      </c>
      <c r="C43" s="34">
        <v>195961.7</v>
      </c>
      <c r="D43" s="10">
        <v>695507</v>
      </c>
      <c r="E43" s="14">
        <v>4.7309110161304901E-3</v>
      </c>
      <c r="F43" s="10">
        <v>689625</v>
      </c>
      <c r="G43" s="14">
        <v>0.101007214624094</v>
      </c>
      <c r="H43">
        <f t="shared" si="0"/>
        <v>1</v>
      </c>
      <c r="I43" s="42">
        <f t="shared" si="1"/>
        <v>1</v>
      </c>
      <c r="J43">
        <f t="shared" si="2"/>
        <v>0</v>
      </c>
    </row>
    <row r="44" spans="1:10" x14ac:dyDescent="0.35">
      <c r="A44" t="s">
        <v>4</v>
      </c>
      <c r="B44" t="s">
        <v>112</v>
      </c>
      <c r="C44" s="34">
        <v>86984.15</v>
      </c>
      <c r="D44" s="10">
        <v>571958</v>
      </c>
      <c r="E44" s="14">
        <v>2.5535894270920399E-3</v>
      </c>
      <c r="F44" s="10">
        <v>544031</v>
      </c>
      <c r="G44" s="14">
        <v>5.6834320275410098E-2</v>
      </c>
      <c r="H44">
        <f t="shared" si="0"/>
        <v>1</v>
      </c>
      <c r="I44" s="42">
        <f t="shared" si="1"/>
        <v>1</v>
      </c>
      <c r="J44">
        <f t="shared" si="2"/>
        <v>0</v>
      </c>
    </row>
    <row r="45" spans="1:10" x14ac:dyDescent="0.35">
      <c r="A45" t="s">
        <v>4</v>
      </c>
      <c r="B45" t="s">
        <v>113</v>
      </c>
      <c r="C45" s="34">
        <v>443694.9</v>
      </c>
      <c r="D45" s="10">
        <v>982889</v>
      </c>
      <c r="E45" s="14">
        <v>7.5797529120003402E-3</v>
      </c>
      <c r="F45" s="10">
        <v>982828</v>
      </c>
      <c r="G45" s="68">
        <v>0.16047268154299299</v>
      </c>
      <c r="H45">
        <f t="shared" si="0"/>
        <v>1</v>
      </c>
      <c r="I45" s="42">
        <f t="shared" si="1"/>
        <v>1</v>
      </c>
      <c r="J45">
        <f t="shared" si="2"/>
        <v>0</v>
      </c>
    </row>
    <row r="46" spans="1:10" x14ac:dyDescent="0.35">
      <c r="A46" t="s">
        <v>4</v>
      </c>
      <c r="B46" t="s">
        <v>114</v>
      </c>
      <c r="C46" s="34">
        <v>1155606.08</v>
      </c>
      <c r="D46" s="10">
        <v>737173</v>
      </c>
      <c r="E46" s="14">
        <v>2.63217939068691E-2</v>
      </c>
      <c r="F46" s="10">
        <v>704102</v>
      </c>
      <c r="G46" s="14">
        <v>0.58340269898144004</v>
      </c>
      <c r="H46">
        <f t="shared" si="0"/>
        <v>1</v>
      </c>
      <c r="I46" s="42">
        <f t="shared" si="1"/>
        <v>1</v>
      </c>
      <c r="J46">
        <f t="shared" si="2"/>
        <v>0</v>
      </c>
    </row>
    <row r="47" spans="1:10" x14ac:dyDescent="0.35">
      <c r="A47" t="s">
        <v>4</v>
      </c>
      <c r="B47" t="s">
        <v>115</v>
      </c>
      <c r="C47" s="34">
        <v>749166.1</v>
      </c>
      <c r="D47" s="10">
        <v>1026720</v>
      </c>
      <c r="E47" s="14">
        <v>1.2251836193591799E-2</v>
      </c>
      <c r="F47" s="10">
        <v>1026719</v>
      </c>
      <c r="G47" s="14">
        <v>0.259370579276608</v>
      </c>
      <c r="H47">
        <f t="shared" si="0"/>
        <v>1</v>
      </c>
      <c r="I47" s="42">
        <f t="shared" si="1"/>
        <v>1</v>
      </c>
      <c r="J47">
        <f t="shared" si="2"/>
        <v>0</v>
      </c>
    </row>
    <row r="48" spans="1:10" x14ac:dyDescent="0.35">
      <c r="A48" t="s">
        <v>4</v>
      </c>
      <c r="B48" t="s">
        <v>116</v>
      </c>
      <c r="C48" s="34">
        <v>813410.95</v>
      </c>
      <c r="D48" s="10">
        <v>919714</v>
      </c>
      <c r="E48" s="14">
        <v>1.4850200028327201E-2</v>
      </c>
      <c r="F48" s="10">
        <v>878254</v>
      </c>
      <c r="G48" s="68">
        <v>0.32921837868746101</v>
      </c>
      <c r="H48">
        <f t="shared" si="0"/>
        <v>1</v>
      </c>
      <c r="I48" s="42">
        <f t="shared" si="1"/>
        <v>1</v>
      </c>
      <c r="J48">
        <f t="shared" si="2"/>
        <v>0</v>
      </c>
    </row>
    <row r="49" spans="1:10" x14ac:dyDescent="0.35">
      <c r="A49" t="s">
        <v>4</v>
      </c>
      <c r="B49" t="s">
        <v>117</v>
      </c>
      <c r="C49" s="34">
        <v>364117.6</v>
      </c>
      <c r="D49" s="10">
        <v>1102586</v>
      </c>
      <c r="E49" s="14">
        <v>5.5450349036586704E-3</v>
      </c>
      <c r="F49" s="10">
        <v>1021772</v>
      </c>
      <c r="G49" s="14">
        <v>0.12667236176131599</v>
      </c>
      <c r="H49">
        <f t="shared" si="0"/>
        <v>1</v>
      </c>
      <c r="I49" s="42">
        <f t="shared" si="1"/>
        <v>1</v>
      </c>
      <c r="J49">
        <f t="shared" si="2"/>
        <v>0</v>
      </c>
    </row>
    <row r="50" spans="1:10" x14ac:dyDescent="0.35">
      <c r="A50" t="s">
        <v>4</v>
      </c>
      <c r="B50" t="s">
        <v>118</v>
      </c>
      <c r="C50" s="34">
        <v>1177322.3</v>
      </c>
      <c r="D50" s="10">
        <v>764008</v>
      </c>
      <c r="E50" s="14">
        <v>2.5874534810043499E-2</v>
      </c>
      <c r="F50" s="10">
        <v>763182</v>
      </c>
      <c r="G50" s="14">
        <v>0.54835454212592105</v>
      </c>
      <c r="H50">
        <f t="shared" si="0"/>
        <v>1</v>
      </c>
      <c r="I50" s="42">
        <f t="shared" si="1"/>
        <v>1</v>
      </c>
      <c r="J50">
        <f t="shared" si="2"/>
        <v>0</v>
      </c>
    </row>
    <row r="51" spans="1:10" x14ac:dyDescent="0.35">
      <c r="A51" t="s">
        <v>4</v>
      </c>
      <c r="B51" t="s">
        <v>119</v>
      </c>
      <c r="C51" s="34">
        <v>1346337.1</v>
      </c>
      <c r="D51" s="10">
        <v>820494</v>
      </c>
      <c r="E51" s="14">
        <v>2.7552022876772098E-2</v>
      </c>
      <c r="F51" s="10">
        <v>715497</v>
      </c>
      <c r="G51" s="68">
        <v>0.66886764756466299</v>
      </c>
      <c r="H51">
        <f t="shared" si="0"/>
        <v>1</v>
      </c>
      <c r="I51" s="42">
        <f t="shared" si="1"/>
        <v>1</v>
      </c>
      <c r="J51">
        <f t="shared" si="2"/>
        <v>0</v>
      </c>
    </row>
    <row r="52" spans="1:10" x14ac:dyDescent="0.35">
      <c r="A52" t="s">
        <v>4</v>
      </c>
      <c r="B52" t="s">
        <v>120</v>
      </c>
      <c r="C52" s="34">
        <v>1017937.25</v>
      </c>
      <c r="D52" s="10">
        <v>624191</v>
      </c>
      <c r="E52" s="14">
        <v>2.7382846447753899E-2</v>
      </c>
      <c r="F52" s="10">
        <v>624272</v>
      </c>
      <c r="G52" s="68">
        <v>0.57961730670564005</v>
      </c>
      <c r="H52">
        <f t="shared" si="0"/>
        <v>1</v>
      </c>
      <c r="I52" s="42">
        <f t="shared" si="1"/>
        <v>1</v>
      </c>
      <c r="J52">
        <f t="shared" si="2"/>
        <v>0</v>
      </c>
    </row>
    <row r="53" spans="1:10" x14ac:dyDescent="0.35">
      <c r="A53" t="s">
        <v>4</v>
      </c>
      <c r="B53" t="s">
        <v>121</v>
      </c>
      <c r="C53" s="34">
        <v>241165.65</v>
      </c>
      <c r="D53" s="10">
        <v>808356</v>
      </c>
      <c r="E53" s="14">
        <v>5.0094248998647298E-3</v>
      </c>
      <c r="F53" s="10">
        <v>807356</v>
      </c>
      <c r="G53" s="68">
        <v>0.106180451205571</v>
      </c>
      <c r="H53">
        <f t="shared" si="0"/>
        <v>1</v>
      </c>
      <c r="I53" s="42">
        <f t="shared" si="1"/>
        <v>1</v>
      </c>
      <c r="J53">
        <f t="shared" si="2"/>
        <v>0</v>
      </c>
    </row>
    <row r="54" spans="1:10" x14ac:dyDescent="0.35">
      <c r="A54" t="s">
        <v>4</v>
      </c>
      <c r="B54" t="s">
        <v>122</v>
      </c>
      <c r="C54" s="34">
        <v>80851.649999999994</v>
      </c>
      <c r="D54" s="10">
        <v>1000219</v>
      </c>
      <c r="E54" s="14">
        <v>1.3572781998798401E-3</v>
      </c>
      <c r="F54" s="10">
        <v>1029847</v>
      </c>
      <c r="G54" s="68">
        <v>2.7906821392808201E-2</v>
      </c>
      <c r="H54">
        <f t="shared" si="0"/>
        <v>1</v>
      </c>
      <c r="I54" s="42">
        <f t="shared" si="1"/>
        <v>1</v>
      </c>
      <c r="J54">
        <f t="shared" si="2"/>
        <v>0</v>
      </c>
    </row>
    <row r="55" spans="1:10" x14ac:dyDescent="0.35">
      <c r="A55" t="s">
        <v>4</v>
      </c>
      <c r="B55" t="s">
        <v>123</v>
      </c>
      <c r="C55" s="34">
        <v>770438.9</v>
      </c>
      <c r="D55" s="10">
        <v>1410572</v>
      </c>
      <c r="E55" s="14">
        <v>9.1710282269874596E-3</v>
      </c>
      <c r="F55" s="10">
        <v>1410865</v>
      </c>
      <c r="G55" s="68">
        <v>0.19410956503059501</v>
      </c>
      <c r="H55">
        <f t="shared" si="0"/>
        <v>1</v>
      </c>
      <c r="I55" s="42">
        <f t="shared" si="1"/>
        <v>1</v>
      </c>
      <c r="J55">
        <f t="shared" si="2"/>
        <v>0</v>
      </c>
    </row>
    <row r="56" spans="1:10" x14ac:dyDescent="0.35">
      <c r="A56" t="s">
        <v>4</v>
      </c>
      <c r="B56" t="s">
        <v>124</v>
      </c>
      <c r="C56" s="34">
        <v>86870.3</v>
      </c>
      <c r="D56" s="10">
        <v>624186</v>
      </c>
      <c r="E56" s="14">
        <v>2.3368583285817098E-3</v>
      </c>
      <c r="F56" s="10">
        <v>578800</v>
      </c>
      <c r="G56" s="68">
        <v>5.3350315567719298E-2</v>
      </c>
      <c r="H56">
        <f t="shared" si="0"/>
        <v>1</v>
      </c>
      <c r="I56" s="42">
        <f t="shared" si="1"/>
        <v>1</v>
      </c>
      <c r="J56">
        <f t="shared" si="2"/>
        <v>0</v>
      </c>
    </row>
    <row r="57" spans="1:10" x14ac:dyDescent="0.35">
      <c r="A57" t="s">
        <v>4</v>
      </c>
      <c r="B57" t="s">
        <v>125</v>
      </c>
      <c r="C57" s="34">
        <v>393526.05</v>
      </c>
      <c r="D57" s="10">
        <v>777983</v>
      </c>
      <c r="E57" s="14">
        <v>8.4933391358618E-3</v>
      </c>
      <c r="F57" s="10">
        <v>777091</v>
      </c>
      <c r="G57" s="68">
        <v>0.18000965559274401</v>
      </c>
      <c r="H57">
        <f t="shared" si="0"/>
        <v>1</v>
      </c>
      <c r="I57" s="42">
        <f t="shared" si="1"/>
        <v>1</v>
      </c>
      <c r="J57">
        <f t="shared" si="2"/>
        <v>0</v>
      </c>
    </row>
    <row r="58" spans="1:10" x14ac:dyDescent="0.35">
      <c r="A58" t="s">
        <v>4</v>
      </c>
      <c r="B58" t="s">
        <v>126</v>
      </c>
      <c r="C58" s="34">
        <v>6349.25</v>
      </c>
      <c r="D58" s="10">
        <v>1160626</v>
      </c>
      <c r="E58" s="14">
        <v>9.18555112696428E-5</v>
      </c>
      <c r="F58" s="10">
        <v>1161012</v>
      </c>
      <c r="G58" s="14">
        <v>1.94392682518271E-3</v>
      </c>
      <c r="H58">
        <f t="shared" si="0"/>
        <v>1</v>
      </c>
      <c r="I58" s="42">
        <f t="shared" si="1"/>
        <v>1</v>
      </c>
      <c r="J58">
        <f t="shared" si="2"/>
        <v>0</v>
      </c>
    </row>
    <row r="59" spans="1:10" x14ac:dyDescent="0.35">
      <c r="A59" t="s">
        <v>4</v>
      </c>
      <c r="B59" t="s">
        <v>127</v>
      </c>
      <c r="C59" s="34">
        <v>183148.35</v>
      </c>
      <c r="D59" s="10">
        <v>918635</v>
      </c>
      <c r="E59" s="14">
        <v>3.3476119449515999E-3</v>
      </c>
      <c r="F59" s="10">
        <v>918579</v>
      </c>
      <c r="G59" s="14">
        <v>7.0872979609633194E-2</v>
      </c>
      <c r="H59">
        <f t="shared" si="0"/>
        <v>1</v>
      </c>
      <c r="I59" s="42">
        <f t="shared" si="1"/>
        <v>1</v>
      </c>
      <c r="J59">
        <f t="shared" si="2"/>
        <v>0</v>
      </c>
    </row>
    <row r="60" spans="1:10" x14ac:dyDescent="0.35">
      <c r="A60" t="s">
        <v>4</v>
      </c>
      <c r="B60" t="s">
        <v>128</v>
      </c>
      <c r="C60" s="34">
        <v>0</v>
      </c>
      <c r="D60" s="10">
        <v>687374</v>
      </c>
      <c r="E60" s="14">
        <v>0</v>
      </c>
      <c r="F60" s="10">
        <v>687024</v>
      </c>
      <c r="G60" s="14">
        <v>0</v>
      </c>
      <c r="H60">
        <f t="shared" si="0"/>
        <v>1</v>
      </c>
      <c r="I60" s="42">
        <f t="shared" si="1"/>
        <v>1</v>
      </c>
      <c r="J60" s="7">
        <f t="shared" si="2"/>
        <v>0</v>
      </c>
    </row>
    <row r="61" spans="1:10" x14ac:dyDescent="0.35">
      <c r="A61" t="s">
        <v>4</v>
      </c>
      <c r="B61" t="s">
        <v>129</v>
      </c>
      <c r="C61" s="34">
        <v>214401.3</v>
      </c>
      <c r="D61" s="10">
        <v>36</v>
      </c>
      <c r="E61" s="14">
        <v>100</v>
      </c>
      <c r="F61" s="10">
        <v>653775</v>
      </c>
      <c r="G61" s="14">
        <v>0.116571745292747</v>
      </c>
      <c r="H61">
        <f t="shared" si="0"/>
        <v>10</v>
      </c>
      <c r="I61" s="45">
        <f t="shared" si="1"/>
        <v>1</v>
      </c>
      <c r="J61" s="7">
        <f t="shared" si="2"/>
        <v>-9</v>
      </c>
    </row>
    <row r="62" spans="1:10" x14ac:dyDescent="0.35">
      <c r="A62" t="s">
        <v>4</v>
      </c>
      <c r="B62" t="s">
        <v>130</v>
      </c>
      <c r="C62" s="34">
        <v>0</v>
      </c>
      <c r="D62" s="10">
        <v>53120</v>
      </c>
      <c r="E62" s="14">
        <v>0</v>
      </c>
      <c r="F62" s="10">
        <v>43539</v>
      </c>
      <c r="G62" s="14">
        <v>0</v>
      </c>
      <c r="H62">
        <f t="shared" si="0"/>
        <v>1</v>
      </c>
      <c r="I62" s="42">
        <f t="shared" si="1"/>
        <v>1</v>
      </c>
      <c r="J62">
        <f t="shared" si="2"/>
        <v>0</v>
      </c>
    </row>
    <row r="63" spans="1:10" x14ac:dyDescent="0.35">
      <c r="A63" t="s">
        <v>4</v>
      </c>
      <c r="B63" t="s">
        <v>131</v>
      </c>
      <c r="C63" s="34">
        <v>228358</v>
      </c>
      <c r="D63" s="10">
        <v>937397</v>
      </c>
      <c r="E63" s="14">
        <v>4.0904186312573001E-3</v>
      </c>
      <c r="F63" s="10">
        <v>881076</v>
      </c>
      <c r="G63" s="14">
        <v>9.2129147602874495E-2</v>
      </c>
      <c r="H63">
        <f t="shared" si="0"/>
        <v>1</v>
      </c>
      <c r="I63" s="42">
        <f t="shared" si="1"/>
        <v>1</v>
      </c>
      <c r="J63">
        <f t="shared" si="2"/>
        <v>0</v>
      </c>
    </row>
    <row r="64" spans="1:10" x14ac:dyDescent="0.35">
      <c r="A64" t="s">
        <v>4</v>
      </c>
      <c r="B64" t="s">
        <v>132</v>
      </c>
      <c r="C64" s="34">
        <v>16417.175500000001</v>
      </c>
      <c r="D64" s="10">
        <v>1184738</v>
      </c>
      <c r="E64" s="14">
        <v>2.3267579622910701E-4</v>
      </c>
      <c r="F64" s="10">
        <v>572715</v>
      </c>
      <c r="G64" s="14">
        <v>1.01895282262563E-2</v>
      </c>
      <c r="H64">
        <f t="shared" si="0"/>
        <v>1</v>
      </c>
      <c r="I64" s="42">
        <f t="shared" si="1"/>
        <v>1</v>
      </c>
      <c r="J64">
        <f t="shared" si="2"/>
        <v>0</v>
      </c>
    </row>
    <row r="65" spans="1:10" x14ac:dyDescent="0.35">
      <c r="A65" t="s">
        <v>4</v>
      </c>
      <c r="B65" t="s">
        <v>133</v>
      </c>
      <c r="C65" s="34">
        <v>135730.1</v>
      </c>
      <c r="D65" s="10">
        <v>1104819</v>
      </c>
      <c r="E65" s="14">
        <v>2.0628142417746399E-3</v>
      </c>
      <c r="F65" s="10">
        <v>1382559</v>
      </c>
      <c r="G65" s="14">
        <v>3.4896887159794297E-2</v>
      </c>
      <c r="H65">
        <f t="shared" si="0"/>
        <v>1</v>
      </c>
      <c r="I65" s="42">
        <f t="shared" si="1"/>
        <v>1</v>
      </c>
      <c r="J65">
        <f t="shared" si="2"/>
        <v>0</v>
      </c>
    </row>
    <row r="66" spans="1:10" x14ac:dyDescent="0.35">
      <c r="A66" t="s">
        <v>4</v>
      </c>
      <c r="B66" t="s">
        <v>134</v>
      </c>
      <c r="C66" s="34">
        <v>1051345.7</v>
      </c>
      <c r="D66" s="10">
        <v>952086</v>
      </c>
      <c r="E66" s="14">
        <v>1.8541482266918301E-2</v>
      </c>
      <c r="F66" s="10">
        <v>952337</v>
      </c>
      <c r="G66" s="14">
        <v>0.39241814343345199</v>
      </c>
      <c r="H66">
        <f t="shared" si="0"/>
        <v>1</v>
      </c>
      <c r="I66" s="42">
        <f t="shared" si="1"/>
        <v>1</v>
      </c>
      <c r="J66">
        <f t="shared" si="2"/>
        <v>0</v>
      </c>
    </row>
    <row r="67" spans="1:10" x14ac:dyDescent="0.35">
      <c r="A67" t="s">
        <v>4</v>
      </c>
      <c r="B67" t="s">
        <v>135</v>
      </c>
      <c r="C67" s="34">
        <v>52070.15</v>
      </c>
      <c r="D67" s="10">
        <v>1616353</v>
      </c>
      <c r="E67" s="14">
        <v>5.4091335175421101E-4</v>
      </c>
      <c r="F67" s="10">
        <v>1616357</v>
      </c>
      <c r="G67" s="68">
        <v>1.14510611574862E-2</v>
      </c>
      <c r="H67">
        <f t="shared" si="0"/>
        <v>1</v>
      </c>
      <c r="I67" s="42">
        <f t="shared" si="1"/>
        <v>1</v>
      </c>
      <c r="J67">
        <f t="shared" si="2"/>
        <v>0</v>
      </c>
    </row>
    <row r="68" spans="1:10" x14ac:dyDescent="0.35">
      <c r="A68" t="s">
        <v>4</v>
      </c>
      <c r="B68" t="s">
        <v>136</v>
      </c>
      <c r="C68" s="34">
        <v>672162.75</v>
      </c>
      <c r="D68" s="10">
        <v>578619</v>
      </c>
      <c r="E68" s="14">
        <v>1.9505488756318998E-2</v>
      </c>
      <c r="F68" s="10">
        <v>578716</v>
      </c>
      <c r="G68" s="14">
        <v>0.41286032026196701</v>
      </c>
      <c r="H68">
        <f t="shared" si="0"/>
        <v>1</v>
      </c>
      <c r="I68" s="42">
        <f t="shared" si="1"/>
        <v>1</v>
      </c>
      <c r="J68">
        <f t="shared" si="2"/>
        <v>0</v>
      </c>
    </row>
    <row r="69" spans="1:10" x14ac:dyDescent="0.35">
      <c r="A69" t="s">
        <v>4</v>
      </c>
      <c r="B69" t="s">
        <v>137</v>
      </c>
      <c r="C69" s="34">
        <v>0</v>
      </c>
      <c r="D69" s="10">
        <v>1372</v>
      </c>
      <c r="E69" s="14">
        <v>0</v>
      </c>
      <c r="F69" s="10">
        <v>1476230</v>
      </c>
      <c r="G69" s="14">
        <v>0</v>
      </c>
      <c r="H69">
        <f t="shared" si="0"/>
        <v>1</v>
      </c>
      <c r="I69" s="66">
        <f t="shared" si="1"/>
        <v>1</v>
      </c>
      <c r="J69">
        <f t="shared" si="2"/>
        <v>0</v>
      </c>
    </row>
    <row r="70" spans="1:10" x14ac:dyDescent="0.35">
      <c r="A70" t="s">
        <v>4</v>
      </c>
      <c r="B70" t="s">
        <v>138</v>
      </c>
      <c r="C70" s="34">
        <v>2651631.0499999998</v>
      </c>
      <c r="D70" s="10">
        <v>552163</v>
      </c>
      <c r="E70" s="14">
        <v>8.0634496925254998E-2</v>
      </c>
      <c r="F70" s="10">
        <v>544031</v>
      </c>
      <c r="G70" s="14">
        <v>1.73254148425802</v>
      </c>
      <c r="H70">
        <f t="shared" si="0"/>
        <v>1</v>
      </c>
      <c r="I70" s="67">
        <f t="shared" si="1"/>
        <v>2</v>
      </c>
      <c r="J70">
        <f t="shared" si="2"/>
        <v>1</v>
      </c>
    </row>
    <row r="71" spans="1:10" x14ac:dyDescent="0.35">
      <c r="A71" t="s">
        <v>4</v>
      </c>
      <c r="B71" t="s">
        <v>139</v>
      </c>
      <c r="C71" s="34">
        <v>0</v>
      </c>
      <c r="D71" s="10">
        <v>1205963</v>
      </c>
      <c r="E71" s="14">
        <v>0</v>
      </c>
      <c r="F71" s="10">
        <v>1198567</v>
      </c>
      <c r="G71" s="14">
        <v>0</v>
      </c>
      <c r="H71">
        <f t="shared" ref="H71:H106" si="6">LOOKUP(E71,$L$5:$M$14,$N$5:$N$14)</f>
        <v>1</v>
      </c>
      <c r="I71" s="42">
        <f t="shared" ref="I71:I106" si="7">LOOKUP(G71,$L$5:$M$14,$N$5:$N$14)</f>
        <v>1</v>
      </c>
      <c r="J71">
        <f t="shared" ref="J71:J106" si="8">I71-H71</f>
        <v>0</v>
      </c>
    </row>
    <row r="72" spans="1:10" x14ac:dyDescent="0.35">
      <c r="A72" t="s">
        <v>4</v>
      </c>
      <c r="B72" t="s">
        <v>140</v>
      </c>
      <c r="C72" s="34">
        <v>228936.95</v>
      </c>
      <c r="D72" s="10">
        <v>1448566</v>
      </c>
      <c r="E72" s="14">
        <v>2.6537052989746399E-3</v>
      </c>
      <c r="F72" s="10">
        <v>1457479</v>
      </c>
      <c r="G72" s="68">
        <v>5.58351619876351E-2</v>
      </c>
      <c r="H72">
        <f t="shared" si="6"/>
        <v>1</v>
      </c>
      <c r="I72" s="42">
        <f t="shared" si="7"/>
        <v>1</v>
      </c>
      <c r="J72">
        <f t="shared" si="8"/>
        <v>0</v>
      </c>
    </row>
    <row r="73" spans="1:10" x14ac:dyDescent="0.35">
      <c r="A73" t="s">
        <v>4</v>
      </c>
      <c r="B73" t="s">
        <v>141</v>
      </c>
      <c r="C73" s="34">
        <v>144307.4</v>
      </c>
      <c r="D73" s="10">
        <v>577108</v>
      </c>
      <c r="E73" s="14">
        <v>4.1986202285881303E-3</v>
      </c>
      <c r="F73" s="10">
        <v>669841</v>
      </c>
      <c r="G73" s="68">
        <v>7.6579243049499798E-2</v>
      </c>
      <c r="H73">
        <f t="shared" si="6"/>
        <v>1</v>
      </c>
      <c r="I73" s="42">
        <f t="shared" si="7"/>
        <v>1</v>
      </c>
      <c r="J73">
        <f t="shared" si="8"/>
        <v>0</v>
      </c>
    </row>
    <row r="74" spans="1:10" x14ac:dyDescent="0.35">
      <c r="A74" t="s">
        <v>4</v>
      </c>
      <c r="B74" t="s">
        <v>142</v>
      </c>
      <c r="C74" s="34">
        <v>6804675.6062500002</v>
      </c>
      <c r="D74" s="10">
        <v>9260436</v>
      </c>
      <c r="E74" s="14">
        <v>1.2338179325719701E-2</v>
      </c>
      <c r="F74" s="10">
        <v>9260433</v>
      </c>
      <c r="G74" s="14">
        <v>0.26119828801223299</v>
      </c>
      <c r="H74">
        <f t="shared" si="6"/>
        <v>1</v>
      </c>
      <c r="I74" s="42">
        <f t="shared" si="7"/>
        <v>1</v>
      </c>
      <c r="J74">
        <f t="shared" si="8"/>
        <v>0</v>
      </c>
    </row>
    <row r="75" spans="1:10" x14ac:dyDescent="0.35">
      <c r="A75" t="s">
        <v>4</v>
      </c>
      <c r="B75" t="s">
        <v>143</v>
      </c>
      <c r="C75" s="34">
        <v>0</v>
      </c>
      <c r="D75" s="10">
        <v>1151072</v>
      </c>
      <c r="E75" s="14">
        <v>0</v>
      </c>
      <c r="F75" s="10">
        <v>1150183</v>
      </c>
      <c r="G75" s="14">
        <v>0</v>
      </c>
      <c r="H75">
        <f t="shared" si="6"/>
        <v>1</v>
      </c>
      <c r="I75" s="42">
        <f t="shared" si="7"/>
        <v>1</v>
      </c>
      <c r="J75">
        <f t="shared" si="8"/>
        <v>0</v>
      </c>
    </row>
    <row r="76" spans="1:10" x14ac:dyDescent="0.35">
      <c r="A76" t="s">
        <v>4</v>
      </c>
      <c r="B76" t="s">
        <v>144</v>
      </c>
      <c r="C76" s="34">
        <v>5115681.7</v>
      </c>
      <c r="D76" s="10">
        <v>1050308</v>
      </c>
      <c r="E76" s="14">
        <v>8.1782791003837799E-2</v>
      </c>
      <c r="F76" s="10">
        <v>1049172</v>
      </c>
      <c r="G76" s="68">
        <v>1.7332093238036801</v>
      </c>
      <c r="H76">
        <f t="shared" si="6"/>
        <v>1</v>
      </c>
      <c r="I76" s="69">
        <f t="shared" si="7"/>
        <v>2</v>
      </c>
      <c r="J76">
        <f t="shared" si="8"/>
        <v>1</v>
      </c>
    </row>
    <row r="77" spans="1:10" x14ac:dyDescent="0.35">
      <c r="A77" t="s">
        <v>4</v>
      </c>
      <c r="B77" t="s">
        <v>145</v>
      </c>
      <c r="C77" s="34">
        <v>967656.6</v>
      </c>
      <c r="D77" s="10">
        <v>705506</v>
      </c>
      <c r="E77" s="14">
        <v>2.30300901489973E-2</v>
      </c>
      <c r="F77" s="10">
        <v>705577</v>
      </c>
      <c r="G77" s="68">
        <v>0.48749598295589602</v>
      </c>
      <c r="H77">
        <f t="shared" si="6"/>
        <v>1</v>
      </c>
      <c r="I77" s="42">
        <f t="shared" si="7"/>
        <v>1</v>
      </c>
      <c r="J77">
        <f t="shared" si="8"/>
        <v>0</v>
      </c>
    </row>
    <row r="78" spans="1:10" x14ac:dyDescent="0.35">
      <c r="A78" t="s">
        <v>4</v>
      </c>
      <c r="B78" t="s">
        <v>146</v>
      </c>
      <c r="C78" s="34">
        <v>436126.3</v>
      </c>
      <c r="D78" s="10">
        <v>615046</v>
      </c>
      <c r="E78" s="14">
        <v>1.19063807081022E-2</v>
      </c>
      <c r="F78" s="10">
        <v>831473</v>
      </c>
      <c r="G78" s="14">
        <v>0.18644825350076699</v>
      </c>
      <c r="H78">
        <f t="shared" si="6"/>
        <v>1</v>
      </c>
      <c r="I78" s="42">
        <f t="shared" si="7"/>
        <v>1</v>
      </c>
      <c r="J78">
        <f t="shared" si="8"/>
        <v>0</v>
      </c>
    </row>
    <row r="79" spans="1:10" x14ac:dyDescent="0.35">
      <c r="A79" t="s">
        <v>4</v>
      </c>
      <c r="B79" t="s">
        <v>147</v>
      </c>
      <c r="C79" s="34">
        <v>786520.15</v>
      </c>
      <c r="D79" s="10">
        <v>885698</v>
      </c>
      <c r="E79" s="14">
        <v>1.49107426908042E-2</v>
      </c>
      <c r="F79" s="10">
        <v>927551</v>
      </c>
      <c r="G79" s="14">
        <v>0.30141596321518599</v>
      </c>
      <c r="H79">
        <f t="shared" si="6"/>
        <v>1</v>
      </c>
      <c r="I79" s="42">
        <f t="shared" si="7"/>
        <v>1</v>
      </c>
      <c r="J79">
        <f t="shared" si="8"/>
        <v>0</v>
      </c>
    </row>
    <row r="80" spans="1:10" x14ac:dyDescent="0.35">
      <c r="A80" t="s">
        <v>4</v>
      </c>
      <c r="B80" t="s">
        <v>148</v>
      </c>
      <c r="C80" s="34">
        <v>170925.15</v>
      </c>
      <c r="D80" s="10">
        <v>532334</v>
      </c>
      <c r="E80" s="14">
        <v>5.3913416107112602E-3</v>
      </c>
      <c r="F80" s="10">
        <v>750426</v>
      </c>
      <c r="G80" s="68">
        <v>8.0964062382502894E-2</v>
      </c>
      <c r="H80">
        <f t="shared" si="6"/>
        <v>1</v>
      </c>
      <c r="I80" s="42">
        <f t="shared" si="7"/>
        <v>1</v>
      </c>
      <c r="J80">
        <f t="shared" si="8"/>
        <v>0</v>
      </c>
    </row>
    <row r="81" spans="1:10" x14ac:dyDescent="0.35">
      <c r="A81" t="s">
        <v>4</v>
      </c>
      <c r="B81" t="s">
        <v>149</v>
      </c>
      <c r="C81" s="34">
        <v>0</v>
      </c>
      <c r="D81" s="10">
        <v>943209</v>
      </c>
      <c r="E81" s="14">
        <v>0</v>
      </c>
      <c r="F81" s="10">
        <v>934575</v>
      </c>
      <c r="G81" s="14">
        <v>0</v>
      </c>
      <c r="H81">
        <f t="shared" si="6"/>
        <v>1</v>
      </c>
      <c r="I81" s="42">
        <f t="shared" si="7"/>
        <v>1</v>
      </c>
      <c r="J81">
        <f t="shared" si="8"/>
        <v>0</v>
      </c>
    </row>
    <row r="82" spans="1:10" x14ac:dyDescent="0.35">
      <c r="A82" t="s">
        <v>4</v>
      </c>
      <c r="B82" t="s">
        <v>150</v>
      </c>
      <c r="C82" s="34">
        <v>0</v>
      </c>
      <c r="D82" s="10">
        <v>657151</v>
      </c>
      <c r="E82" s="14">
        <v>0</v>
      </c>
      <c r="F82" s="10">
        <v>638585</v>
      </c>
      <c r="G82" s="14">
        <v>0</v>
      </c>
      <c r="H82">
        <f t="shared" si="6"/>
        <v>1</v>
      </c>
      <c r="I82" s="66">
        <f t="shared" si="7"/>
        <v>1</v>
      </c>
      <c r="J82">
        <f t="shared" si="8"/>
        <v>0</v>
      </c>
    </row>
    <row r="83" spans="1:10" x14ac:dyDescent="0.35">
      <c r="A83" t="s">
        <v>4</v>
      </c>
      <c r="B83" t="s">
        <v>151</v>
      </c>
      <c r="C83" s="34">
        <v>0</v>
      </c>
      <c r="F83" s="10">
        <v>0</v>
      </c>
      <c r="H83">
        <f t="shared" si="6"/>
        <v>1</v>
      </c>
      <c r="I83" s="42">
        <f t="shared" si="7"/>
        <v>1</v>
      </c>
      <c r="J83">
        <f t="shared" si="8"/>
        <v>0</v>
      </c>
    </row>
    <row r="84" spans="1:10" x14ac:dyDescent="0.35">
      <c r="A84" t="s">
        <v>4</v>
      </c>
      <c r="B84" t="s">
        <v>152</v>
      </c>
      <c r="C84" s="34">
        <v>1729128.5</v>
      </c>
      <c r="D84" s="10">
        <v>1082175</v>
      </c>
      <c r="E84" s="14">
        <v>2.6829023053837199E-2</v>
      </c>
      <c r="F84" s="10">
        <v>1076951</v>
      </c>
      <c r="G84" s="14">
        <v>0.57072318929968602</v>
      </c>
      <c r="H84">
        <f t="shared" si="6"/>
        <v>1</v>
      </c>
      <c r="I84" s="42">
        <f t="shared" si="7"/>
        <v>1</v>
      </c>
      <c r="J84">
        <f t="shared" si="8"/>
        <v>0</v>
      </c>
    </row>
    <row r="85" spans="1:10" x14ac:dyDescent="0.35">
      <c r="A85" t="s">
        <v>4</v>
      </c>
      <c r="B85" t="s">
        <v>153</v>
      </c>
      <c r="C85" s="34">
        <v>647902.65</v>
      </c>
      <c r="D85" s="10">
        <v>669907</v>
      </c>
      <c r="E85" s="14">
        <v>1.6239412998010901E-2</v>
      </c>
      <c r="F85" s="10">
        <v>689605</v>
      </c>
      <c r="G85" s="14">
        <v>0.333966994594178</v>
      </c>
      <c r="H85">
        <f t="shared" si="6"/>
        <v>1</v>
      </c>
      <c r="I85" s="42">
        <f t="shared" si="7"/>
        <v>1</v>
      </c>
      <c r="J85">
        <f t="shared" si="8"/>
        <v>0</v>
      </c>
    </row>
    <row r="86" spans="1:10" x14ac:dyDescent="0.35">
      <c r="A86" t="s">
        <v>4</v>
      </c>
      <c r="B86" t="s">
        <v>154</v>
      </c>
      <c r="C86" s="34">
        <v>854422.25600000005</v>
      </c>
      <c r="D86" s="10">
        <v>1525384</v>
      </c>
      <c r="E86" s="14">
        <v>9.4052090285685792E-3</v>
      </c>
      <c r="F86" s="10">
        <v>1525159</v>
      </c>
      <c r="G86" s="68">
        <v>0.19913684595127701</v>
      </c>
      <c r="H86">
        <f t="shared" si="6"/>
        <v>1</v>
      </c>
      <c r="I86" s="66">
        <f t="shared" si="7"/>
        <v>1</v>
      </c>
      <c r="J86">
        <f t="shared" si="8"/>
        <v>0</v>
      </c>
    </row>
    <row r="87" spans="1:10" x14ac:dyDescent="0.35">
      <c r="A87" t="s">
        <v>4</v>
      </c>
      <c r="B87" t="s">
        <v>155</v>
      </c>
      <c r="C87" s="34">
        <v>53282.35</v>
      </c>
      <c r="D87" s="10">
        <v>504138</v>
      </c>
      <c r="E87" s="14">
        <v>1.77463492121322E-3</v>
      </c>
      <c r="F87" s="10">
        <v>538615</v>
      </c>
      <c r="G87" s="68">
        <v>3.5164068771633299E-2</v>
      </c>
      <c r="H87">
        <f t="shared" si="6"/>
        <v>1</v>
      </c>
      <c r="I87" s="42">
        <f t="shared" si="7"/>
        <v>1</v>
      </c>
      <c r="J87">
        <f t="shared" si="8"/>
        <v>0</v>
      </c>
    </row>
    <row r="88" spans="1:10" x14ac:dyDescent="0.35">
      <c r="A88" t="s">
        <v>4</v>
      </c>
      <c r="B88" t="s">
        <v>156</v>
      </c>
      <c r="C88" s="34">
        <v>25895422.649999999</v>
      </c>
      <c r="D88" s="10">
        <v>1178257</v>
      </c>
      <c r="E88" s="14">
        <v>0.36902693111957502</v>
      </c>
      <c r="F88" s="10">
        <v>1191103</v>
      </c>
      <c r="G88" s="14">
        <v>7.7280136228076497</v>
      </c>
      <c r="H88">
        <f t="shared" si="6"/>
        <v>1</v>
      </c>
      <c r="I88" s="67">
        <f t="shared" si="7"/>
        <v>4</v>
      </c>
      <c r="J88">
        <f t="shared" si="8"/>
        <v>3</v>
      </c>
    </row>
    <row r="89" spans="1:10" x14ac:dyDescent="0.35">
      <c r="A89" t="s">
        <v>4</v>
      </c>
      <c r="B89" t="s">
        <v>157</v>
      </c>
      <c r="C89" s="34">
        <v>439491.8</v>
      </c>
      <c r="D89" s="10">
        <v>900969</v>
      </c>
      <c r="E89" s="14">
        <v>8.1906056118971598E-3</v>
      </c>
      <c r="F89" s="10">
        <v>1060009</v>
      </c>
      <c r="G89" s="14">
        <v>0.14737893625076101</v>
      </c>
      <c r="H89">
        <f t="shared" si="6"/>
        <v>1</v>
      </c>
      <c r="I89" s="42">
        <f t="shared" si="7"/>
        <v>1</v>
      </c>
      <c r="J89">
        <f t="shared" si="8"/>
        <v>0</v>
      </c>
    </row>
    <row r="90" spans="1:10" x14ac:dyDescent="0.35">
      <c r="A90" t="s">
        <v>4</v>
      </c>
      <c r="B90" t="s">
        <v>158</v>
      </c>
      <c r="C90" s="34">
        <v>337905.44699999999</v>
      </c>
      <c r="D90" s="10">
        <v>1083920</v>
      </c>
      <c r="E90" s="14">
        <v>5.2344740278461397E-3</v>
      </c>
      <c r="F90" s="10">
        <v>1075924</v>
      </c>
      <c r="G90" s="68">
        <v>0.111636905901317</v>
      </c>
      <c r="H90">
        <f t="shared" si="6"/>
        <v>1</v>
      </c>
      <c r="I90" s="42">
        <f t="shared" si="7"/>
        <v>1</v>
      </c>
      <c r="J90">
        <f t="shared" si="8"/>
        <v>0</v>
      </c>
    </row>
    <row r="91" spans="1:10" x14ac:dyDescent="0.35">
      <c r="A91" t="s">
        <v>4</v>
      </c>
      <c r="B91" t="s">
        <v>159</v>
      </c>
      <c r="C91" s="34">
        <v>3624592.3</v>
      </c>
      <c r="D91" s="10">
        <v>2636098</v>
      </c>
      <c r="E91" s="14">
        <v>2.3087276187000402E-2</v>
      </c>
      <c r="F91" s="10">
        <v>2638108</v>
      </c>
      <c r="G91" s="14">
        <v>0.48838327895891798</v>
      </c>
      <c r="H91">
        <f t="shared" si="6"/>
        <v>1</v>
      </c>
      <c r="I91" s="42">
        <f t="shared" si="7"/>
        <v>1</v>
      </c>
      <c r="J91">
        <f t="shared" si="8"/>
        <v>0</v>
      </c>
    </row>
    <row r="92" spans="1:10" x14ac:dyDescent="0.35">
      <c r="A92" t="s">
        <v>4</v>
      </c>
      <c r="B92" t="s">
        <v>160</v>
      </c>
      <c r="C92" s="34">
        <v>889976.05</v>
      </c>
      <c r="D92" s="10">
        <v>504092</v>
      </c>
      <c r="E92" s="14">
        <v>2.9644463899626199E-2</v>
      </c>
      <c r="F92" s="10">
        <v>669841</v>
      </c>
      <c r="G92" s="14">
        <v>0.47228133998106703</v>
      </c>
      <c r="H92">
        <f t="shared" si="6"/>
        <v>1</v>
      </c>
      <c r="I92" s="42">
        <f t="shared" si="7"/>
        <v>1</v>
      </c>
      <c r="J92">
        <f t="shared" si="8"/>
        <v>0</v>
      </c>
    </row>
    <row r="93" spans="1:10" x14ac:dyDescent="0.35">
      <c r="A93" t="s">
        <v>4</v>
      </c>
      <c r="B93" t="s">
        <v>161</v>
      </c>
      <c r="C93" s="34">
        <v>1211582.1000000001</v>
      </c>
      <c r="D93" s="10">
        <v>1354054.93</v>
      </c>
      <c r="E93" s="14">
        <v>1.5024210224567699E-2</v>
      </c>
      <c r="F93" s="10">
        <v>2919748</v>
      </c>
      <c r="G93" s="14">
        <v>0.147503278234974</v>
      </c>
      <c r="H93">
        <f t="shared" si="6"/>
        <v>1</v>
      </c>
      <c r="I93" s="66">
        <f t="shared" si="7"/>
        <v>1</v>
      </c>
      <c r="J93">
        <f t="shared" si="8"/>
        <v>0</v>
      </c>
    </row>
    <row r="94" spans="1:10" x14ac:dyDescent="0.35">
      <c r="A94" t="s">
        <v>4</v>
      </c>
      <c r="B94" t="s">
        <v>162</v>
      </c>
      <c r="C94" s="34">
        <v>53867.55</v>
      </c>
      <c r="D94" s="10">
        <v>890357</v>
      </c>
      <c r="E94" s="14">
        <v>1.01586999342277E-3</v>
      </c>
      <c r="F94" s="10">
        <v>1219161</v>
      </c>
      <c r="G94" s="68">
        <v>1.5705810593797599E-2</v>
      </c>
      <c r="H94">
        <f t="shared" si="6"/>
        <v>1</v>
      </c>
      <c r="I94" s="42">
        <f t="shared" si="7"/>
        <v>1</v>
      </c>
      <c r="J94">
        <f t="shared" si="8"/>
        <v>0</v>
      </c>
    </row>
    <row r="95" spans="1:10" x14ac:dyDescent="0.35">
      <c r="A95" t="s">
        <v>4</v>
      </c>
      <c r="B95" t="s">
        <v>163</v>
      </c>
      <c r="C95" s="34">
        <v>5366658.6500000004</v>
      </c>
      <c r="D95" s="10">
        <v>1046903</v>
      </c>
      <c r="E95" s="14">
        <v>8.6074124638796504E-2</v>
      </c>
      <c r="F95" s="10">
        <v>1120621</v>
      </c>
      <c r="G95" s="14">
        <v>1.7023129760176099</v>
      </c>
      <c r="H95">
        <f t="shared" si="6"/>
        <v>1</v>
      </c>
      <c r="I95" s="67">
        <f t="shared" si="7"/>
        <v>2</v>
      </c>
      <c r="J95">
        <f t="shared" si="8"/>
        <v>1</v>
      </c>
    </row>
    <row r="96" spans="1:10" x14ac:dyDescent="0.35">
      <c r="A96" t="s">
        <v>4</v>
      </c>
      <c r="B96" t="s">
        <v>164</v>
      </c>
      <c r="C96" s="34">
        <v>693376.75</v>
      </c>
      <c r="D96" s="10">
        <v>2035211</v>
      </c>
      <c r="E96" s="14">
        <v>5.7205122529112602E-3</v>
      </c>
      <c r="F96" s="10">
        <v>1794327</v>
      </c>
      <c r="G96" s="14">
        <v>0.137360504283184</v>
      </c>
      <c r="H96">
        <f t="shared" si="6"/>
        <v>1</v>
      </c>
      <c r="I96" s="42">
        <f t="shared" si="7"/>
        <v>1</v>
      </c>
      <c r="J96">
        <f t="shared" si="8"/>
        <v>0</v>
      </c>
    </row>
    <row r="97" spans="1:10" x14ac:dyDescent="0.35">
      <c r="A97" t="s">
        <v>4</v>
      </c>
      <c r="B97" t="s">
        <v>165</v>
      </c>
      <c r="C97" s="34">
        <v>43374.35</v>
      </c>
      <c r="D97" s="10">
        <v>475021</v>
      </c>
      <c r="E97" s="14">
        <v>1.5331874527857901E-3</v>
      </c>
      <c r="F97" s="10">
        <v>761276</v>
      </c>
      <c r="G97" s="14">
        <v>2.0252798177343299E-2</v>
      </c>
      <c r="H97">
        <f t="shared" si="6"/>
        <v>1</v>
      </c>
      <c r="I97" s="42">
        <f t="shared" si="7"/>
        <v>1</v>
      </c>
      <c r="J97">
        <f t="shared" si="8"/>
        <v>0</v>
      </c>
    </row>
    <row r="98" spans="1:10" x14ac:dyDescent="0.35">
      <c r="A98" t="s">
        <v>4</v>
      </c>
      <c r="B98" t="s">
        <v>166</v>
      </c>
      <c r="C98" s="34">
        <v>1975524.55</v>
      </c>
      <c r="D98" s="10">
        <v>1298599</v>
      </c>
      <c r="E98" s="14">
        <v>2.5543620506197299E-2</v>
      </c>
      <c r="F98" s="10">
        <v>1298599</v>
      </c>
      <c r="G98" s="14">
        <v>0.54075626624324802</v>
      </c>
      <c r="H98">
        <f t="shared" si="6"/>
        <v>1</v>
      </c>
      <c r="I98" s="42">
        <f t="shared" si="7"/>
        <v>1</v>
      </c>
      <c r="J98">
        <f t="shared" si="8"/>
        <v>0</v>
      </c>
    </row>
    <row r="99" spans="1:10" x14ac:dyDescent="0.35">
      <c r="A99" t="s">
        <v>4</v>
      </c>
      <c r="B99" t="s">
        <v>167</v>
      </c>
      <c r="C99" s="34">
        <v>125937.35</v>
      </c>
      <c r="D99" s="10">
        <v>1055933</v>
      </c>
      <c r="E99" s="14">
        <v>2.00259567705446E-3</v>
      </c>
      <c r="F99" s="10">
        <v>1060293</v>
      </c>
      <c r="G99" s="68">
        <v>4.2220449243461099E-2</v>
      </c>
      <c r="H99">
        <f t="shared" ref="H99:H104" si="9">LOOKUP(E99,$L$5:$M$14,$N$5:$N$14)</f>
        <v>1</v>
      </c>
      <c r="I99" s="42">
        <f t="shared" ref="I99:I104" si="10">LOOKUP(G99,$L$5:$M$14,$N$5:$N$14)</f>
        <v>1</v>
      </c>
      <c r="J99">
        <f t="shared" ref="J99:J104" si="11">I99-H99</f>
        <v>0</v>
      </c>
    </row>
    <row r="100" spans="1:10" x14ac:dyDescent="0.35">
      <c r="A100" t="s">
        <v>4</v>
      </c>
      <c r="B100" t="s">
        <v>168</v>
      </c>
      <c r="C100" s="34">
        <v>110767.05</v>
      </c>
      <c r="D100" s="10">
        <v>210135</v>
      </c>
      <c r="E100" s="14">
        <v>8.8508968948136993E-3</v>
      </c>
      <c r="F100" s="10">
        <v>555266</v>
      </c>
      <c r="G100" s="14">
        <v>7.0909382215098196E-2</v>
      </c>
      <c r="H100">
        <f t="shared" si="9"/>
        <v>1</v>
      </c>
      <c r="I100" s="42">
        <f t="shared" si="10"/>
        <v>1</v>
      </c>
      <c r="J100">
        <f t="shared" si="11"/>
        <v>0</v>
      </c>
    </row>
    <row r="101" spans="1:10" x14ac:dyDescent="0.35">
      <c r="A101" t="s">
        <v>4</v>
      </c>
      <c r="B101" t="s">
        <v>169</v>
      </c>
      <c r="C101" s="34">
        <v>1117184.4203125001</v>
      </c>
      <c r="D101" s="10">
        <v>344608</v>
      </c>
      <c r="E101" s="14">
        <v>5.4434545580082198E-2</v>
      </c>
      <c r="F101" s="10">
        <v>715497</v>
      </c>
      <c r="G101" s="14">
        <v>0.55502334081881399</v>
      </c>
      <c r="H101">
        <f t="shared" si="9"/>
        <v>1</v>
      </c>
      <c r="I101" s="42">
        <f t="shared" si="10"/>
        <v>1</v>
      </c>
      <c r="J101">
        <f t="shared" si="11"/>
        <v>0</v>
      </c>
    </row>
    <row r="102" spans="1:10" x14ac:dyDescent="0.35">
      <c r="A102" t="s">
        <v>4</v>
      </c>
      <c r="B102" t="s">
        <v>170</v>
      </c>
      <c r="C102" s="34">
        <v>5861132.0499999998</v>
      </c>
      <c r="D102" s="10">
        <v>1019745</v>
      </c>
      <c r="E102" s="14">
        <v>9.6508376078352803E-2</v>
      </c>
      <c r="F102" s="10">
        <v>1029847</v>
      </c>
      <c r="G102" s="68">
        <v>2.02303311409247</v>
      </c>
      <c r="H102">
        <f t="shared" si="9"/>
        <v>1</v>
      </c>
      <c r="I102" s="69">
        <f t="shared" si="10"/>
        <v>2</v>
      </c>
      <c r="J102">
        <f t="shared" si="11"/>
        <v>1</v>
      </c>
    </row>
    <row r="103" spans="1:10" x14ac:dyDescent="0.35">
      <c r="A103" t="s">
        <v>4</v>
      </c>
      <c r="B103" t="s">
        <v>171</v>
      </c>
      <c r="C103" s="34">
        <v>25306.85</v>
      </c>
      <c r="D103" s="10">
        <v>591720</v>
      </c>
      <c r="E103" s="14">
        <v>7.1811984550637805E-4</v>
      </c>
      <c r="F103" s="10">
        <v>638631</v>
      </c>
      <c r="G103" s="14">
        <v>1.40858250077793E-2</v>
      </c>
      <c r="H103">
        <f t="shared" si="9"/>
        <v>1</v>
      </c>
      <c r="I103" s="42">
        <f t="shared" si="10"/>
        <v>1</v>
      </c>
      <c r="J103">
        <f t="shared" si="11"/>
        <v>0</v>
      </c>
    </row>
    <row r="104" spans="1:10" x14ac:dyDescent="0.35">
      <c r="A104" t="s">
        <v>4</v>
      </c>
      <c r="B104" t="s">
        <v>172</v>
      </c>
      <c r="C104" s="34">
        <v>0</v>
      </c>
      <c r="D104" s="10">
        <v>365998</v>
      </c>
      <c r="E104" s="14">
        <v>0</v>
      </c>
      <c r="F104" s="10">
        <v>653775</v>
      </c>
      <c r="G104" s="14">
        <v>0</v>
      </c>
      <c r="H104">
        <f t="shared" si="9"/>
        <v>1</v>
      </c>
      <c r="I104" s="42">
        <f t="shared" si="10"/>
        <v>1</v>
      </c>
      <c r="J104">
        <f t="shared" si="11"/>
        <v>0</v>
      </c>
    </row>
    <row r="105" spans="1:10" x14ac:dyDescent="0.35">
      <c r="A105" t="s">
        <v>4</v>
      </c>
      <c r="B105" t="s">
        <v>173</v>
      </c>
      <c r="C105" s="34">
        <v>431752.95</v>
      </c>
      <c r="D105" s="10">
        <v>982</v>
      </c>
      <c r="E105" s="14">
        <v>7.3824227684092296</v>
      </c>
      <c r="F105" s="10">
        <v>1075924</v>
      </c>
      <c r="G105" s="14">
        <v>0.14264216182275999</v>
      </c>
      <c r="H105">
        <f t="shared" si="6"/>
        <v>4</v>
      </c>
      <c r="I105" s="45">
        <f t="shared" si="7"/>
        <v>1</v>
      </c>
      <c r="J105" s="7">
        <f t="shared" si="8"/>
        <v>-3</v>
      </c>
    </row>
    <row r="106" spans="1:10" x14ac:dyDescent="0.35">
      <c r="A106" t="s">
        <v>4</v>
      </c>
      <c r="B106" t="s">
        <v>174</v>
      </c>
      <c r="C106" s="34">
        <v>12269.95</v>
      </c>
      <c r="D106" s="10">
        <v>393362</v>
      </c>
      <c r="E106" s="14">
        <v>5.2375173666463395E-4</v>
      </c>
      <c r="F106" s="10">
        <v>572715</v>
      </c>
      <c r="G106" s="68">
        <v>7.6155001120475196E-3</v>
      </c>
      <c r="H106">
        <f t="shared" si="6"/>
        <v>1</v>
      </c>
      <c r="I106" s="42">
        <f t="shared" si="7"/>
        <v>1</v>
      </c>
      <c r="J106">
        <f t="shared" si="8"/>
        <v>0</v>
      </c>
    </row>
    <row r="107" spans="1:10" x14ac:dyDescent="0.35">
      <c r="A107" t="s">
        <v>4</v>
      </c>
      <c r="B107" t="s">
        <v>175</v>
      </c>
      <c r="C107" s="34">
        <v>1848563.9</v>
      </c>
      <c r="D107" s="10">
        <v>722197</v>
      </c>
      <c r="E107" s="14">
        <v>4.2978759275837101E-2</v>
      </c>
      <c r="F107" s="10">
        <v>783472</v>
      </c>
      <c r="G107" s="68">
        <v>0.83869717703240998</v>
      </c>
      <c r="H107">
        <f t="shared" ref="H107:H110" si="12">LOOKUP(E107,$L$5:$M$14,$N$5:$N$14)</f>
        <v>1</v>
      </c>
      <c r="I107" s="42">
        <f t="shared" ref="I107:I110" si="13">LOOKUP(G107,$L$5:$M$14,$N$5:$N$14)</f>
        <v>1</v>
      </c>
      <c r="J107">
        <f t="shared" ref="J107:J110" si="14">I107-H107</f>
        <v>0</v>
      </c>
    </row>
    <row r="108" spans="1:10" x14ac:dyDescent="0.35">
      <c r="A108" t="s">
        <v>4</v>
      </c>
      <c r="B108" t="s">
        <v>176</v>
      </c>
      <c r="C108" s="34">
        <v>0</v>
      </c>
      <c r="D108" s="10">
        <v>199042</v>
      </c>
      <c r="E108" s="14">
        <v>0</v>
      </c>
      <c r="F108" s="10">
        <v>971069</v>
      </c>
      <c r="G108" s="14">
        <v>0</v>
      </c>
      <c r="H108">
        <f t="shared" si="12"/>
        <v>1</v>
      </c>
      <c r="I108" s="42">
        <f t="shared" si="13"/>
        <v>1</v>
      </c>
      <c r="J108">
        <f t="shared" si="14"/>
        <v>0</v>
      </c>
    </row>
    <row r="109" spans="1:10" x14ac:dyDescent="0.35">
      <c r="A109" t="s">
        <v>4</v>
      </c>
      <c r="B109" t="s">
        <v>177</v>
      </c>
      <c r="C109" s="34">
        <v>0</v>
      </c>
      <c r="D109" s="10">
        <v>561780</v>
      </c>
      <c r="E109" s="14">
        <v>0</v>
      </c>
      <c r="F109" s="10">
        <v>617343</v>
      </c>
      <c r="G109" s="14">
        <v>0</v>
      </c>
      <c r="H109">
        <f t="shared" si="12"/>
        <v>1</v>
      </c>
      <c r="I109" s="42">
        <f t="shared" si="13"/>
        <v>1</v>
      </c>
      <c r="J109">
        <f t="shared" si="14"/>
        <v>0</v>
      </c>
    </row>
    <row r="110" spans="1:10" x14ac:dyDescent="0.35">
      <c r="A110" t="s">
        <v>4</v>
      </c>
      <c r="B110" t="s">
        <v>178</v>
      </c>
      <c r="C110" s="34">
        <v>0</v>
      </c>
      <c r="F110" s="10">
        <v>656014</v>
      </c>
      <c r="G110" s="14">
        <v>0</v>
      </c>
      <c r="H110">
        <f t="shared" si="12"/>
        <v>1</v>
      </c>
      <c r="I110" s="42">
        <f t="shared" si="13"/>
        <v>1</v>
      </c>
      <c r="J110">
        <f t="shared" si="14"/>
        <v>0</v>
      </c>
    </row>
    <row r="115" spans="2:9" ht="15" customHeight="1" x14ac:dyDescent="0.35">
      <c r="B115" s="93" t="s">
        <v>32</v>
      </c>
      <c r="C115" s="93"/>
      <c r="D115" s="93"/>
      <c r="E115" s="93"/>
      <c r="F115" s="93"/>
      <c r="G115" s="62"/>
      <c r="H115" s="62"/>
      <c r="I115" s="62"/>
    </row>
    <row r="116" spans="2:9" x14ac:dyDescent="0.35">
      <c r="B116" s="93"/>
      <c r="C116" s="93"/>
      <c r="D116" s="93"/>
      <c r="E116" s="93"/>
      <c r="F116" s="93"/>
      <c r="G116" s="62"/>
      <c r="H116" s="62"/>
      <c r="I116" s="62"/>
    </row>
    <row r="126" spans="2:9" x14ac:dyDescent="0.35">
      <c r="B126" s="3" t="s">
        <v>180</v>
      </c>
      <c r="C126" s="63" t="s">
        <v>181</v>
      </c>
      <c r="D126" s="11" t="s">
        <v>182</v>
      </c>
      <c r="E126" s="15" t="s">
        <v>183</v>
      </c>
      <c r="F126" s="11" t="s">
        <v>184</v>
      </c>
      <c r="G126" s="15" t="s">
        <v>185</v>
      </c>
      <c r="H126" s="3" t="s">
        <v>186</v>
      </c>
      <c r="I126" s="46" t="s">
        <v>187</v>
      </c>
    </row>
    <row r="127" spans="2:9" x14ac:dyDescent="0.35">
      <c r="B127" t="s">
        <v>129</v>
      </c>
      <c r="C127" s="71">
        <v>12940</v>
      </c>
      <c r="D127" s="71">
        <v>287031</v>
      </c>
      <c r="E127" s="71">
        <v>30000</v>
      </c>
      <c r="F127" s="10">
        <v>300000</v>
      </c>
      <c r="G127" s="71">
        <v>100</v>
      </c>
      <c r="H127">
        <v>100</v>
      </c>
      <c r="I127" s="7">
        <v>0</v>
      </c>
    </row>
    <row r="128" spans="2:9" x14ac:dyDescent="0.35">
      <c r="B128" t="s">
        <v>173</v>
      </c>
      <c r="C128" s="71">
        <v>92024</v>
      </c>
      <c r="D128" s="71">
        <v>22843</v>
      </c>
      <c r="E128" s="71">
        <v>0</v>
      </c>
      <c r="F128" s="10">
        <v>0</v>
      </c>
      <c r="G128" s="71">
        <v>300</v>
      </c>
      <c r="H128" s="71">
        <v>66.66</v>
      </c>
      <c r="I128" s="7">
        <v>1051</v>
      </c>
    </row>
    <row r="131" spans="2:9" s="3" customFormat="1" x14ac:dyDescent="0.35">
      <c r="B131" s="3" t="s">
        <v>180</v>
      </c>
      <c r="C131" s="63" t="s">
        <v>188</v>
      </c>
      <c r="D131" s="11" t="s">
        <v>189</v>
      </c>
      <c r="E131" s="15"/>
      <c r="F131" s="11"/>
      <c r="G131" s="15"/>
      <c r="I131" s="46"/>
    </row>
    <row r="132" spans="2:9" x14ac:dyDescent="0.35">
      <c r="B132" t="s">
        <v>129</v>
      </c>
      <c r="C132" s="71">
        <v>36</v>
      </c>
      <c r="D132" s="10">
        <v>653775</v>
      </c>
    </row>
    <row r="133" spans="2:9" x14ac:dyDescent="0.35">
      <c r="B133" t="s">
        <v>173</v>
      </c>
      <c r="C133" s="71">
        <v>982</v>
      </c>
      <c r="D133" s="10">
        <v>1075924</v>
      </c>
    </row>
  </sheetData>
  <sheetProtection algorithmName="SHA-512" hashValue="MBRpXinFh7tRxO6SKaAVwBBhS78W6ZxHpuY98AyNpX0ja3IcyIzDCyUuBWYe7BL6UclaCFxbwY9JQ4pL5XH4hQ==" saltValue="+uSDuzkGBgrDcE+sNBIc1A==" spinCount="100000" sheet="1" objects="1" scenarios="1"/>
  <mergeCells count="2">
    <mergeCell ref="B115:F116"/>
    <mergeCell ref="C1:G2"/>
  </mergeCells>
  <phoneticPr fontId="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966F-7AB6-4F4B-AF7F-49A99EA42B1E}">
  <dimension ref="A1:X118"/>
  <sheetViews>
    <sheetView tabSelected="1" workbookViewId="0">
      <pane ySplit="5" topLeftCell="A42" activePane="bottomLeft" state="frozen"/>
      <selection pane="bottomLeft" activeCell="G67" sqref="G67"/>
    </sheetView>
  </sheetViews>
  <sheetFormatPr defaultRowHeight="14.5" x14ac:dyDescent="0.35"/>
  <cols>
    <col min="1" max="1" width="6" customWidth="1"/>
    <col min="2" max="2" width="11.36328125" customWidth="1"/>
    <col min="3" max="3" width="14.6328125" style="10" customWidth="1"/>
    <col min="4" max="4" width="12" style="10" customWidth="1"/>
    <col min="5" max="5" width="11.90625" style="21" customWidth="1"/>
    <col min="6" max="6" width="9.54296875" style="10" customWidth="1"/>
    <col min="7" max="7" width="11.453125" style="52" bestFit="1" customWidth="1"/>
    <col min="8" max="8" width="17.36328125" style="52" bestFit="1" customWidth="1"/>
    <col min="9" max="9" width="6.54296875" customWidth="1"/>
    <col min="10" max="10" width="11.90625" bestFit="1" customWidth="1"/>
    <col min="11" max="11" width="6.6328125" style="7" customWidth="1"/>
    <col min="12" max="12" width="9.36328125" customWidth="1"/>
    <col min="17" max="17" width="11.453125" bestFit="1" customWidth="1"/>
    <col min="18" max="18" width="15.81640625" bestFit="1" customWidth="1"/>
    <col min="19" max="19" width="24.81640625" bestFit="1" customWidth="1"/>
    <col min="20" max="20" width="18.08984375" bestFit="1" customWidth="1"/>
    <col min="21" max="21" width="14.36328125" bestFit="1" customWidth="1"/>
    <col min="22" max="22" width="7.90625" bestFit="1" customWidth="1"/>
    <col min="23" max="23" width="11.81640625" bestFit="1" customWidth="1"/>
    <col min="24" max="24" width="17.1796875" bestFit="1" customWidth="1"/>
  </cols>
  <sheetData>
    <row r="1" spans="1:24" x14ac:dyDescent="0.35">
      <c r="E1" s="94" t="s">
        <v>38</v>
      </c>
      <c r="F1" s="94"/>
      <c r="G1" s="94"/>
      <c r="H1" s="94"/>
      <c r="J1" s="42" t="s">
        <v>48</v>
      </c>
      <c r="K1" s="7">
        <v>59</v>
      </c>
    </row>
    <row r="2" spans="1:24" x14ac:dyDescent="0.35">
      <c r="C2" s="97"/>
      <c r="D2" s="97"/>
      <c r="E2" s="95" t="s">
        <v>45</v>
      </c>
      <c r="F2" s="95"/>
      <c r="G2" s="95"/>
      <c r="H2" s="95"/>
      <c r="J2" s="20" t="s">
        <v>47</v>
      </c>
      <c r="K2" s="7">
        <v>44</v>
      </c>
    </row>
    <row r="3" spans="1:24" x14ac:dyDescent="0.35">
      <c r="C3" s="97"/>
      <c r="D3" s="97"/>
      <c r="E3" s="96" t="s">
        <v>46</v>
      </c>
      <c r="F3" s="96"/>
      <c r="G3" s="96"/>
      <c r="H3" s="96"/>
      <c r="J3" s="45" t="s">
        <v>49</v>
      </c>
      <c r="K3" s="7">
        <v>2</v>
      </c>
    </row>
    <row r="4" spans="1:24" x14ac:dyDescent="0.35">
      <c r="A4" s="3" t="s">
        <v>33</v>
      </c>
      <c r="M4" s="4"/>
      <c r="N4" s="4" t="s">
        <v>5</v>
      </c>
      <c r="O4" s="4"/>
      <c r="Q4" t="s">
        <v>33</v>
      </c>
    </row>
    <row r="5" spans="1:24" x14ac:dyDescent="0.35">
      <c r="A5" s="46" t="s">
        <v>2</v>
      </c>
      <c r="B5" s="46" t="s">
        <v>1</v>
      </c>
      <c r="C5" s="50" t="s">
        <v>34</v>
      </c>
      <c r="D5" s="50" t="s">
        <v>3</v>
      </c>
      <c r="E5" s="51" t="s">
        <v>35</v>
      </c>
      <c r="F5" s="50" t="s">
        <v>70</v>
      </c>
      <c r="G5" s="53" t="s">
        <v>229</v>
      </c>
      <c r="H5" s="53" t="s">
        <v>37</v>
      </c>
      <c r="I5" s="3" t="s">
        <v>191</v>
      </c>
      <c r="J5" s="4" t="s">
        <v>13</v>
      </c>
      <c r="K5" s="46" t="s">
        <v>225</v>
      </c>
      <c r="L5" s="3"/>
      <c r="M5" s="4" t="s">
        <v>6</v>
      </c>
      <c r="N5" s="4" t="s">
        <v>7</v>
      </c>
      <c r="O5" s="4" t="s">
        <v>8</v>
      </c>
      <c r="Q5" t="s">
        <v>2</v>
      </c>
      <c r="R5" t="s">
        <v>1</v>
      </c>
      <c r="S5" t="s">
        <v>34</v>
      </c>
      <c r="T5" t="s">
        <v>3</v>
      </c>
      <c r="U5" t="s">
        <v>35</v>
      </c>
      <c r="V5" t="s">
        <v>72</v>
      </c>
      <c r="W5" t="s">
        <v>36</v>
      </c>
      <c r="X5" t="s">
        <v>37</v>
      </c>
    </row>
    <row r="6" spans="1:24" x14ac:dyDescent="0.35">
      <c r="A6" s="7" t="s">
        <v>4</v>
      </c>
      <c r="B6" s="7" t="s">
        <v>73</v>
      </c>
      <c r="C6" s="28">
        <v>70772113</v>
      </c>
      <c r="D6" s="28">
        <v>1226633</v>
      </c>
      <c r="E6" s="37">
        <v>1226.633</v>
      </c>
      <c r="F6" s="40">
        <v>0</v>
      </c>
      <c r="G6" s="54">
        <v>0.48300800595261201</v>
      </c>
      <c r="H6" s="54">
        <v>13.199037301694799</v>
      </c>
      <c r="I6">
        <f>LOOKUP(G6,$M$6:$N$15,$O$6:$O$15)</f>
        <v>1</v>
      </c>
      <c r="J6" s="20">
        <f>LOOKUP(H6,$M$6:$N$15,$O$6:$O$15)</f>
        <v>5</v>
      </c>
      <c r="K6" s="7">
        <f>J6-I6</f>
        <v>4</v>
      </c>
      <c r="M6" s="8">
        <v>0</v>
      </c>
      <c r="N6" s="8">
        <v>1</v>
      </c>
      <c r="O6" s="9">
        <v>1</v>
      </c>
      <c r="Q6" t="b">
        <f t="shared" ref="Q6:Q37" si="0">X6=H6</f>
        <v>1</v>
      </c>
      <c r="R6" t="s">
        <v>73</v>
      </c>
      <c r="S6">
        <v>70772113</v>
      </c>
      <c r="T6" s="1">
        <v>1226633</v>
      </c>
      <c r="U6">
        <v>1226.633</v>
      </c>
      <c r="V6">
        <v>0</v>
      </c>
      <c r="W6">
        <v>0.48300800595261201</v>
      </c>
      <c r="X6">
        <v>13.199037301694799</v>
      </c>
    </row>
    <row r="7" spans="1:24" x14ac:dyDescent="0.35">
      <c r="A7" s="7" t="s">
        <v>4</v>
      </c>
      <c r="B7" s="7" t="s">
        <v>74</v>
      </c>
      <c r="C7" s="28">
        <v>49017616</v>
      </c>
      <c r="D7" s="28">
        <v>1596137</v>
      </c>
      <c r="E7" s="37">
        <v>1595.8309999999999</v>
      </c>
      <c r="F7" s="40">
        <v>0</v>
      </c>
      <c r="G7" s="54">
        <v>0.25709215909306798</v>
      </c>
      <c r="H7" s="54">
        <v>7.0268393758619796</v>
      </c>
      <c r="I7">
        <f t="shared" ref="I7:I71" si="1">LOOKUP(G7,$M$6:$N$15,$O$6:$O$15)</f>
        <v>1</v>
      </c>
      <c r="J7" s="20">
        <f t="shared" ref="J7:J71" si="2">LOOKUP(H7,$M$6:$N$15,$O$6:$O$15)</f>
        <v>4</v>
      </c>
      <c r="K7" s="7">
        <f t="shared" ref="K7:K71" si="3">J7-I7</f>
        <v>3</v>
      </c>
      <c r="M7" s="8">
        <v>1</v>
      </c>
      <c r="N7" s="8">
        <v>3</v>
      </c>
      <c r="O7" s="9">
        <v>2</v>
      </c>
      <c r="Q7" t="b">
        <f t="shared" si="0"/>
        <v>1</v>
      </c>
      <c r="R7" t="s">
        <v>74</v>
      </c>
      <c r="S7">
        <v>49017616</v>
      </c>
      <c r="T7" s="1">
        <v>1596137</v>
      </c>
      <c r="U7">
        <v>1595.8309999999999</v>
      </c>
      <c r="V7">
        <v>0</v>
      </c>
      <c r="W7">
        <v>0.25709215909306798</v>
      </c>
      <c r="X7">
        <v>7.0268393758619796</v>
      </c>
    </row>
    <row r="8" spans="1:24" x14ac:dyDescent="0.35">
      <c r="A8" s="7" t="s">
        <v>4</v>
      </c>
      <c r="B8" s="7" t="s">
        <v>75</v>
      </c>
      <c r="C8" s="28">
        <v>85958399</v>
      </c>
      <c r="D8" s="28">
        <v>1246019</v>
      </c>
      <c r="E8" s="37">
        <v>1246.1089999999999</v>
      </c>
      <c r="F8" s="40">
        <v>0</v>
      </c>
      <c r="G8" s="54">
        <v>0.57752456896776305</v>
      </c>
      <c r="H8" s="54">
        <v>15.7807276099627</v>
      </c>
      <c r="I8">
        <f t="shared" si="1"/>
        <v>1</v>
      </c>
      <c r="J8" s="20">
        <f t="shared" si="2"/>
        <v>5</v>
      </c>
      <c r="K8" s="7">
        <f t="shared" si="3"/>
        <v>4</v>
      </c>
      <c r="M8" s="8">
        <v>4</v>
      </c>
      <c r="N8" s="8">
        <v>6</v>
      </c>
      <c r="O8" s="9">
        <v>3</v>
      </c>
      <c r="Q8" t="b">
        <f t="shared" si="0"/>
        <v>1</v>
      </c>
      <c r="R8" t="s">
        <v>75</v>
      </c>
      <c r="S8">
        <v>85958399</v>
      </c>
      <c r="T8" s="1">
        <v>1246019</v>
      </c>
      <c r="U8">
        <v>1246.1089999999999</v>
      </c>
      <c r="V8">
        <v>0</v>
      </c>
      <c r="W8">
        <v>0.57752456896776305</v>
      </c>
      <c r="X8">
        <v>15.7807276099627</v>
      </c>
    </row>
    <row r="9" spans="1:24" x14ac:dyDescent="0.35">
      <c r="A9" s="7" t="s">
        <v>4</v>
      </c>
      <c r="B9" s="7" t="s">
        <v>76</v>
      </c>
      <c r="C9" s="28">
        <v>4250000</v>
      </c>
      <c r="D9" s="28">
        <v>661614</v>
      </c>
      <c r="E9" s="37">
        <v>661.67899999999997</v>
      </c>
      <c r="F9" s="40">
        <v>0</v>
      </c>
      <c r="G9" s="54">
        <v>5.3776316965932998E-2</v>
      </c>
      <c r="H9" s="54">
        <v>1.4693874182240101</v>
      </c>
      <c r="I9">
        <f t="shared" si="1"/>
        <v>1</v>
      </c>
      <c r="J9" s="20">
        <f t="shared" si="2"/>
        <v>2</v>
      </c>
      <c r="K9" s="7">
        <f t="shared" si="3"/>
        <v>1</v>
      </c>
      <c r="M9" s="8">
        <v>7</v>
      </c>
      <c r="N9" s="8">
        <v>10</v>
      </c>
      <c r="O9" s="9">
        <v>4</v>
      </c>
      <c r="Q9" t="b">
        <f t="shared" si="0"/>
        <v>1</v>
      </c>
      <c r="R9" t="s">
        <v>76</v>
      </c>
      <c r="S9">
        <v>4250000</v>
      </c>
      <c r="T9" s="1">
        <v>661614</v>
      </c>
      <c r="U9">
        <v>661.67899999999997</v>
      </c>
      <c r="V9">
        <v>0</v>
      </c>
      <c r="W9">
        <v>5.3776316965932998E-2</v>
      </c>
      <c r="X9">
        <v>1.4693874182240101</v>
      </c>
    </row>
    <row r="10" spans="1:24" x14ac:dyDescent="0.35">
      <c r="A10" s="7" t="s">
        <v>4</v>
      </c>
      <c r="B10" s="7" t="s">
        <v>77</v>
      </c>
      <c r="C10" s="28">
        <v>38802274</v>
      </c>
      <c r="D10" s="28">
        <v>1218899</v>
      </c>
      <c r="E10" s="37">
        <v>1218.8989999999999</v>
      </c>
      <c r="F10" s="40">
        <v>0</v>
      </c>
      <c r="G10" s="54">
        <v>0.26649942031785601</v>
      </c>
      <c r="H10" s="54">
        <v>7.2825620824192603</v>
      </c>
      <c r="I10">
        <f t="shared" si="1"/>
        <v>1</v>
      </c>
      <c r="J10" s="20">
        <f t="shared" si="2"/>
        <v>4</v>
      </c>
      <c r="K10" s="7">
        <f t="shared" si="3"/>
        <v>3</v>
      </c>
      <c r="M10" s="8">
        <v>11</v>
      </c>
      <c r="N10" s="8">
        <v>20</v>
      </c>
      <c r="O10" s="9">
        <v>5</v>
      </c>
      <c r="Q10" t="b">
        <f t="shared" si="0"/>
        <v>1</v>
      </c>
      <c r="R10" t="s">
        <v>77</v>
      </c>
      <c r="S10">
        <v>38802274</v>
      </c>
      <c r="T10" s="1">
        <v>1218899</v>
      </c>
      <c r="U10">
        <v>1218.8989999999999</v>
      </c>
      <c r="V10">
        <v>0</v>
      </c>
      <c r="W10">
        <v>0.26649942031785601</v>
      </c>
      <c r="X10">
        <v>7.2825620824192603</v>
      </c>
    </row>
    <row r="11" spans="1:24" x14ac:dyDescent="0.35">
      <c r="A11" s="7" t="s">
        <v>4</v>
      </c>
      <c r="B11" s="7" t="s">
        <v>78</v>
      </c>
      <c r="C11" s="28">
        <v>3437500</v>
      </c>
      <c r="D11" s="28">
        <v>718384</v>
      </c>
      <c r="E11" s="37">
        <v>718.48</v>
      </c>
      <c r="F11" s="40">
        <v>0</v>
      </c>
      <c r="G11" s="54">
        <v>4.0058332507414397E-2</v>
      </c>
      <c r="H11" s="54">
        <v>1.09451763082086</v>
      </c>
      <c r="I11">
        <f t="shared" si="1"/>
        <v>1</v>
      </c>
      <c r="J11" s="20">
        <f t="shared" si="2"/>
        <v>2</v>
      </c>
      <c r="K11" s="7">
        <f t="shared" si="3"/>
        <v>1</v>
      </c>
      <c r="M11" s="8">
        <v>21</v>
      </c>
      <c r="N11" s="8">
        <v>30</v>
      </c>
      <c r="O11" s="9">
        <v>6</v>
      </c>
      <c r="Q11" t="b">
        <f t="shared" si="0"/>
        <v>1</v>
      </c>
      <c r="R11" t="s">
        <v>78</v>
      </c>
      <c r="S11">
        <v>3437500</v>
      </c>
      <c r="T11" s="1">
        <v>718384</v>
      </c>
      <c r="U11">
        <v>718.48</v>
      </c>
      <c r="V11">
        <v>0</v>
      </c>
      <c r="W11" s="2">
        <v>4.0058332507414397E-2</v>
      </c>
      <c r="X11">
        <v>1.09451763082086</v>
      </c>
    </row>
    <row r="12" spans="1:24" x14ac:dyDescent="0.35">
      <c r="A12" s="7" t="s">
        <v>4</v>
      </c>
      <c r="B12" s="7" t="s">
        <v>79</v>
      </c>
      <c r="C12" s="28">
        <v>1485167</v>
      </c>
      <c r="D12" s="28">
        <v>955534</v>
      </c>
      <c r="E12" s="37">
        <v>952.33699999999999</v>
      </c>
      <c r="F12" s="40">
        <v>-0.3</v>
      </c>
      <c r="G12" s="54">
        <v>1.3011757396749399E-2</v>
      </c>
      <c r="H12" s="54">
        <v>0.35676264184019602</v>
      </c>
      <c r="I12">
        <f t="shared" si="1"/>
        <v>1</v>
      </c>
      <c r="J12" s="42">
        <f t="shared" si="2"/>
        <v>1</v>
      </c>
      <c r="K12" s="7">
        <f t="shared" si="3"/>
        <v>0</v>
      </c>
      <c r="M12" s="8">
        <v>31</v>
      </c>
      <c r="N12" s="8">
        <v>40</v>
      </c>
      <c r="O12" s="9">
        <v>7</v>
      </c>
      <c r="Q12" t="b">
        <f t="shared" si="0"/>
        <v>1</v>
      </c>
      <c r="R12" t="s">
        <v>79</v>
      </c>
      <c r="S12">
        <v>1485167</v>
      </c>
      <c r="T12" s="1">
        <v>955534</v>
      </c>
      <c r="U12">
        <v>952.33699999999999</v>
      </c>
      <c r="V12">
        <v>-0.3</v>
      </c>
      <c r="W12" s="2">
        <v>1.3011757396749399E-2</v>
      </c>
      <c r="X12">
        <v>0.35676264184019602</v>
      </c>
    </row>
    <row r="13" spans="1:24" x14ac:dyDescent="0.35">
      <c r="A13" s="7" t="s">
        <v>4</v>
      </c>
      <c r="B13" s="7" t="s">
        <v>80</v>
      </c>
      <c r="C13" s="28"/>
      <c r="D13" s="28">
        <v>540499</v>
      </c>
      <c r="E13" s="37">
        <v>538.61500000000001</v>
      </c>
      <c r="F13" s="40">
        <v>-0.3</v>
      </c>
      <c r="G13" s="54"/>
      <c r="H13" s="54"/>
      <c r="I13">
        <f t="shared" si="1"/>
        <v>1</v>
      </c>
      <c r="J13" s="42">
        <f t="shared" si="2"/>
        <v>1</v>
      </c>
      <c r="K13" s="7">
        <f t="shared" si="3"/>
        <v>0</v>
      </c>
      <c r="M13" s="8">
        <v>41</v>
      </c>
      <c r="N13" s="8">
        <v>60</v>
      </c>
      <c r="O13" s="9">
        <v>8</v>
      </c>
      <c r="Q13" t="b">
        <f>X13=H13</f>
        <v>1</v>
      </c>
      <c r="R13" t="s">
        <v>80</v>
      </c>
      <c r="T13" s="1">
        <v>540499</v>
      </c>
      <c r="U13">
        <v>538.61500000000001</v>
      </c>
      <c r="V13">
        <v>-0.3</v>
      </c>
    </row>
    <row r="14" spans="1:24" x14ac:dyDescent="0.35">
      <c r="A14" s="7" t="s">
        <v>4</v>
      </c>
      <c r="B14" s="7" t="s">
        <v>81</v>
      </c>
      <c r="C14" s="28"/>
      <c r="D14" s="28">
        <v>716331</v>
      </c>
      <c r="E14" s="37">
        <v>716.94100000000003</v>
      </c>
      <c r="F14" s="40">
        <v>0.1</v>
      </c>
      <c r="G14" s="54"/>
      <c r="H14" s="54"/>
      <c r="I14">
        <f t="shared" si="1"/>
        <v>1</v>
      </c>
      <c r="J14" s="42">
        <f t="shared" si="2"/>
        <v>1</v>
      </c>
      <c r="K14" s="7">
        <f t="shared" si="3"/>
        <v>0</v>
      </c>
      <c r="M14" s="8">
        <v>61</v>
      </c>
      <c r="N14" s="8">
        <v>80</v>
      </c>
      <c r="O14" s="9">
        <v>9</v>
      </c>
      <c r="Q14" t="b">
        <f t="shared" si="0"/>
        <v>1</v>
      </c>
      <c r="R14" t="s">
        <v>81</v>
      </c>
      <c r="T14" s="1">
        <v>716331</v>
      </c>
      <c r="U14">
        <v>716.94100000000003</v>
      </c>
      <c r="V14">
        <v>0.1</v>
      </c>
    </row>
    <row r="15" spans="1:24" x14ac:dyDescent="0.35">
      <c r="A15" s="7" t="s">
        <v>4</v>
      </c>
      <c r="B15" s="7" t="s">
        <v>82</v>
      </c>
      <c r="C15" s="28">
        <v>11385840</v>
      </c>
      <c r="D15" s="28">
        <v>614506</v>
      </c>
      <c r="E15" s="37">
        <v>697.423</v>
      </c>
      <c r="F15" s="56">
        <v>11.9</v>
      </c>
      <c r="G15" s="54">
        <v>0.155112129516808</v>
      </c>
      <c r="H15" s="54">
        <v>3.7347673128147401</v>
      </c>
      <c r="I15">
        <f t="shared" si="1"/>
        <v>1</v>
      </c>
      <c r="J15" s="20">
        <f t="shared" si="2"/>
        <v>2</v>
      </c>
      <c r="K15" s="7">
        <f t="shared" si="3"/>
        <v>1</v>
      </c>
      <c r="M15" s="8">
        <v>81</v>
      </c>
      <c r="N15" s="8">
        <v>100</v>
      </c>
      <c r="O15" s="9">
        <v>10</v>
      </c>
      <c r="Q15" t="b">
        <f t="shared" si="0"/>
        <v>1</v>
      </c>
      <c r="R15" t="s">
        <v>82</v>
      </c>
      <c r="S15">
        <v>11385840</v>
      </c>
      <c r="T15" s="1">
        <v>614506</v>
      </c>
      <c r="U15">
        <v>697.423</v>
      </c>
      <c r="V15">
        <v>11.9</v>
      </c>
      <c r="W15">
        <v>0.155112129516808</v>
      </c>
      <c r="X15">
        <v>3.7347673128147401</v>
      </c>
    </row>
    <row r="16" spans="1:24" x14ac:dyDescent="0.35">
      <c r="A16" t="s">
        <v>4</v>
      </c>
      <c r="B16" s="7" t="s">
        <v>83</v>
      </c>
      <c r="C16" s="10">
        <v>0</v>
      </c>
      <c r="D16" s="10">
        <v>1044473</v>
      </c>
      <c r="E16" s="21">
        <v>1046.9960000000001</v>
      </c>
      <c r="F16" s="40">
        <v>0.2</v>
      </c>
      <c r="G16" s="52">
        <v>0</v>
      </c>
      <c r="H16" s="52">
        <v>0</v>
      </c>
      <c r="I16">
        <f t="shared" si="1"/>
        <v>1</v>
      </c>
      <c r="J16" s="42">
        <f t="shared" si="2"/>
        <v>1</v>
      </c>
      <c r="K16" s="7">
        <f t="shared" si="3"/>
        <v>0</v>
      </c>
      <c r="Q16" t="b">
        <f t="shared" si="0"/>
        <v>1</v>
      </c>
      <c r="R16" t="s">
        <v>83</v>
      </c>
      <c r="S16">
        <v>0</v>
      </c>
      <c r="T16" s="1">
        <v>1044473</v>
      </c>
      <c r="U16">
        <v>1046.9960000000001</v>
      </c>
      <c r="V16">
        <v>0.2</v>
      </c>
      <c r="W16">
        <v>0</v>
      </c>
      <c r="X16">
        <v>0</v>
      </c>
    </row>
    <row r="17" spans="1:24" x14ac:dyDescent="0.35">
      <c r="A17" t="s">
        <v>4</v>
      </c>
      <c r="B17" s="7" t="s">
        <v>84</v>
      </c>
      <c r="C17" s="10">
        <v>345619570</v>
      </c>
      <c r="D17" s="10">
        <v>833206</v>
      </c>
      <c r="E17" s="21">
        <v>790.66600000000005</v>
      </c>
      <c r="F17" s="56">
        <v>-5.4</v>
      </c>
      <c r="G17" s="52">
        <v>3.4725839065759798</v>
      </c>
      <c r="H17" s="52">
        <v>100</v>
      </c>
      <c r="I17">
        <f t="shared" si="1"/>
        <v>2</v>
      </c>
      <c r="J17" s="20">
        <f t="shared" si="2"/>
        <v>10</v>
      </c>
      <c r="K17" s="7">
        <f t="shared" si="3"/>
        <v>8</v>
      </c>
      <c r="Q17" t="b">
        <f t="shared" si="0"/>
        <v>1</v>
      </c>
      <c r="R17" t="s">
        <v>84</v>
      </c>
      <c r="S17">
        <v>345619570</v>
      </c>
      <c r="T17" s="1">
        <v>833206</v>
      </c>
      <c r="U17">
        <v>790.66600000000005</v>
      </c>
      <c r="V17">
        <v>-5.4</v>
      </c>
      <c r="W17">
        <v>3.4725839065759798</v>
      </c>
      <c r="X17">
        <v>100</v>
      </c>
    </row>
    <row r="18" spans="1:24" x14ac:dyDescent="0.35">
      <c r="A18" t="s">
        <v>4</v>
      </c>
      <c r="B18" s="7" t="s">
        <v>85</v>
      </c>
      <c r="C18" s="10">
        <v>4276372</v>
      </c>
      <c r="D18" s="10">
        <v>1111110</v>
      </c>
      <c r="E18" s="21">
        <v>1111.29</v>
      </c>
      <c r="F18" s="40">
        <v>0</v>
      </c>
      <c r="G18" s="52">
        <v>3.2219977468899499E-2</v>
      </c>
      <c r="H18" s="52">
        <v>0.88032454151242301</v>
      </c>
      <c r="I18">
        <f t="shared" si="1"/>
        <v>1</v>
      </c>
      <c r="J18" s="42">
        <f t="shared" si="2"/>
        <v>1</v>
      </c>
      <c r="K18" s="7">
        <f t="shared" si="3"/>
        <v>0</v>
      </c>
      <c r="Q18" t="b">
        <f t="shared" si="0"/>
        <v>1</v>
      </c>
      <c r="R18" t="s">
        <v>85</v>
      </c>
      <c r="S18">
        <v>4276372</v>
      </c>
      <c r="T18" s="1">
        <v>1111110</v>
      </c>
      <c r="U18">
        <v>1111.29</v>
      </c>
      <c r="V18">
        <v>0</v>
      </c>
      <c r="W18" s="2">
        <v>3.2219977468899499E-2</v>
      </c>
      <c r="X18">
        <v>0.88032454151242301</v>
      </c>
    </row>
    <row r="19" spans="1:24" x14ac:dyDescent="0.35">
      <c r="A19" t="s">
        <v>4</v>
      </c>
      <c r="B19" s="7" t="s">
        <v>86</v>
      </c>
      <c r="C19" s="10">
        <v>0</v>
      </c>
      <c r="D19" s="10">
        <v>1410401</v>
      </c>
      <c r="E19" s="21">
        <v>1409.941</v>
      </c>
      <c r="F19" s="40">
        <v>0</v>
      </c>
      <c r="G19" s="52">
        <v>0</v>
      </c>
      <c r="H19" s="52">
        <v>0</v>
      </c>
      <c r="I19">
        <f t="shared" si="1"/>
        <v>1</v>
      </c>
      <c r="J19" s="42">
        <f t="shared" si="2"/>
        <v>1</v>
      </c>
      <c r="K19" s="7">
        <f t="shared" si="3"/>
        <v>0</v>
      </c>
      <c r="Q19" t="b">
        <f t="shared" si="0"/>
        <v>1</v>
      </c>
      <c r="R19" t="s">
        <v>86</v>
      </c>
      <c r="S19">
        <v>0</v>
      </c>
      <c r="T19" s="1">
        <v>1410401</v>
      </c>
      <c r="U19">
        <v>1409.941</v>
      </c>
      <c r="V19">
        <v>0</v>
      </c>
      <c r="W19">
        <v>0</v>
      </c>
      <c r="X19">
        <v>0</v>
      </c>
    </row>
    <row r="20" spans="1:24" x14ac:dyDescent="0.35">
      <c r="A20" t="s">
        <v>4</v>
      </c>
      <c r="B20" s="7" t="s">
        <v>87</v>
      </c>
      <c r="C20" s="10">
        <v>7334812</v>
      </c>
      <c r="D20" s="10">
        <v>964507</v>
      </c>
      <c r="E20" s="21">
        <v>598.35699999999997</v>
      </c>
      <c r="F20" s="55">
        <v>-61.2</v>
      </c>
      <c r="G20" s="52">
        <v>6.3663485826392599E-2</v>
      </c>
      <c r="H20" s="52">
        <v>2.8042927488120299</v>
      </c>
      <c r="I20">
        <f t="shared" si="1"/>
        <v>1</v>
      </c>
      <c r="J20" s="20">
        <f t="shared" si="2"/>
        <v>2</v>
      </c>
      <c r="K20" s="7">
        <f t="shared" si="3"/>
        <v>1</v>
      </c>
      <c r="Q20" t="b">
        <f t="shared" si="0"/>
        <v>1</v>
      </c>
      <c r="R20" t="s">
        <v>87</v>
      </c>
      <c r="S20">
        <v>7334812</v>
      </c>
      <c r="T20" s="1">
        <v>964507</v>
      </c>
      <c r="U20">
        <v>598.35699999999997</v>
      </c>
      <c r="V20">
        <v>-61.2</v>
      </c>
      <c r="W20" s="2">
        <v>6.3663485826392599E-2</v>
      </c>
      <c r="X20">
        <v>2.8042927488120299</v>
      </c>
    </row>
    <row r="21" spans="1:24" x14ac:dyDescent="0.35">
      <c r="A21" t="s">
        <v>4</v>
      </c>
      <c r="B21" s="7" t="s">
        <v>88</v>
      </c>
      <c r="C21" s="10">
        <v>91264385</v>
      </c>
      <c r="D21" s="10">
        <v>1054989</v>
      </c>
      <c r="E21" s="21">
        <v>1093.6869999999999</v>
      </c>
      <c r="F21" s="56">
        <v>3.5</v>
      </c>
      <c r="G21" s="52">
        <v>0.72420281986143797</v>
      </c>
      <c r="H21" s="52">
        <v>19.089872152903901</v>
      </c>
      <c r="I21">
        <f t="shared" si="1"/>
        <v>1</v>
      </c>
      <c r="J21" s="20">
        <f t="shared" si="2"/>
        <v>5</v>
      </c>
      <c r="K21" s="7">
        <f t="shared" si="3"/>
        <v>4</v>
      </c>
      <c r="Q21" t="b">
        <f t="shared" si="0"/>
        <v>1</v>
      </c>
      <c r="R21" t="s">
        <v>88</v>
      </c>
      <c r="S21">
        <v>91264385</v>
      </c>
      <c r="T21" s="1">
        <v>1054989</v>
      </c>
      <c r="U21">
        <v>1093.6869999999999</v>
      </c>
      <c r="V21">
        <v>3.5</v>
      </c>
      <c r="W21">
        <v>0.72420281986143797</v>
      </c>
      <c r="X21">
        <v>19.089872152903901</v>
      </c>
    </row>
    <row r="22" spans="1:24" x14ac:dyDescent="0.35">
      <c r="A22" t="s">
        <v>4</v>
      </c>
      <c r="B22" s="7" t="s">
        <v>89</v>
      </c>
      <c r="C22" s="10">
        <v>6668584</v>
      </c>
      <c r="D22" s="10">
        <v>1120549</v>
      </c>
      <c r="E22" s="21">
        <v>1120.9780000000001</v>
      </c>
      <c r="F22" s="40">
        <v>0</v>
      </c>
      <c r="G22" s="52">
        <v>4.9820672448342401E-2</v>
      </c>
      <c r="H22" s="52">
        <v>1.3609158589194199</v>
      </c>
      <c r="I22">
        <f t="shared" si="1"/>
        <v>1</v>
      </c>
      <c r="J22" s="20">
        <f t="shared" si="2"/>
        <v>2</v>
      </c>
      <c r="K22" s="7">
        <f t="shared" si="3"/>
        <v>1</v>
      </c>
      <c r="Q22" t="b">
        <f t="shared" si="0"/>
        <v>1</v>
      </c>
      <c r="R22" t="s">
        <v>89</v>
      </c>
      <c r="S22">
        <v>6668584</v>
      </c>
      <c r="T22" s="1">
        <v>1120549</v>
      </c>
      <c r="U22">
        <v>1120.9780000000001</v>
      </c>
      <c r="V22">
        <v>0</v>
      </c>
      <c r="W22" s="2">
        <v>4.9820672448342401E-2</v>
      </c>
      <c r="X22">
        <v>1.3609158589194199</v>
      </c>
    </row>
    <row r="23" spans="1:24" x14ac:dyDescent="0.35">
      <c r="A23" t="s">
        <v>4</v>
      </c>
      <c r="B23" s="7" t="s">
        <v>90</v>
      </c>
      <c r="C23" s="10">
        <v>0</v>
      </c>
      <c r="D23" s="10">
        <v>823320</v>
      </c>
      <c r="E23" s="21">
        <v>840.42499999999995</v>
      </c>
      <c r="F23" s="56">
        <v>2</v>
      </c>
      <c r="G23" s="52">
        <v>0</v>
      </c>
      <c r="H23" s="52">
        <v>0</v>
      </c>
      <c r="I23">
        <f t="shared" si="1"/>
        <v>1</v>
      </c>
      <c r="J23" s="42">
        <f t="shared" si="2"/>
        <v>1</v>
      </c>
      <c r="K23" s="7">
        <f t="shared" si="3"/>
        <v>0</v>
      </c>
      <c r="Q23" t="b">
        <f t="shared" si="0"/>
        <v>1</v>
      </c>
      <c r="R23" t="s">
        <v>90</v>
      </c>
      <c r="S23">
        <v>0</v>
      </c>
      <c r="T23" s="1">
        <v>823320</v>
      </c>
      <c r="U23">
        <v>840.42499999999995</v>
      </c>
      <c r="V23">
        <v>2</v>
      </c>
      <c r="W23">
        <v>0</v>
      </c>
      <c r="X23">
        <v>0</v>
      </c>
    </row>
    <row r="24" spans="1:24" x14ac:dyDescent="0.35">
      <c r="A24" t="s">
        <v>4</v>
      </c>
      <c r="B24" s="7" t="s">
        <v>91</v>
      </c>
      <c r="C24" s="10">
        <v>265000</v>
      </c>
      <c r="D24" s="10">
        <v>876254</v>
      </c>
      <c r="E24" s="21">
        <v>947.52300000000002</v>
      </c>
      <c r="F24" s="56">
        <v>7.5</v>
      </c>
      <c r="G24" s="52">
        <v>2.5317608031383801E-3</v>
      </c>
      <c r="H24" s="52">
        <v>6.3980974626239404E-2</v>
      </c>
      <c r="I24">
        <f t="shared" si="1"/>
        <v>1</v>
      </c>
      <c r="J24" s="42">
        <f t="shared" si="2"/>
        <v>1</v>
      </c>
      <c r="K24" s="7">
        <f t="shared" si="3"/>
        <v>0</v>
      </c>
      <c r="Q24" t="b">
        <f t="shared" si="0"/>
        <v>1</v>
      </c>
      <c r="R24" t="s">
        <v>91</v>
      </c>
      <c r="S24">
        <v>265000</v>
      </c>
      <c r="T24" s="1">
        <v>876254</v>
      </c>
      <c r="U24">
        <v>947.52300000000002</v>
      </c>
      <c r="V24">
        <v>7.5</v>
      </c>
      <c r="W24" s="2">
        <v>2.5317608031383801E-3</v>
      </c>
      <c r="X24" s="2">
        <v>6.3980974626239404E-2</v>
      </c>
    </row>
    <row r="25" spans="1:24" x14ac:dyDescent="0.35">
      <c r="A25" t="s">
        <v>4</v>
      </c>
      <c r="B25" s="7" t="s">
        <v>92</v>
      </c>
      <c r="E25" s="21">
        <v>0</v>
      </c>
      <c r="F25" s="40"/>
      <c r="I25">
        <f t="shared" si="1"/>
        <v>1</v>
      </c>
      <c r="J25" s="42">
        <f t="shared" si="2"/>
        <v>1</v>
      </c>
      <c r="K25" s="7">
        <f t="shared" si="3"/>
        <v>0</v>
      </c>
      <c r="Q25" t="b">
        <f t="shared" si="0"/>
        <v>1</v>
      </c>
      <c r="R25" t="s">
        <v>92</v>
      </c>
      <c r="U25">
        <v>0</v>
      </c>
    </row>
    <row r="26" spans="1:24" x14ac:dyDescent="0.35">
      <c r="A26" t="s">
        <v>4</v>
      </c>
      <c r="B26" s="7" t="s">
        <v>93</v>
      </c>
      <c r="C26" s="10">
        <v>0</v>
      </c>
      <c r="D26" s="10">
        <v>857767</v>
      </c>
      <c r="E26" s="21">
        <v>854.37099999999998</v>
      </c>
      <c r="F26" s="40">
        <v>-0.4</v>
      </c>
      <c r="G26" s="52">
        <v>0</v>
      </c>
      <c r="H26" s="52">
        <v>0</v>
      </c>
      <c r="I26">
        <f t="shared" ref="I26" si="4">LOOKUP(G26,$M$6:$N$15,$O$6:$O$15)</f>
        <v>1</v>
      </c>
      <c r="J26" s="42">
        <f t="shared" ref="J26" si="5">LOOKUP(H26,$M$6:$N$15,$O$6:$O$15)</f>
        <v>1</v>
      </c>
      <c r="K26" s="7">
        <f t="shared" ref="K26" si="6">J26-I26</f>
        <v>0</v>
      </c>
      <c r="Q26" t="b">
        <f t="shared" si="0"/>
        <v>1</v>
      </c>
      <c r="R26" t="s">
        <v>93</v>
      </c>
      <c r="S26">
        <v>0</v>
      </c>
      <c r="T26" s="1">
        <v>857767</v>
      </c>
      <c r="U26">
        <v>854.37099999999998</v>
      </c>
      <c r="V26">
        <v>-0.4</v>
      </c>
      <c r="W26">
        <v>0</v>
      </c>
      <c r="X26">
        <v>0</v>
      </c>
    </row>
    <row r="27" spans="1:24" x14ac:dyDescent="0.35">
      <c r="A27" t="s">
        <v>4</v>
      </c>
      <c r="B27" s="7" t="s">
        <v>94</v>
      </c>
      <c r="C27" s="10">
        <v>0</v>
      </c>
      <c r="D27" s="10">
        <v>205921</v>
      </c>
      <c r="E27" s="21">
        <v>538.61500000000001</v>
      </c>
      <c r="F27" s="55">
        <v>61.8</v>
      </c>
      <c r="G27" s="52">
        <v>0</v>
      </c>
      <c r="H27" s="52">
        <v>0</v>
      </c>
      <c r="I27">
        <f t="shared" si="1"/>
        <v>1</v>
      </c>
      <c r="J27" s="42">
        <f t="shared" si="2"/>
        <v>1</v>
      </c>
      <c r="K27" s="7">
        <f t="shared" si="3"/>
        <v>0</v>
      </c>
      <c r="Q27" t="b">
        <f t="shared" si="0"/>
        <v>1</v>
      </c>
      <c r="R27" t="s">
        <v>94</v>
      </c>
      <c r="S27">
        <v>0</v>
      </c>
      <c r="T27" s="1">
        <v>205921</v>
      </c>
      <c r="U27">
        <v>538.61500000000001</v>
      </c>
      <c r="V27">
        <v>61.8</v>
      </c>
      <c r="W27">
        <v>0</v>
      </c>
      <c r="X27">
        <v>0</v>
      </c>
    </row>
    <row r="28" spans="1:24" x14ac:dyDescent="0.35">
      <c r="A28" t="s">
        <v>4</v>
      </c>
      <c r="B28" s="7" t="s">
        <v>95</v>
      </c>
      <c r="C28" s="10">
        <v>11634570</v>
      </c>
      <c r="D28" s="10">
        <v>1626424</v>
      </c>
      <c r="E28" s="21">
        <v>1626.127</v>
      </c>
      <c r="F28" s="40">
        <v>0</v>
      </c>
      <c r="G28" s="52">
        <v>5.9885733596913203E-2</v>
      </c>
      <c r="H28" s="52">
        <v>1.6367811480096099</v>
      </c>
      <c r="I28">
        <f t="shared" si="1"/>
        <v>1</v>
      </c>
      <c r="J28" s="20">
        <f t="shared" si="2"/>
        <v>2</v>
      </c>
      <c r="K28" s="7">
        <f t="shared" si="3"/>
        <v>1</v>
      </c>
      <c r="Q28" t="b">
        <f t="shared" si="0"/>
        <v>1</v>
      </c>
      <c r="R28" t="s">
        <v>95</v>
      </c>
      <c r="S28">
        <v>11634570</v>
      </c>
      <c r="T28" s="1">
        <v>1626424</v>
      </c>
      <c r="U28">
        <v>1626.127</v>
      </c>
      <c r="V28">
        <v>0</v>
      </c>
      <c r="W28" s="2">
        <v>5.9885733596913203E-2</v>
      </c>
      <c r="X28">
        <v>1.6367811480096099</v>
      </c>
    </row>
    <row r="29" spans="1:24" x14ac:dyDescent="0.35">
      <c r="A29" t="s">
        <v>4</v>
      </c>
      <c r="B29" s="7" t="s">
        <v>96</v>
      </c>
      <c r="C29" s="10">
        <v>3600000</v>
      </c>
      <c r="D29" s="10">
        <v>730859</v>
      </c>
      <c r="E29" s="21">
        <v>725.91</v>
      </c>
      <c r="F29" s="56">
        <v>-0.7</v>
      </c>
      <c r="G29" s="52">
        <v>4.1235922314187601E-2</v>
      </c>
      <c r="H29" s="52">
        <v>1.1345260175701499</v>
      </c>
      <c r="I29">
        <f t="shared" si="1"/>
        <v>1</v>
      </c>
      <c r="J29" s="20">
        <f t="shared" si="2"/>
        <v>2</v>
      </c>
      <c r="K29" s="7">
        <f t="shared" si="3"/>
        <v>1</v>
      </c>
      <c r="Q29" t="b">
        <f t="shared" si="0"/>
        <v>1</v>
      </c>
      <c r="R29" t="s">
        <v>96</v>
      </c>
      <c r="S29">
        <v>3600000</v>
      </c>
      <c r="T29" s="1">
        <v>730859</v>
      </c>
      <c r="U29">
        <v>725.91</v>
      </c>
      <c r="V29">
        <v>-0.7</v>
      </c>
      <c r="W29" s="2">
        <v>4.1235922314187601E-2</v>
      </c>
      <c r="X29">
        <v>1.1345260175701499</v>
      </c>
    </row>
    <row r="30" spans="1:24" x14ac:dyDescent="0.35">
      <c r="A30" t="s">
        <v>4</v>
      </c>
      <c r="B30" s="7" t="s">
        <v>97</v>
      </c>
      <c r="C30" s="10">
        <v>1562500</v>
      </c>
      <c r="D30" s="10">
        <v>847077</v>
      </c>
      <c r="E30" s="21">
        <v>1028.896</v>
      </c>
      <c r="F30" s="56">
        <v>17.7</v>
      </c>
      <c r="G30" s="52">
        <v>1.5442014201352701E-2</v>
      </c>
      <c r="H30" s="52">
        <v>0.347410776118803</v>
      </c>
      <c r="I30">
        <f t="shared" si="1"/>
        <v>1</v>
      </c>
      <c r="J30" s="42">
        <f t="shared" si="2"/>
        <v>1</v>
      </c>
      <c r="K30" s="7">
        <f t="shared" si="3"/>
        <v>0</v>
      </c>
      <c r="Q30" t="b">
        <f t="shared" si="0"/>
        <v>1</v>
      </c>
      <c r="R30" t="s">
        <v>97</v>
      </c>
      <c r="S30">
        <v>1562500</v>
      </c>
      <c r="T30" s="1">
        <v>847077</v>
      </c>
      <c r="U30">
        <v>1028.896</v>
      </c>
      <c r="V30">
        <v>17.7</v>
      </c>
      <c r="W30" s="2">
        <v>1.5442014201352701E-2</v>
      </c>
      <c r="X30">
        <v>0.347410776118803</v>
      </c>
    </row>
    <row r="31" spans="1:24" x14ac:dyDescent="0.35">
      <c r="A31" t="s">
        <v>4</v>
      </c>
      <c r="B31" s="7" t="s">
        <v>98</v>
      </c>
      <c r="C31" s="10">
        <v>7600000</v>
      </c>
      <c r="D31" s="10">
        <v>719307</v>
      </c>
      <c r="E31" s="21">
        <v>715.49699999999996</v>
      </c>
      <c r="F31" s="56">
        <v>-0.5</v>
      </c>
      <c r="G31" s="52">
        <v>8.8451686289082898E-2</v>
      </c>
      <c r="H31" s="52">
        <v>2.4299677701688598</v>
      </c>
      <c r="I31">
        <f t="shared" si="1"/>
        <v>1</v>
      </c>
      <c r="J31" s="20">
        <f t="shared" si="2"/>
        <v>2</v>
      </c>
      <c r="K31" s="7">
        <f t="shared" si="3"/>
        <v>1</v>
      </c>
      <c r="Q31" t="b">
        <f t="shared" si="0"/>
        <v>1</v>
      </c>
      <c r="R31" t="s">
        <v>98</v>
      </c>
      <c r="S31">
        <v>7600000</v>
      </c>
      <c r="T31" s="1">
        <v>719307</v>
      </c>
      <c r="U31">
        <v>715.49699999999996</v>
      </c>
      <c r="V31">
        <v>-0.5</v>
      </c>
      <c r="W31" s="2">
        <v>8.8451686289082898E-2</v>
      </c>
      <c r="X31">
        <v>2.4299677701688598</v>
      </c>
    </row>
    <row r="32" spans="1:24" x14ac:dyDescent="0.35">
      <c r="A32" t="s">
        <v>4</v>
      </c>
      <c r="B32" s="7" t="s">
        <v>99</v>
      </c>
      <c r="C32" s="10">
        <v>1250000</v>
      </c>
      <c r="D32" s="10">
        <v>1165312</v>
      </c>
      <c r="E32" s="21">
        <v>1150.183</v>
      </c>
      <c r="F32" s="56">
        <v>-1.3</v>
      </c>
      <c r="G32" s="52">
        <v>8.9799642077927708E-3</v>
      </c>
      <c r="H32" s="52">
        <v>0.24862099885359601</v>
      </c>
      <c r="I32">
        <f t="shared" si="1"/>
        <v>1</v>
      </c>
      <c r="J32" s="42">
        <f t="shared" si="2"/>
        <v>1</v>
      </c>
      <c r="K32" s="7">
        <f t="shared" si="3"/>
        <v>0</v>
      </c>
      <c r="Q32" t="b">
        <f t="shared" si="0"/>
        <v>1</v>
      </c>
      <c r="R32" t="s">
        <v>99</v>
      </c>
      <c r="S32">
        <v>1250000</v>
      </c>
      <c r="T32" s="1">
        <v>1165312</v>
      </c>
      <c r="U32">
        <v>1150.183</v>
      </c>
      <c r="V32">
        <v>-1.3</v>
      </c>
      <c r="W32" s="2">
        <v>8.9799642077927708E-3</v>
      </c>
      <c r="X32">
        <v>0.24862099885359601</v>
      </c>
    </row>
    <row r="33" spans="1:24" x14ac:dyDescent="0.35">
      <c r="A33" t="s">
        <v>4</v>
      </c>
      <c r="B33" s="7" t="s">
        <v>100</v>
      </c>
      <c r="C33" s="10">
        <v>1250000</v>
      </c>
      <c r="D33" s="10">
        <v>7600932</v>
      </c>
      <c r="E33" s="21">
        <v>1079.319</v>
      </c>
      <c r="F33" s="55">
        <v>-604.20000000000005</v>
      </c>
      <c r="G33" s="52">
        <v>1.3767338072372499E-3</v>
      </c>
      <c r="H33" s="52">
        <v>0.26494451253468698</v>
      </c>
      <c r="I33">
        <f t="shared" si="1"/>
        <v>1</v>
      </c>
      <c r="J33" s="42">
        <f t="shared" si="2"/>
        <v>1</v>
      </c>
      <c r="K33" s="7">
        <f t="shared" si="3"/>
        <v>0</v>
      </c>
      <c r="Q33" t="b">
        <f t="shared" si="0"/>
        <v>1</v>
      </c>
      <c r="R33" t="s">
        <v>100</v>
      </c>
      <c r="S33">
        <v>1250000</v>
      </c>
      <c r="T33" s="1">
        <v>7600932</v>
      </c>
      <c r="U33">
        <v>1079.319</v>
      </c>
      <c r="V33">
        <v>-604.20000000000005</v>
      </c>
      <c r="W33" s="2">
        <v>1.3767338072372499E-3</v>
      </c>
      <c r="X33">
        <v>0.26494451253468698</v>
      </c>
    </row>
    <row r="34" spans="1:24" x14ac:dyDescent="0.35">
      <c r="A34" t="s">
        <v>4</v>
      </c>
      <c r="B34" s="7" t="s">
        <v>101</v>
      </c>
      <c r="C34" s="10">
        <v>1250000</v>
      </c>
      <c r="D34" s="10">
        <v>1067947</v>
      </c>
      <c r="E34" s="21">
        <v>1097.433</v>
      </c>
      <c r="F34" s="56">
        <v>2.7</v>
      </c>
      <c r="G34" s="52">
        <v>9.7986698318469102E-3</v>
      </c>
      <c r="H34" s="52">
        <v>0.26057139372009502</v>
      </c>
      <c r="I34">
        <f t="shared" si="1"/>
        <v>1</v>
      </c>
      <c r="J34" s="42">
        <f t="shared" si="2"/>
        <v>1</v>
      </c>
      <c r="K34" s="7">
        <f t="shared" si="3"/>
        <v>0</v>
      </c>
      <c r="Q34" t="b">
        <f t="shared" si="0"/>
        <v>1</v>
      </c>
      <c r="R34" t="s">
        <v>101</v>
      </c>
      <c r="S34">
        <v>1250000</v>
      </c>
      <c r="T34" s="1">
        <v>1067947</v>
      </c>
      <c r="U34">
        <v>1097.433</v>
      </c>
      <c r="V34">
        <v>2.7</v>
      </c>
      <c r="W34" s="2">
        <v>9.7986698318469102E-3</v>
      </c>
      <c r="X34">
        <v>0.26057139372009502</v>
      </c>
    </row>
    <row r="35" spans="1:24" x14ac:dyDescent="0.35">
      <c r="A35" t="s">
        <v>4</v>
      </c>
      <c r="B35" s="7" t="s">
        <v>102</v>
      </c>
      <c r="C35" s="10">
        <v>0</v>
      </c>
      <c r="D35" s="10">
        <v>727967</v>
      </c>
      <c r="E35" s="21">
        <v>723.91</v>
      </c>
      <c r="F35" s="56">
        <v>-0.6</v>
      </c>
      <c r="G35" s="52">
        <v>0</v>
      </c>
      <c r="H35" s="52">
        <v>0</v>
      </c>
      <c r="I35">
        <f t="shared" si="1"/>
        <v>1</v>
      </c>
      <c r="J35" s="42">
        <f t="shared" si="2"/>
        <v>1</v>
      </c>
      <c r="K35" s="7">
        <f t="shared" si="3"/>
        <v>0</v>
      </c>
      <c r="Q35" t="b">
        <f t="shared" si="0"/>
        <v>1</v>
      </c>
      <c r="R35" t="s">
        <v>102</v>
      </c>
      <c r="S35">
        <v>0</v>
      </c>
      <c r="T35" s="1">
        <v>727967</v>
      </c>
      <c r="U35">
        <v>723.91</v>
      </c>
      <c r="V35">
        <v>-0.6</v>
      </c>
      <c r="W35">
        <v>0</v>
      </c>
      <c r="X35">
        <v>0</v>
      </c>
    </row>
    <row r="36" spans="1:24" x14ac:dyDescent="0.35">
      <c r="A36" t="s">
        <v>4</v>
      </c>
      <c r="B36" s="7" t="s">
        <v>103</v>
      </c>
      <c r="C36" s="10">
        <v>4548123</v>
      </c>
      <c r="D36" s="10">
        <v>943347</v>
      </c>
      <c r="E36" s="21">
        <v>943.34699999999998</v>
      </c>
      <c r="F36" s="40">
        <v>0</v>
      </c>
      <c r="G36" s="52">
        <v>4.0361522485474699E-2</v>
      </c>
      <c r="H36" s="52">
        <v>1.10294909043649</v>
      </c>
      <c r="I36">
        <f t="shared" si="1"/>
        <v>1</v>
      </c>
      <c r="J36" s="20">
        <f t="shared" si="2"/>
        <v>2</v>
      </c>
      <c r="K36" s="7">
        <f t="shared" si="3"/>
        <v>1</v>
      </c>
      <c r="Q36" t="b">
        <f t="shared" si="0"/>
        <v>1</v>
      </c>
      <c r="R36" t="s">
        <v>103</v>
      </c>
      <c r="S36">
        <v>4548123</v>
      </c>
      <c r="T36" s="1">
        <v>943347</v>
      </c>
      <c r="U36">
        <v>943.34699999999998</v>
      </c>
      <c r="V36">
        <v>0</v>
      </c>
      <c r="W36" s="2">
        <v>4.0361522485474699E-2</v>
      </c>
      <c r="X36">
        <v>1.10294909043649</v>
      </c>
    </row>
    <row r="37" spans="1:24" x14ac:dyDescent="0.35">
      <c r="A37" t="s">
        <v>4</v>
      </c>
      <c r="B37" s="7" t="s">
        <v>104</v>
      </c>
      <c r="C37" s="10">
        <v>26406190</v>
      </c>
      <c r="D37" s="10">
        <v>839633</v>
      </c>
      <c r="E37" s="21">
        <v>854.375</v>
      </c>
      <c r="F37" s="56">
        <v>1.7</v>
      </c>
      <c r="G37" s="52">
        <v>0.26328314428020499</v>
      </c>
      <c r="H37" s="52">
        <v>7.07052968841605</v>
      </c>
      <c r="I37">
        <f t="shared" si="1"/>
        <v>1</v>
      </c>
      <c r="J37" s="20">
        <f t="shared" si="2"/>
        <v>4</v>
      </c>
      <c r="K37" s="7">
        <f t="shared" si="3"/>
        <v>3</v>
      </c>
      <c r="Q37" t="b">
        <f t="shared" si="0"/>
        <v>1</v>
      </c>
      <c r="R37" t="s">
        <v>104</v>
      </c>
      <c r="S37">
        <v>26406190</v>
      </c>
      <c r="T37" s="1">
        <v>839633</v>
      </c>
      <c r="U37">
        <v>854.375</v>
      </c>
      <c r="V37">
        <v>1.7</v>
      </c>
      <c r="W37">
        <v>0.26328314428020499</v>
      </c>
      <c r="X37">
        <v>7.07052968841605</v>
      </c>
    </row>
    <row r="38" spans="1:24" x14ac:dyDescent="0.35">
      <c r="A38" t="s">
        <v>4</v>
      </c>
      <c r="B38" s="7" t="s">
        <v>105</v>
      </c>
      <c r="C38" s="10">
        <v>53400000</v>
      </c>
      <c r="D38" s="10">
        <v>979424</v>
      </c>
      <c r="E38" s="21">
        <v>1251.8979999999999</v>
      </c>
      <c r="F38" s="55">
        <v>21.8</v>
      </c>
      <c r="G38" s="52">
        <v>0.45643330505984703</v>
      </c>
      <c r="H38" s="52">
        <v>9.7581401128362302</v>
      </c>
      <c r="I38">
        <f t="shared" si="1"/>
        <v>1</v>
      </c>
      <c r="J38" s="20">
        <f t="shared" si="2"/>
        <v>4</v>
      </c>
      <c r="K38" s="7">
        <f t="shared" si="3"/>
        <v>3</v>
      </c>
      <c r="Q38" t="b">
        <f t="shared" ref="Q38:Q69" si="7">X38=H38</f>
        <v>1</v>
      </c>
      <c r="R38" t="s">
        <v>105</v>
      </c>
      <c r="S38">
        <v>53400000</v>
      </c>
      <c r="T38" s="1">
        <v>979424</v>
      </c>
      <c r="U38">
        <v>1251.8979999999999</v>
      </c>
      <c r="V38">
        <v>21.8</v>
      </c>
      <c r="W38">
        <v>0.45643330505984703</v>
      </c>
      <c r="X38">
        <v>9.7581401128362302</v>
      </c>
    </row>
    <row r="39" spans="1:24" x14ac:dyDescent="0.35">
      <c r="A39" t="s">
        <v>4</v>
      </c>
      <c r="B39" s="7" t="s">
        <v>106</v>
      </c>
      <c r="C39" s="10">
        <v>675000</v>
      </c>
      <c r="D39" s="10">
        <v>654306</v>
      </c>
      <c r="E39" s="21">
        <v>661.67899999999997</v>
      </c>
      <c r="F39" s="56">
        <v>1.1000000000000001</v>
      </c>
      <c r="G39" s="52">
        <v>8.6363390026870605E-3</v>
      </c>
      <c r="H39" s="52">
        <v>0.233373295835578</v>
      </c>
      <c r="I39">
        <f t="shared" si="1"/>
        <v>1</v>
      </c>
      <c r="J39" s="42">
        <f t="shared" si="2"/>
        <v>1</v>
      </c>
      <c r="K39" s="7">
        <f t="shared" si="3"/>
        <v>0</v>
      </c>
      <c r="Q39" t="b">
        <f t="shared" si="7"/>
        <v>1</v>
      </c>
      <c r="R39" t="s">
        <v>106</v>
      </c>
      <c r="S39">
        <v>675000</v>
      </c>
      <c r="T39" s="1">
        <v>654306</v>
      </c>
      <c r="U39">
        <v>661.67899999999997</v>
      </c>
      <c r="V39">
        <v>1.1000000000000001</v>
      </c>
      <c r="W39" s="2">
        <v>8.6363390026870605E-3</v>
      </c>
      <c r="X39">
        <v>0.233373295835578</v>
      </c>
    </row>
    <row r="40" spans="1:24" x14ac:dyDescent="0.35">
      <c r="A40" t="s">
        <v>4</v>
      </c>
      <c r="B40" s="7" t="s">
        <v>107</v>
      </c>
      <c r="C40" s="10">
        <v>1659653</v>
      </c>
      <c r="D40" s="10">
        <v>680508</v>
      </c>
      <c r="E40" s="21">
        <v>687.024</v>
      </c>
      <c r="F40" s="56">
        <v>0.9</v>
      </c>
      <c r="G40" s="52">
        <v>2.0416950298159899E-2</v>
      </c>
      <c r="H40" s="52">
        <v>0.55263721197660798</v>
      </c>
      <c r="I40">
        <f t="shared" si="1"/>
        <v>1</v>
      </c>
      <c r="J40" s="42">
        <f t="shared" si="2"/>
        <v>1</v>
      </c>
      <c r="K40" s="7">
        <f t="shared" si="3"/>
        <v>0</v>
      </c>
      <c r="Q40" t="b">
        <f t="shared" si="7"/>
        <v>1</v>
      </c>
      <c r="R40" t="s">
        <v>107</v>
      </c>
      <c r="S40">
        <v>1659653</v>
      </c>
      <c r="T40" s="1">
        <v>680508</v>
      </c>
      <c r="U40">
        <v>687.024</v>
      </c>
      <c r="V40">
        <v>0.9</v>
      </c>
      <c r="W40" s="2">
        <v>2.0416950298159899E-2</v>
      </c>
      <c r="X40">
        <v>0.55263721197660798</v>
      </c>
    </row>
    <row r="41" spans="1:24" x14ac:dyDescent="0.35">
      <c r="A41" t="s">
        <v>4</v>
      </c>
      <c r="B41" s="7" t="s">
        <v>108</v>
      </c>
      <c r="C41" s="10">
        <v>874202</v>
      </c>
      <c r="D41" s="10">
        <v>982924</v>
      </c>
      <c r="E41" s="21">
        <v>982.23400000000004</v>
      </c>
      <c r="F41" s="40">
        <v>-0.1</v>
      </c>
      <c r="G41" s="52">
        <v>7.4455822874825396E-3</v>
      </c>
      <c r="H41" s="52">
        <v>0.20360646830478701</v>
      </c>
      <c r="I41">
        <f t="shared" si="1"/>
        <v>1</v>
      </c>
      <c r="J41" s="42">
        <f t="shared" si="2"/>
        <v>1</v>
      </c>
      <c r="K41" s="7">
        <f t="shared" si="3"/>
        <v>0</v>
      </c>
      <c r="Q41" t="b">
        <f t="shared" si="7"/>
        <v>1</v>
      </c>
      <c r="R41" t="s">
        <v>108</v>
      </c>
      <c r="S41">
        <v>874202</v>
      </c>
      <c r="T41" s="1">
        <v>982924</v>
      </c>
      <c r="U41">
        <v>982.23400000000004</v>
      </c>
      <c r="V41">
        <v>-0.1</v>
      </c>
      <c r="W41" s="2">
        <v>7.4455822874825396E-3</v>
      </c>
      <c r="X41">
        <v>0.20360646830478701</v>
      </c>
    </row>
    <row r="42" spans="1:24" x14ac:dyDescent="0.35">
      <c r="A42" t="s">
        <v>4</v>
      </c>
      <c r="B42" s="7" t="s">
        <v>109</v>
      </c>
      <c r="C42" s="10">
        <v>3277272</v>
      </c>
      <c r="D42" s="10">
        <v>711722</v>
      </c>
      <c r="E42" s="21">
        <v>767.36900000000003</v>
      </c>
      <c r="F42" s="56">
        <v>7.3</v>
      </c>
      <c r="G42" s="52">
        <v>3.8548626480530902E-2</v>
      </c>
      <c r="H42" s="52">
        <v>0.97701892260848899</v>
      </c>
      <c r="I42">
        <f t="shared" si="1"/>
        <v>1</v>
      </c>
      <c r="J42" s="42">
        <f t="shared" si="2"/>
        <v>1</v>
      </c>
      <c r="K42" s="7">
        <f t="shared" si="3"/>
        <v>0</v>
      </c>
      <c r="Q42" t="b">
        <f t="shared" si="7"/>
        <v>1</v>
      </c>
      <c r="R42" t="s">
        <v>109</v>
      </c>
      <c r="S42">
        <v>3277272</v>
      </c>
      <c r="T42" s="1">
        <v>711722</v>
      </c>
      <c r="U42">
        <v>767.36900000000003</v>
      </c>
      <c r="V42">
        <v>7.3</v>
      </c>
      <c r="W42" s="2">
        <v>3.8548626480530902E-2</v>
      </c>
      <c r="X42">
        <v>0.97701892260848899</v>
      </c>
    </row>
    <row r="43" spans="1:24" x14ac:dyDescent="0.35">
      <c r="A43" t="s">
        <v>4</v>
      </c>
      <c r="B43" s="7" t="s">
        <v>110</v>
      </c>
      <c r="C43" s="10">
        <v>184719279</v>
      </c>
      <c r="D43" s="10">
        <v>759216</v>
      </c>
      <c r="E43" s="21">
        <v>761.27599999999995</v>
      </c>
      <c r="F43" s="40">
        <v>0.3</v>
      </c>
      <c r="G43" s="52">
        <v>2.0368248463980301</v>
      </c>
      <c r="H43" s="52">
        <v>55.509181628889301</v>
      </c>
      <c r="I43">
        <f t="shared" si="1"/>
        <v>2</v>
      </c>
      <c r="J43" s="20">
        <f t="shared" si="2"/>
        <v>8</v>
      </c>
      <c r="K43" s="7">
        <f t="shared" si="3"/>
        <v>6</v>
      </c>
      <c r="Q43" t="b">
        <f t="shared" si="7"/>
        <v>1</v>
      </c>
      <c r="R43" t="s">
        <v>110</v>
      </c>
      <c r="S43">
        <v>184719279</v>
      </c>
      <c r="T43" s="1">
        <v>759216</v>
      </c>
      <c r="U43">
        <v>761.27599999999995</v>
      </c>
      <c r="V43">
        <v>0.3</v>
      </c>
      <c r="W43">
        <v>2.0368248463980301</v>
      </c>
      <c r="X43">
        <v>55.509181628889301</v>
      </c>
    </row>
    <row r="44" spans="1:24" x14ac:dyDescent="0.35">
      <c r="A44" t="s">
        <v>4</v>
      </c>
      <c r="B44" s="7" t="s">
        <v>111</v>
      </c>
      <c r="C44" s="10">
        <v>2965500</v>
      </c>
      <c r="D44" s="10">
        <v>695507</v>
      </c>
      <c r="E44" s="21">
        <v>689.625</v>
      </c>
      <c r="F44" s="56">
        <v>-0.9</v>
      </c>
      <c r="G44" s="52">
        <v>3.5694658752222802E-2</v>
      </c>
      <c r="H44" s="52">
        <v>0.983738502722591</v>
      </c>
      <c r="I44">
        <f t="shared" si="1"/>
        <v>1</v>
      </c>
      <c r="J44" s="42">
        <f t="shared" si="2"/>
        <v>1</v>
      </c>
      <c r="K44" s="7">
        <f t="shared" si="3"/>
        <v>0</v>
      </c>
      <c r="Q44" t="b">
        <f t="shared" si="7"/>
        <v>1</v>
      </c>
      <c r="R44" t="s">
        <v>111</v>
      </c>
      <c r="S44">
        <v>2965500</v>
      </c>
      <c r="T44" s="1">
        <v>695507</v>
      </c>
      <c r="U44">
        <v>689.625</v>
      </c>
      <c r="V44">
        <v>-0.9</v>
      </c>
      <c r="W44" s="2">
        <v>3.5694658752222802E-2</v>
      </c>
      <c r="X44">
        <v>0.983738502722591</v>
      </c>
    </row>
    <row r="45" spans="1:24" x14ac:dyDescent="0.35">
      <c r="A45" t="s">
        <v>4</v>
      </c>
      <c r="B45" s="7" t="s">
        <v>112</v>
      </c>
      <c r="C45" s="10">
        <v>8188288</v>
      </c>
      <c r="D45" s="10">
        <v>571958</v>
      </c>
      <c r="E45" s="21">
        <v>544.03099999999995</v>
      </c>
      <c r="F45" s="56">
        <v>-5.0999999999999996</v>
      </c>
      <c r="G45" s="52">
        <v>0.119849377277852</v>
      </c>
      <c r="H45" s="52">
        <v>3.4432154645342399</v>
      </c>
      <c r="I45">
        <f t="shared" si="1"/>
        <v>1</v>
      </c>
      <c r="J45" s="20">
        <f t="shared" si="2"/>
        <v>2</v>
      </c>
      <c r="K45" s="7">
        <f t="shared" si="3"/>
        <v>1</v>
      </c>
      <c r="Q45" t="b">
        <f t="shared" si="7"/>
        <v>1</v>
      </c>
      <c r="R45" t="s">
        <v>112</v>
      </c>
      <c r="S45">
        <v>8188288</v>
      </c>
      <c r="T45" s="1">
        <v>571958</v>
      </c>
      <c r="U45">
        <v>544.03099999999995</v>
      </c>
      <c r="V45">
        <v>-5.0999999999999996</v>
      </c>
      <c r="W45">
        <v>0.119849377277852</v>
      </c>
      <c r="X45">
        <v>3.4432154645342399</v>
      </c>
    </row>
    <row r="46" spans="1:24" x14ac:dyDescent="0.35">
      <c r="A46" t="s">
        <v>4</v>
      </c>
      <c r="B46" s="7" t="s">
        <v>113</v>
      </c>
      <c r="C46" s="10">
        <v>6553500</v>
      </c>
      <c r="D46" s="10">
        <v>982889</v>
      </c>
      <c r="E46" s="21">
        <v>982.82799999999997</v>
      </c>
      <c r="F46" s="40">
        <v>0</v>
      </c>
      <c r="G46" s="52">
        <v>5.5818175963835502E-2</v>
      </c>
      <c r="H46" s="52">
        <v>1.52542381143974</v>
      </c>
      <c r="I46">
        <f t="shared" si="1"/>
        <v>1</v>
      </c>
      <c r="J46" s="20">
        <f t="shared" si="2"/>
        <v>2</v>
      </c>
      <c r="K46" s="7">
        <f t="shared" si="3"/>
        <v>1</v>
      </c>
      <c r="Q46" t="b">
        <f t="shared" si="7"/>
        <v>1</v>
      </c>
      <c r="R46" t="s">
        <v>113</v>
      </c>
      <c r="S46">
        <v>6553500</v>
      </c>
      <c r="T46" s="1">
        <v>982889</v>
      </c>
      <c r="U46">
        <v>982.82799999999997</v>
      </c>
      <c r="V46">
        <v>0</v>
      </c>
      <c r="W46" s="2">
        <v>5.5818175963835502E-2</v>
      </c>
      <c r="X46">
        <v>1.52542381143974</v>
      </c>
    </row>
    <row r="47" spans="1:24" x14ac:dyDescent="0.35">
      <c r="A47" t="s">
        <v>4</v>
      </c>
      <c r="B47" s="7" t="s">
        <v>114</v>
      </c>
      <c r="C47" s="10">
        <v>11563008</v>
      </c>
      <c r="D47" s="10">
        <v>737173</v>
      </c>
      <c r="E47" s="21">
        <v>704.10199999999998</v>
      </c>
      <c r="F47" s="56">
        <v>-4.7</v>
      </c>
      <c r="G47" s="52">
        <v>0.13131314932518601</v>
      </c>
      <c r="H47" s="52">
        <v>3.7569030374877501</v>
      </c>
      <c r="I47">
        <f t="shared" si="1"/>
        <v>1</v>
      </c>
      <c r="J47" s="20">
        <f t="shared" si="2"/>
        <v>2</v>
      </c>
      <c r="K47" s="7">
        <f t="shared" si="3"/>
        <v>1</v>
      </c>
      <c r="Q47" t="b">
        <f t="shared" si="7"/>
        <v>1</v>
      </c>
      <c r="R47" t="s">
        <v>114</v>
      </c>
      <c r="S47">
        <v>11563008</v>
      </c>
      <c r="T47" s="1">
        <v>737173</v>
      </c>
      <c r="U47">
        <v>704.10199999999998</v>
      </c>
      <c r="V47">
        <v>-4.7</v>
      </c>
      <c r="W47">
        <v>0.13131314932518601</v>
      </c>
      <c r="X47">
        <v>3.7569030374877501</v>
      </c>
    </row>
    <row r="48" spans="1:24" x14ac:dyDescent="0.35">
      <c r="A48" t="s">
        <v>4</v>
      </c>
      <c r="B48" s="7" t="s">
        <v>115</v>
      </c>
      <c r="C48" s="10">
        <v>7831576</v>
      </c>
      <c r="D48" s="10">
        <v>1026720</v>
      </c>
      <c r="E48" s="21">
        <v>1026.7190000000001</v>
      </c>
      <c r="F48" s="40">
        <v>0</v>
      </c>
      <c r="G48" s="52">
        <v>6.3856330207009995E-2</v>
      </c>
      <c r="H48" s="52">
        <v>1.7449874430085399</v>
      </c>
      <c r="I48">
        <f t="shared" si="1"/>
        <v>1</v>
      </c>
      <c r="J48" s="20">
        <f t="shared" si="2"/>
        <v>2</v>
      </c>
      <c r="K48" s="7">
        <f t="shared" si="3"/>
        <v>1</v>
      </c>
      <c r="Q48" t="b">
        <f t="shared" si="7"/>
        <v>1</v>
      </c>
      <c r="R48" t="s">
        <v>115</v>
      </c>
      <c r="S48">
        <v>7831576</v>
      </c>
      <c r="T48" s="1">
        <v>1026720</v>
      </c>
      <c r="U48">
        <v>1026.7190000000001</v>
      </c>
      <c r="V48">
        <v>0</v>
      </c>
      <c r="W48">
        <v>6.3856330207009995E-2</v>
      </c>
      <c r="X48">
        <v>1.7449874430085399</v>
      </c>
    </row>
    <row r="49" spans="1:24" x14ac:dyDescent="0.35">
      <c r="A49" t="s">
        <v>4</v>
      </c>
      <c r="B49" s="7" t="s">
        <v>116</v>
      </c>
      <c r="C49" s="10">
        <v>2646687</v>
      </c>
      <c r="D49" s="10">
        <v>919714</v>
      </c>
      <c r="E49" s="21">
        <v>878.25400000000002</v>
      </c>
      <c r="F49" s="56">
        <v>-4.7</v>
      </c>
      <c r="G49" s="52">
        <v>2.40910982142419E-2</v>
      </c>
      <c r="H49" s="52">
        <v>0.68940937674199498</v>
      </c>
      <c r="I49">
        <f t="shared" si="1"/>
        <v>1</v>
      </c>
      <c r="J49" s="42">
        <f t="shared" si="2"/>
        <v>1</v>
      </c>
      <c r="K49" s="7">
        <f t="shared" si="3"/>
        <v>0</v>
      </c>
      <c r="Q49" t="b">
        <f t="shared" si="7"/>
        <v>1</v>
      </c>
      <c r="R49" t="s">
        <v>116</v>
      </c>
      <c r="S49">
        <v>2646687</v>
      </c>
      <c r="T49" s="1">
        <v>919714</v>
      </c>
      <c r="U49">
        <v>878.25400000000002</v>
      </c>
      <c r="V49">
        <v>-4.7</v>
      </c>
      <c r="W49" s="2">
        <v>2.40910982142419E-2</v>
      </c>
      <c r="X49">
        <v>0.68940937674199498</v>
      </c>
    </row>
    <row r="50" spans="1:24" x14ac:dyDescent="0.35">
      <c r="A50" t="s">
        <v>4</v>
      </c>
      <c r="B50" s="7" t="s">
        <v>117</v>
      </c>
      <c r="C50" s="10">
        <v>10930969</v>
      </c>
      <c r="D50" s="10">
        <v>1102586</v>
      </c>
      <c r="E50" s="21">
        <v>1021.772</v>
      </c>
      <c r="F50" s="56">
        <v>-7.9</v>
      </c>
      <c r="G50" s="52">
        <v>8.2995204668480094E-2</v>
      </c>
      <c r="H50" s="52">
        <v>2.44736871178561</v>
      </c>
      <c r="I50">
        <f t="shared" si="1"/>
        <v>1</v>
      </c>
      <c r="J50" s="20">
        <f t="shared" si="2"/>
        <v>2</v>
      </c>
      <c r="K50" s="7">
        <f t="shared" si="3"/>
        <v>1</v>
      </c>
      <c r="Q50" t="b">
        <f t="shared" si="7"/>
        <v>1</v>
      </c>
      <c r="R50" t="s">
        <v>117</v>
      </c>
      <c r="S50">
        <v>10930969</v>
      </c>
      <c r="T50" s="1">
        <v>1102586</v>
      </c>
      <c r="U50">
        <v>1021.772</v>
      </c>
      <c r="V50">
        <v>-7.9</v>
      </c>
      <c r="W50" s="2">
        <v>8.2995204668480094E-2</v>
      </c>
      <c r="X50">
        <v>2.44736871178561</v>
      </c>
    </row>
    <row r="51" spans="1:24" x14ac:dyDescent="0.35">
      <c r="A51" t="s">
        <v>4</v>
      </c>
      <c r="B51" s="7" t="s">
        <v>118</v>
      </c>
      <c r="C51" s="10">
        <v>961849</v>
      </c>
      <c r="D51" s="10">
        <v>764008</v>
      </c>
      <c r="E51" s="21">
        <v>763.18200000000002</v>
      </c>
      <c r="F51" s="40">
        <v>-0.1</v>
      </c>
      <c r="G51" s="52">
        <v>1.0539397949245599E-2</v>
      </c>
      <c r="H51" s="52">
        <v>0.28831916880377401</v>
      </c>
      <c r="I51">
        <f t="shared" si="1"/>
        <v>1</v>
      </c>
      <c r="J51" s="42">
        <f t="shared" si="2"/>
        <v>1</v>
      </c>
      <c r="K51" s="7">
        <f t="shared" si="3"/>
        <v>0</v>
      </c>
      <c r="Q51" t="b">
        <f t="shared" si="7"/>
        <v>1</v>
      </c>
      <c r="R51" t="s">
        <v>118</v>
      </c>
      <c r="S51">
        <v>961849</v>
      </c>
      <c r="T51" s="1">
        <v>764008</v>
      </c>
      <c r="U51">
        <v>763.18200000000002</v>
      </c>
      <c r="V51">
        <v>-0.1</v>
      </c>
      <c r="W51" s="2">
        <v>1.0539397949245599E-2</v>
      </c>
      <c r="X51">
        <v>0.28831916880377401</v>
      </c>
    </row>
    <row r="52" spans="1:24" x14ac:dyDescent="0.35">
      <c r="A52" t="s">
        <v>4</v>
      </c>
      <c r="B52" s="7" t="s">
        <v>119</v>
      </c>
      <c r="C52" s="10">
        <v>6875000</v>
      </c>
      <c r="D52" s="10">
        <v>820494</v>
      </c>
      <c r="E52" s="21">
        <v>715.49699999999996</v>
      </c>
      <c r="F52" s="56">
        <v>-14.7</v>
      </c>
      <c r="G52" s="52">
        <v>7.0146192757061895E-2</v>
      </c>
      <c r="H52" s="52">
        <v>2.1981616341988</v>
      </c>
      <c r="I52">
        <f t="shared" si="1"/>
        <v>1</v>
      </c>
      <c r="J52" s="20">
        <f t="shared" si="2"/>
        <v>2</v>
      </c>
      <c r="K52" s="7">
        <f t="shared" si="3"/>
        <v>1</v>
      </c>
      <c r="Q52" t="b">
        <f t="shared" si="7"/>
        <v>1</v>
      </c>
      <c r="R52" t="s">
        <v>119</v>
      </c>
      <c r="S52">
        <v>6875000</v>
      </c>
      <c r="T52" s="1">
        <v>820494</v>
      </c>
      <c r="U52">
        <v>715.49699999999996</v>
      </c>
      <c r="V52">
        <v>-14.7</v>
      </c>
      <c r="W52" s="2">
        <v>7.0146192757061895E-2</v>
      </c>
      <c r="X52">
        <v>2.1981616341988</v>
      </c>
    </row>
    <row r="53" spans="1:24" x14ac:dyDescent="0.35">
      <c r="A53" t="s">
        <v>4</v>
      </c>
      <c r="B53" s="7" t="s">
        <v>120</v>
      </c>
      <c r="C53" s="10">
        <v>2519253</v>
      </c>
      <c r="D53" s="10">
        <v>624191</v>
      </c>
      <c r="E53" s="21">
        <v>624.27200000000005</v>
      </c>
      <c r="F53" s="40">
        <v>0</v>
      </c>
      <c r="G53" s="52">
        <v>3.3787891689099903E-2</v>
      </c>
      <c r="H53" s="52">
        <v>0.92319334761994498</v>
      </c>
      <c r="I53">
        <f t="shared" si="1"/>
        <v>1</v>
      </c>
      <c r="J53" s="42">
        <f t="shared" si="2"/>
        <v>1</v>
      </c>
      <c r="K53" s="7">
        <f t="shared" si="3"/>
        <v>0</v>
      </c>
      <c r="Q53" t="b">
        <f t="shared" si="7"/>
        <v>1</v>
      </c>
      <c r="R53" t="s">
        <v>120</v>
      </c>
      <c r="S53">
        <v>2519253</v>
      </c>
      <c r="T53" s="1">
        <v>624191</v>
      </c>
      <c r="U53">
        <v>624.27200000000005</v>
      </c>
      <c r="V53">
        <v>0</v>
      </c>
      <c r="W53" s="2">
        <v>3.3787891689099903E-2</v>
      </c>
      <c r="X53">
        <v>0.92319334761994498</v>
      </c>
    </row>
    <row r="54" spans="1:24" x14ac:dyDescent="0.35">
      <c r="A54" t="s">
        <v>4</v>
      </c>
      <c r="B54" s="7" t="s">
        <v>121</v>
      </c>
      <c r="C54" s="10">
        <v>6618458</v>
      </c>
      <c r="D54" s="10">
        <v>808356</v>
      </c>
      <c r="E54" s="21">
        <v>807.35599999999999</v>
      </c>
      <c r="F54" s="40">
        <v>-0.1</v>
      </c>
      <c r="G54" s="52">
        <v>6.8542661242952399E-2</v>
      </c>
      <c r="H54" s="52">
        <v>1.87536790104297</v>
      </c>
      <c r="I54">
        <f t="shared" si="1"/>
        <v>1</v>
      </c>
      <c r="J54" s="20">
        <f t="shared" si="2"/>
        <v>2</v>
      </c>
      <c r="K54" s="7">
        <f t="shared" si="3"/>
        <v>1</v>
      </c>
      <c r="Q54" t="b">
        <f t="shared" si="7"/>
        <v>1</v>
      </c>
      <c r="R54" t="s">
        <v>121</v>
      </c>
      <c r="S54">
        <v>6618458</v>
      </c>
      <c r="T54" s="1">
        <v>808356</v>
      </c>
      <c r="U54">
        <v>807.35599999999999</v>
      </c>
      <c r="V54">
        <v>-0.1</v>
      </c>
      <c r="W54" s="2">
        <v>6.8542661242952399E-2</v>
      </c>
      <c r="X54">
        <v>1.87536790104297</v>
      </c>
    </row>
    <row r="55" spans="1:24" x14ac:dyDescent="0.35">
      <c r="A55" t="s">
        <v>4</v>
      </c>
      <c r="B55" s="7" t="s">
        <v>122</v>
      </c>
      <c r="C55" s="10">
        <v>1802277</v>
      </c>
      <c r="D55" s="10">
        <v>1000219</v>
      </c>
      <c r="E55" s="21">
        <v>1029.847</v>
      </c>
      <c r="F55" s="56">
        <v>2.9</v>
      </c>
      <c r="G55" s="52">
        <v>1.5084581010499899E-2</v>
      </c>
      <c r="H55" s="52">
        <v>0.40035344551075802</v>
      </c>
      <c r="I55">
        <f t="shared" si="1"/>
        <v>1</v>
      </c>
      <c r="J55" s="42">
        <f t="shared" si="2"/>
        <v>1</v>
      </c>
      <c r="K55" s="7">
        <f t="shared" si="3"/>
        <v>0</v>
      </c>
      <c r="Q55" t="b">
        <f t="shared" si="7"/>
        <v>1</v>
      </c>
      <c r="R55" t="s">
        <v>122</v>
      </c>
      <c r="S55">
        <v>1802277</v>
      </c>
      <c r="T55" s="1">
        <v>1000219</v>
      </c>
      <c r="U55">
        <v>1029.847</v>
      </c>
      <c r="V55">
        <v>2.9</v>
      </c>
      <c r="W55" s="2">
        <v>1.5084581010499899E-2</v>
      </c>
      <c r="X55">
        <v>0.40035344551075802</v>
      </c>
    </row>
    <row r="56" spans="1:24" x14ac:dyDescent="0.35">
      <c r="A56" t="s">
        <v>4</v>
      </c>
      <c r="B56" s="7" t="s">
        <v>123</v>
      </c>
      <c r="C56" s="10">
        <v>8533435</v>
      </c>
      <c r="D56" s="10">
        <v>1410572</v>
      </c>
      <c r="E56" s="21">
        <v>1410.865</v>
      </c>
      <c r="F56" s="40">
        <v>0</v>
      </c>
      <c r="G56" s="52">
        <v>5.0644867276281799E-2</v>
      </c>
      <c r="H56" s="52">
        <v>1.3836720335581201</v>
      </c>
      <c r="I56">
        <f t="shared" si="1"/>
        <v>1</v>
      </c>
      <c r="J56" s="20">
        <f t="shared" si="2"/>
        <v>2</v>
      </c>
      <c r="K56" s="7">
        <f t="shared" si="3"/>
        <v>1</v>
      </c>
      <c r="Q56" t="b">
        <f t="shared" si="7"/>
        <v>1</v>
      </c>
      <c r="R56" t="s">
        <v>123</v>
      </c>
      <c r="S56">
        <v>8533435</v>
      </c>
      <c r="T56" s="1">
        <v>1410572</v>
      </c>
      <c r="U56">
        <v>1410.865</v>
      </c>
      <c r="V56">
        <v>0</v>
      </c>
      <c r="W56" s="2">
        <v>5.0644867276281799E-2</v>
      </c>
      <c r="X56">
        <v>1.3836720335581201</v>
      </c>
    </row>
    <row r="57" spans="1:24" x14ac:dyDescent="0.35">
      <c r="A57" t="s">
        <v>4</v>
      </c>
      <c r="B57" s="7" t="s">
        <v>124</v>
      </c>
      <c r="C57" s="10">
        <v>10263</v>
      </c>
      <c r="D57" s="10">
        <v>624186</v>
      </c>
      <c r="E57" s="21">
        <v>578.79999999999995</v>
      </c>
      <c r="F57" s="56">
        <v>-7.8</v>
      </c>
      <c r="G57" s="52">
        <v>1.37647116087197E-4</v>
      </c>
      <c r="H57" s="52">
        <v>4.0563978579510399E-3</v>
      </c>
      <c r="I57">
        <f t="shared" si="1"/>
        <v>1</v>
      </c>
      <c r="J57" s="42">
        <f t="shared" si="2"/>
        <v>1</v>
      </c>
      <c r="K57" s="7">
        <f t="shared" si="3"/>
        <v>0</v>
      </c>
      <c r="Q57" t="b">
        <f t="shared" si="7"/>
        <v>1</v>
      </c>
      <c r="R57" t="s">
        <v>124</v>
      </c>
      <c r="S57">
        <v>10263</v>
      </c>
      <c r="T57" s="1">
        <v>624186</v>
      </c>
      <c r="U57">
        <v>578.79999999999995</v>
      </c>
      <c r="V57">
        <v>-7.8</v>
      </c>
      <c r="W57" s="2">
        <v>1.37647116087197E-4</v>
      </c>
      <c r="X57" s="2">
        <v>4.0563978579510399E-3</v>
      </c>
    </row>
    <row r="58" spans="1:24" x14ac:dyDescent="0.35">
      <c r="A58" t="s">
        <v>4</v>
      </c>
      <c r="B58" s="7" t="s">
        <v>125</v>
      </c>
      <c r="C58" s="10">
        <v>5570709</v>
      </c>
      <c r="D58" s="10">
        <v>777983</v>
      </c>
      <c r="E58" s="21">
        <v>777.09100000000001</v>
      </c>
      <c r="F58" s="40">
        <v>-0.1</v>
      </c>
      <c r="G58" s="52">
        <v>5.9944201131132802E-2</v>
      </c>
      <c r="H58" s="52">
        <v>1.6399602882198301</v>
      </c>
      <c r="I58">
        <f t="shared" si="1"/>
        <v>1</v>
      </c>
      <c r="J58" s="20">
        <f t="shared" si="2"/>
        <v>2</v>
      </c>
      <c r="K58" s="7">
        <f t="shared" si="3"/>
        <v>1</v>
      </c>
      <c r="Q58" t="b">
        <f t="shared" si="7"/>
        <v>1</v>
      </c>
      <c r="R58" t="s">
        <v>125</v>
      </c>
      <c r="S58">
        <v>5570709</v>
      </c>
      <c r="T58" s="1">
        <v>777983</v>
      </c>
      <c r="U58">
        <v>777.09100000000001</v>
      </c>
      <c r="V58">
        <v>-0.1</v>
      </c>
      <c r="W58" s="2">
        <v>5.9944201131132802E-2</v>
      </c>
      <c r="X58">
        <v>1.6399602882198301</v>
      </c>
    </row>
    <row r="59" spans="1:24" x14ac:dyDescent="0.35">
      <c r="A59" t="s">
        <v>4</v>
      </c>
      <c r="B59" s="7" t="s">
        <v>126</v>
      </c>
      <c r="C59" s="10">
        <v>12813301</v>
      </c>
      <c r="D59" s="10">
        <v>1160626</v>
      </c>
      <c r="E59" s="21">
        <v>1161.0119999999999</v>
      </c>
      <c r="F59" s="40">
        <v>0</v>
      </c>
      <c r="G59" s="52">
        <v>9.2422038751365704E-2</v>
      </c>
      <c r="H59" s="52">
        <v>2.5247539368815501</v>
      </c>
      <c r="I59">
        <f t="shared" si="1"/>
        <v>1</v>
      </c>
      <c r="J59" s="20">
        <f t="shared" si="2"/>
        <v>2</v>
      </c>
      <c r="K59" s="7">
        <f t="shared" si="3"/>
        <v>1</v>
      </c>
      <c r="Q59" t="b">
        <f t="shared" si="7"/>
        <v>1</v>
      </c>
      <c r="R59" t="s">
        <v>126</v>
      </c>
      <c r="S59">
        <v>12813301</v>
      </c>
      <c r="T59" s="1">
        <v>1160626</v>
      </c>
      <c r="U59">
        <v>1161.0119999999999</v>
      </c>
      <c r="V59">
        <v>0</v>
      </c>
      <c r="W59" s="2">
        <v>9.2422038751365704E-2</v>
      </c>
      <c r="X59">
        <v>2.5247539368815501</v>
      </c>
    </row>
    <row r="60" spans="1:24" x14ac:dyDescent="0.35">
      <c r="A60" t="s">
        <v>4</v>
      </c>
      <c r="B60" s="7" t="s">
        <v>127</v>
      </c>
      <c r="C60" s="10">
        <v>10262</v>
      </c>
      <c r="D60" s="10">
        <v>918635</v>
      </c>
      <c r="E60" s="21">
        <v>918.57899999999995</v>
      </c>
      <c r="F60" s="40">
        <v>0</v>
      </c>
      <c r="G60" s="52">
        <v>9.3518134225195298E-5</v>
      </c>
      <c r="H60" s="52">
        <v>2.5557021360873701E-3</v>
      </c>
      <c r="I60">
        <f t="shared" si="1"/>
        <v>1</v>
      </c>
      <c r="J60" s="42">
        <f t="shared" si="2"/>
        <v>1</v>
      </c>
      <c r="K60" s="7">
        <f t="shared" si="3"/>
        <v>0</v>
      </c>
      <c r="Q60" t="b">
        <f t="shared" si="7"/>
        <v>1</v>
      </c>
      <c r="R60" t="s">
        <v>127</v>
      </c>
      <c r="S60">
        <v>10262</v>
      </c>
      <c r="T60" s="1">
        <v>918635</v>
      </c>
      <c r="U60">
        <v>918.57899999999995</v>
      </c>
      <c r="V60">
        <v>0</v>
      </c>
      <c r="W60" s="2">
        <v>9.3518134225195298E-5</v>
      </c>
      <c r="X60" s="2">
        <v>2.5557021360873701E-3</v>
      </c>
    </row>
    <row r="61" spans="1:24" x14ac:dyDescent="0.35">
      <c r="A61" t="s">
        <v>4</v>
      </c>
      <c r="B61" s="7" t="s">
        <v>128</v>
      </c>
      <c r="C61" s="10">
        <v>2651026</v>
      </c>
      <c r="D61" s="10">
        <v>687374</v>
      </c>
      <c r="E61" s="21">
        <v>687.024</v>
      </c>
      <c r="F61" s="40">
        <v>-0.1</v>
      </c>
      <c r="G61" s="52">
        <v>3.2287000289132201E-2</v>
      </c>
      <c r="H61" s="52">
        <v>0.88274815128071904</v>
      </c>
      <c r="I61">
        <f t="shared" si="1"/>
        <v>1</v>
      </c>
      <c r="J61" s="42">
        <f t="shared" si="2"/>
        <v>1</v>
      </c>
      <c r="K61" s="7">
        <f t="shared" si="3"/>
        <v>0</v>
      </c>
      <c r="Q61" t="b">
        <f t="shared" si="7"/>
        <v>1</v>
      </c>
      <c r="R61" t="s">
        <v>128</v>
      </c>
      <c r="S61">
        <v>2651026</v>
      </c>
      <c r="T61" s="1">
        <v>687374</v>
      </c>
      <c r="U61">
        <v>687.024</v>
      </c>
      <c r="V61">
        <v>-0.1</v>
      </c>
      <c r="W61" s="2">
        <v>3.2287000289132201E-2</v>
      </c>
      <c r="X61">
        <v>0.88274815128071904</v>
      </c>
    </row>
    <row r="62" spans="1:24" x14ac:dyDescent="0.35">
      <c r="A62" t="s">
        <v>4</v>
      </c>
      <c r="B62" s="7" t="s">
        <v>129</v>
      </c>
      <c r="C62" s="10">
        <v>0</v>
      </c>
      <c r="D62" s="10">
        <v>36</v>
      </c>
      <c r="E62" s="21">
        <v>653.77499999999998</v>
      </c>
      <c r="F62" s="55">
        <v>100</v>
      </c>
      <c r="G62" s="52">
        <v>0</v>
      </c>
      <c r="H62" s="52">
        <v>0</v>
      </c>
      <c r="I62">
        <f t="shared" si="1"/>
        <v>1</v>
      </c>
      <c r="J62" s="42">
        <f t="shared" si="2"/>
        <v>1</v>
      </c>
      <c r="K62" s="7">
        <f t="shared" si="3"/>
        <v>0</v>
      </c>
      <c r="Q62" t="b">
        <f t="shared" si="7"/>
        <v>1</v>
      </c>
      <c r="R62" t="s">
        <v>129</v>
      </c>
      <c r="S62">
        <v>0</v>
      </c>
      <c r="T62" s="1">
        <v>36</v>
      </c>
      <c r="U62">
        <v>653.77499999999998</v>
      </c>
      <c r="V62">
        <v>100</v>
      </c>
      <c r="W62">
        <v>0</v>
      </c>
      <c r="X62">
        <v>0</v>
      </c>
    </row>
    <row r="63" spans="1:24" x14ac:dyDescent="0.35">
      <c r="A63" t="s">
        <v>4</v>
      </c>
      <c r="B63" s="7" t="s">
        <v>130</v>
      </c>
      <c r="C63" s="10">
        <v>0</v>
      </c>
      <c r="D63" s="10">
        <v>53120</v>
      </c>
      <c r="E63" s="21">
        <v>43.539000000000001</v>
      </c>
      <c r="F63" s="55">
        <v>-22</v>
      </c>
      <c r="G63" s="52">
        <v>0</v>
      </c>
      <c r="H63" s="52">
        <v>0</v>
      </c>
      <c r="I63">
        <f t="shared" si="1"/>
        <v>1</v>
      </c>
      <c r="J63" s="42">
        <f t="shared" si="2"/>
        <v>1</v>
      </c>
      <c r="K63" s="7">
        <f t="shared" si="3"/>
        <v>0</v>
      </c>
      <c r="Q63" t="b">
        <f t="shared" si="7"/>
        <v>1</v>
      </c>
      <c r="R63" t="s">
        <v>130</v>
      </c>
      <c r="S63">
        <v>0</v>
      </c>
      <c r="T63" s="1">
        <v>53120</v>
      </c>
      <c r="U63">
        <v>43.539000000000001</v>
      </c>
      <c r="V63">
        <v>-22</v>
      </c>
      <c r="W63">
        <v>0</v>
      </c>
      <c r="X63">
        <v>0</v>
      </c>
    </row>
    <row r="64" spans="1:24" x14ac:dyDescent="0.35">
      <c r="A64" t="s">
        <v>4</v>
      </c>
      <c r="B64" s="7" t="s">
        <v>131</v>
      </c>
      <c r="C64" s="10">
        <v>5117050</v>
      </c>
      <c r="D64" s="10">
        <v>937397</v>
      </c>
      <c r="E64" s="21">
        <v>881.07600000000002</v>
      </c>
      <c r="F64" s="56">
        <v>-6.4</v>
      </c>
      <c r="G64" s="52">
        <v>4.5698601812052903E-2</v>
      </c>
      <c r="H64" s="52">
        <v>1.32862073939084</v>
      </c>
      <c r="I64">
        <f t="shared" si="1"/>
        <v>1</v>
      </c>
      <c r="J64" s="20">
        <f t="shared" si="2"/>
        <v>2</v>
      </c>
      <c r="K64" s="7">
        <f t="shared" si="3"/>
        <v>1</v>
      </c>
      <c r="Q64" t="b">
        <f t="shared" si="7"/>
        <v>1</v>
      </c>
      <c r="R64" t="s">
        <v>131</v>
      </c>
      <c r="S64">
        <v>5117050</v>
      </c>
      <c r="T64" s="1">
        <v>937397</v>
      </c>
      <c r="U64">
        <v>881.07600000000002</v>
      </c>
      <c r="V64">
        <v>-6.4</v>
      </c>
      <c r="W64" s="2">
        <v>4.5698601812052903E-2</v>
      </c>
      <c r="X64">
        <v>1.32862073939084</v>
      </c>
    </row>
    <row r="65" spans="1:24" x14ac:dyDescent="0.35">
      <c r="A65" t="s">
        <v>4</v>
      </c>
      <c r="B65" s="7" t="s">
        <v>132</v>
      </c>
      <c r="C65" s="10">
        <v>164062</v>
      </c>
      <c r="D65" s="10">
        <v>1184738</v>
      </c>
      <c r="E65" s="21">
        <v>572.71500000000003</v>
      </c>
      <c r="F65" s="55">
        <v>-106.9</v>
      </c>
      <c r="G65" s="52">
        <v>1.15929108030476E-3</v>
      </c>
      <c r="H65" s="52">
        <v>6.5533623523431894E-2</v>
      </c>
      <c r="I65">
        <f t="shared" si="1"/>
        <v>1</v>
      </c>
      <c r="J65" s="42">
        <f t="shared" si="2"/>
        <v>1</v>
      </c>
      <c r="K65" s="7">
        <f t="shared" si="3"/>
        <v>0</v>
      </c>
      <c r="Q65" t="b">
        <f t="shared" si="7"/>
        <v>1</v>
      </c>
      <c r="R65" t="s">
        <v>132</v>
      </c>
      <c r="S65">
        <v>164062</v>
      </c>
      <c r="T65" s="1">
        <v>1184738</v>
      </c>
      <c r="U65">
        <v>572.71500000000003</v>
      </c>
      <c r="V65">
        <v>-106.9</v>
      </c>
      <c r="W65" s="2">
        <v>1.15929108030476E-3</v>
      </c>
      <c r="X65" s="2">
        <v>6.5533623523431894E-2</v>
      </c>
    </row>
    <row r="66" spans="1:24" x14ac:dyDescent="0.35">
      <c r="A66" t="s">
        <v>4</v>
      </c>
      <c r="B66" s="7" t="s">
        <v>133</v>
      </c>
      <c r="C66" s="10">
        <v>165000</v>
      </c>
      <c r="D66" s="10">
        <v>1104819</v>
      </c>
      <c r="E66" s="21">
        <v>1382.559</v>
      </c>
      <c r="F66" s="56">
        <v>20.100000000000001</v>
      </c>
      <c r="G66" s="52">
        <v>1.2502579397352001E-3</v>
      </c>
      <c r="H66" s="52">
        <v>2.7302034354283699E-2</v>
      </c>
      <c r="I66">
        <f t="shared" si="1"/>
        <v>1</v>
      </c>
      <c r="J66" s="42">
        <f t="shared" si="2"/>
        <v>1</v>
      </c>
      <c r="K66" s="7">
        <f t="shared" si="3"/>
        <v>0</v>
      </c>
      <c r="Q66" t="b">
        <f t="shared" si="7"/>
        <v>1</v>
      </c>
      <c r="R66" t="s">
        <v>133</v>
      </c>
      <c r="S66">
        <v>165000</v>
      </c>
      <c r="T66" s="1">
        <v>1104819</v>
      </c>
      <c r="U66">
        <v>1382.559</v>
      </c>
      <c r="V66">
        <v>20.100000000000001</v>
      </c>
      <c r="W66" s="2">
        <v>1.2502579397352001E-3</v>
      </c>
      <c r="X66" s="2">
        <v>2.7302034354283699E-2</v>
      </c>
    </row>
    <row r="67" spans="1:24" x14ac:dyDescent="0.35">
      <c r="A67" t="s">
        <v>4</v>
      </c>
      <c r="B67" s="7" t="s">
        <v>134</v>
      </c>
      <c r="C67" s="10">
        <v>13069535</v>
      </c>
      <c r="D67" s="10">
        <v>952086</v>
      </c>
      <c r="E67" s="21">
        <v>952.33699999999999</v>
      </c>
      <c r="F67" s="40">
        <v>0</v>
      </c>
      <c r="G67" s="52">
        <v>0.114918716915479</v>
      </c>
      <c r="H67" s="52">
        <v>3.1395269583978802</v>
      </c>
      <c r="I67">
        <f t="shared" si="1"/>
        <v>1</v>
      </c>
      <c r="J67" s="20">
        <f t="shared" si="2"/>
        <v>2</v>
      </c>
      <c r="K67" s="7">
        <f t="shared" si="3"/>
        <v>1</v>
      </c>
      <c r="Q67" t="b">
        <f t="shared" si="7"/>
        <v>1</v>
      </c>
      <c r="R67" t="s">
        <v>134</v>
      </c>
      <c r="S67">
        <v>13069535</v>
      </c>
      <c r="T67" s="1">
        <v>952086</v>
      </c>
      <c r="U67">
        <v>952.33699999999999</v>
      </c>
      <c r="V67">
        <v>0</v>
      </c>
      <c r="W67">
        <v>0.114918716915479</v>
      </c>
      <c r="X67">
        <v>3.1395269583978802</v>
      </c>
    </row>
    <row r="68" spans="1:24" x14ac:dyDescent="0.35">
      <c r="A68" t="s">
        <v>4</v>
      </c>
      <c r="B68" s="7" t="s">
        <v>135</v>
      </c>
      <c r="C68" s="10">
        <v>24462149</v>
      </c>
      <c r="D68" s="10">
        <v>1616353</v>
      </c>
      <c r="E68" s="21">
        <v>1616.357</v>
      </c>
      <c r="F68" s="40">
        <v>0</v>
      </c>
      <c r="G68" s="52">
        <v>0.12669667131867501</v>
      </c>
      <c r="H68" s="52">
        <v>3.4621992425561401</v>
      </c>
      <c r="I68">
        <f t="shared" si="1"/>
        <v>1</v>
      </c>
      <c r="J68" s="20">
        <f t="shared" si="2"/>
        <v>2</v>
      </c>
      <c r="K68" s="7">
        <f t="shared" si="3"/>
        <v>1</v>
      </c>
      <c r="Q68" t="b">
        <f t="shared" si="7"/>
        <v>1</v>
      </c>
      <c r="R68" t="s">
        <v>135</v>
      </c>
      <c r="S68">
        <v>24462149</v>
      </c>
      <c r="T68" s="1">
        <v>1616353</v>
      </c>
      <c r="U68">
        <v>1616.357</v>
      </c>
      <c r="V68">
        <v>0</v>
      </c>
      <c r="W68">
        <v>0.12669667131867501</v>
      </c>
      <c r="X68">
        <v>3.4621992425561401</v>
      </c>
    </row>
    <row r="69" spans="1:24" x14ac:dyDescent="0.35">
      <c r="A69" t="s">
        <v>4</v>
      </c>
      <c r="B69" s="7" t="s">
        <v>136</v>
      </c>
      <c r="C69" s="10">
        <v>0</v>
      </c>
      <c r="D69" s="10">
        <v>578619</v>
      </c>
      <c r="E69" s="21">
        <v>578.71600000000001</v>
      </c>
      <c r="F69" s="40">
        <v>0</v>
      </c>
      <c r="G69" s="52">
        <v>0</v>
      </c>
      <c r="H69" s="52">
        <v>0</v>
      </c>
      <c r="I69">
        <f t="shared" si="1"/>
        <v>1</v>
      </c>
      <c r="J69" s="42">
        <f t="shared" si="2"/>
        <v>1</v>
      </c>
      <c r="K69" s="7">
        <f t="shared" si="3"/>
        <v>0</v>
      </c>
      <c r="Q69" t="b">
        <f t="shared" si="7"/>
        <v>1</v>
      </c>
      <c r="R69" t="s">
        <v>136</v>
      </c>
      <c r="S69">
        <v>0</v>
      </c>
      <c r="T69" s="1">
        <v>578619</v>
      </c>
      <c r="U69">
        <v>578.71600000000001</v>
      </c>
      <c r="V69">
        <v>0</v>
      </c>
      <c r="W69">
        <v>0</v>
      </c>
      <c r="X69">
        <v>0</v>
      </c>
    </row>
    <row r="70" spans="1:24" x14ac:dyDescent="0.35">
      <c r="A70" t="s">
        <v>4</v>
      </c>
      <c r="B70" s="7" t="s">
        <v>137</v>
      </c>
      <c r="C70" s="10">
        <v>11500000</v>
      </c>
      <c r="D70" s="28">
        <v>1372</v>
      </c>
      <c r="E70" s="21">
        <v>1476.23</v>
      </c>
      <c r="F70" s="55">
        <v>99.9</v>
      </c>
      <c r="G70" s="52">
        <v>70.169848737889893</v>
      </c>
      <c r="H70" s="52">
        <v>1.78212659692915</v>
      </c>
      <c r="I70">
        <f t="shared" si="1"/>
        <v>9</v>
      </c>
      <c r="J70" s="45">
        <f t="shared" si="2"/>
        <v>2</v>
      </c>
      <c r="K70" s="7">
        <f t="shared" si="3"/>
        <v>-7</v>
      </c>
      <c r="Q70" t="b">
        <f t="shared" ref="Q70:Q101" si="8">X70=H70</f>
        <v>1</v>
      </c>
      <c r="R70" t="s">
        <v>137</v>
      </c>
      <c r="S70">
        <v>11500000</v>
      </c>
      <c r="T70" s="1">
        <v>1372</v>
      </c>
      <c r="U70">
        <v>1476.23</v>
      </c>
      <c r="V70">
        <v>99.9</v>
      </c>
      <c r="W70">
        <v>70.169848737889893</v>
      </c>
      <c r="X70">
        <v>1.78212659692915</v>
      </c>
    </row>
    <row r="71" spans="1:24" x14ac:dyDescent="0.35">
      <c r="A71" t="s">
        <v>4</v>
      </c>
      <c r="B71" s="7" t="s">
        <v>138</v>
      </c>
      <c r="C71" s="10">
        <v>2449233</v>
      </c>
      <c r="D71" s="10">
        <v>552163</v>
      </c>
      <c r="E71" s="21">
        <v>544.03099999999995</v>
      </c>
      <c r="F71" s="56">
        <v>-1.5</v>
      </c>
      <c r="G71" s="52">
        <v>3.7133818649745E-2</v>
      </c>
      <c r="H71" s="52">
        <v>1.0299145489078501</v>
      </c>
      <c r="I71">
        <f t="shared" si="1"/>
        <v>1</v>
      </c>
      <c r="J71" s="20">
        <f t="shared" si="2"/>
        <v>2</v>
      </c>
      <c r="K71" s="7">
        <f t="shared" si="3"/>
        <v>1</v>
      </c>
      <c r="Q71" t="b">
        <f t="shared" si="8"/>
        <v>1</v>
      </c>
      <c r="R71" t="s">
        <v>138</v>
      </c>
      <c r="S71">
        <v>2449233</v>
      </c>
      <c r="T71" s="1">
        <v>552163</v>
      </c>
      <c r="U71">
        <v>544.03099999999995</v>
      </c>
      <c r="V71">
        <v>-1.5</v>
      </c>
      <c r="W71">
        <v>3.7133818649745E-2</v>
      </c>
      <c r="X71">
        <v>1.0299145489078501</v>
      </c>
    </row>
    <row r="72" spans="1:24" x14ac:dyDescent="0.35">
      <c r="A72" t="s">
        <v>4</v>
      </c>
      <c r="B72" s="7" t="s">
        <v>139</v>
      </c>
      <c r="C72" s="10">
        <v>10031065</v>
      </c>
      <c r="D72" s="10">
        <v>1205963</v>
      </c>
      <c r="E72" s="21">
        <v>1198.567</v>
      </c>
      <c r="F72" s="56">
        <v>-0.6</v>
      </c>
      <c r="G72" s="52">
        <v>6.9633764193823999E-2</v>
      </c>
      <c r="H72" s="52">
        <v>1.9146062253723499</v>
      </c>
      <c r="I72">
        <f t="shared" ref="I72:I111" si="9">LOOKUP(G72,$M$6:$N$15,$O$6:$O$15)</f>
        <v>1</v>
      </c>
      <c r="J72" s="20">
        <f t="shared" ref="J72:J111" si="10">LOOKUP(H72,$M$6:$N$15,$O$6:$O$15)</f>
        <v>2</v>
      </c>
      <c r="K72" s="7">
        <f t="shared" ref="K72:K111" si="11">J72-I72</f>
        <v>1</v>
      </c>
      <c r="Q72" t="b">
        <f t="shared" si="8"/>
        <v>1</v>
      </c>
      <c r="R72" t="s">
        <v>139</v>
      </c>
      <c r="S72">
        <v>10031065</v>
      </c>
      <c r="T72" s="1">
        <v>1205963</v>
      </c>
      <c r="U72">
        <v>1198.567</v>
      </c>
      <c r="V72">
        <v>-0.6</v>
      </c>
      <c r="W72">
        <v>6.9633764193823999E-2</v>
      </c>
      <c r="X72">
        <v>1.9146062253723499</v>
      </c>
    </row>
    <row r="73" spans="1:24" x14ac:dyDescent="0.35">
      <c r="A73" t="s">
        <v>4</v>
      </c>
      <c r="B73" s="7" t="s">
        <v>140</v>
      </c>
      <c r="C73" s="10">
        <v>4468000</v>
      </c>
      <c r="D73" s="10">
        <v>1448566</v>
      </c>
      <c r="E73" s="21">
        <v>1457.479</v>
      </c>
      <c r="F73" s="56">
        <v>0.6</v>
      </c>
      <c r="G73" s="52">
        <v>2.5821513141947101E-2</v>
      </c>
      <c r="H73" s="52">
        <v>0.70130283854657705</v>
      </c>
      <c r="I73">
        <f t="shared" si="9"/>
        <v>1</v>
      </c>
      <c r="J73" s="42">
        <f t="shared" si="10"/>
        <v>1</v>
      </c>
      <c r="K73" s="7">
        <f t="shared" si="11"/>
        <v>0</v>
      </c>
      <c r="Q73" t="b">
        <f t="shared" si="8"/>
        <v>1</v>
      </c>
      <c r="R73" t="s">
        <v>140</v>
      </c>
      <c r="S73">
        <v>4468000</v>
      </c>
      <c r="T73" s="1">
        <v>1448566</v>
      </c>
      <c r="U73">
        <v>1457.479</v>
      </c>
      <c r="V73">
        <v>0.6</v>
      </c>
      <c r="W73" s="2">
        <v>2.5821513141947101E-2</v>
      </c>
      <c r="X73">
        <v>0.70130283854657705</v>
      </c>
    </row>
    <row r="74" spans="1:24" x14ac:dyDescent="0.35">
      <c r="A74" t="s">
        <v>4</v>
      </c>
      <c r="B74" s="7" t="s">
        <v>141</v>
      </c>
      <c r="C74" s="10">
        <v>0</v>
      </c>
      <c r="D74" s="10">
        <v>577108</v>
      </c>
      <c r="E74" s="21">
        <v>669.84100000000001</v>
      </c>
      <c r="F74" s="56">
        <v>13.8</v>
      </c>
      <c r="G74" s="52">
        <v>0</v>
      </c>
      <c r="H74" s="52">
        <v>0</v>
      </c>
      <c r="I74">
        <f t="shared" si="9"/>
        <v>1</v>
      </c>
      <c r="J74" s="42">
        <f t="shared" si="10"/>
        <v>1</v>
      </c>
      <c r="K74" s="7">
        <f t="shared" si="11"/>
        <v>0</v>
      </c>
      <c r="Q74" t="b">
        <f t="shared" si="8"/>
        <v>1</v>
      </c>
      <c r="R74" t="s">
        <v>141</v>
      </c>
      <c r="S74">
        <v>0</v>
      </c>
      <c r="T74" s="1">
        <v>577108</v>
      </c>
      <c r="U74">
        <v>669.84100000000001</v>
      </c>
      <c r="V74">
        <v>13.8</v>
      </c>
      <c r="W74">
        <v>0</v>
      </c>
      <c r="X74">
        <v>0</v>
      </c>
    </row>
    <row r="75" spans="1:24" x14ac:dyDescent="0.35">
      <c r="A75" t="s">
        <v>4</v>
      </c>
      <c r="B75" s="7" t="s">
        <v>142</v>
      </c>
      <c r="C75" s="10">
        <v>14552981</v>
      </c>
      <c r="D75" s="10">
        <v>9260436</v>
      </c>
      <c r="E75" s="21">
        <v>9260.4330000000009</v>
      </c>
      <c r="F75" s="40">
        <v>0</v>
      </c>
      <c r="G75" s="52">
        <v>1.31561052456859E-2</v>
      </c>
      <c r="H75" s="52">
        <v>0.35951366850565902</v>
      </c>
      <c r="I75">
        <f t="shared" si="9"/>
        <v>1</v>
      </c>
      <c r="J75" s="42">
        <f t="shared" si="10"/>
        <v>1</v>
      </c>
      <c r="K75" s="7">
        <f t="shared" si="11"/>
        <v>0</v>
      </c>
      <c r="Q75" t="b">
        <f t="shared" si="8"/>
        <v>1</v>
      </c>
      <c r="R75" t="s">
        <v>142</v>
      </c>
      <c r="S75">
        <v>14552981</v>
      </c>
      <c r="T75" s="1">
        <v>9260436</v>
      </c>
      <c r="U75">
        <v>9260.4330000000009</v>
      </c>
      <c r="V75">
        <v>0</v>
      </c>
      <c r="W75" s="2">
        <v>1.31561052456859E-2</v>
      </c>
      <c r="X75">
        <v>0.35951366850565902</v>
      </c>
    </row>
    <row r="76" spans="1:24" x14ac:dyDescent="0.35">
      <c r="A76" t="s">
        <v>4</v>
      </c>
      <c r="B76" s="7" t="s">
        <v>143</v>
      </c>
      <c r="C76" s="10">
        <v>28407438</v>
      </c>
      <c r="D76" s="10">
        <v>1151072</v>
      </c>
      <c r="E76" s="21">
        <v>1150.183</v>
      </c>
      <c r="F76" s="40">
        <v>-0.1</v>
      </c>
      <c r="G76" s="52">
        <v>0.20660288850722999</v>
      </c>
      <c r="H76" s="52">
        <v>5.6501484883452804</v>
      </c>
      <c r="I76">
        <f t="shared" si="9"/>
        <v>1</v>
      </c>
      <c r="J76" s="20">
        <f t="shared" si="10"/>
        <v>3</v>
      </c>
      <c r="K76" s="7">
        <f t="shared" si="11"/>
        <v>2</v>
      </c>
      <c r="Q76" t="b">
        <f t="shared" si="8"/>
        <v>1</v>
      </c>
      <c r="R76" t="s">
        <v>143</v>
      </c>
      <c r="S76">
        <v>28407438</v>
      </c>
      <c r="T76" s="1">
        <v>1151072</v>
      </c>
      <c r="U76">
        <v>1150.183</v>
      </c>
      <c r="V76">
        <v>-0.1</v>
      </c>
      <c r="W76">
        <v>0.20660288850722999</v>
      </c>
      <c r="X76">
        <v>5.6501484883452804</v>
      </c>
    </row>
    <row r="77" spans="1:24" x14ac:dyDescent="0.35">
      <c r="A77" t="s">
        <v>4</v>
      </c>
      <c r="B77" s="7" t="s">
        <v>144</v>
      </c>
      <c r="C77" s="10">
        <v>55000000</v>
      </c>
      <c r="D77" s="10">
        <v>1050308</v>
      </c>
      <c r="E77" s="21">
        <v>1049.172</v>
      </c>
      <c r="F77" s="40">
        <v>-0.1</v>
      </c>
      <c r="G77" s="52">
        <v>0.43838211480832501</v>
      </c>
      <c r="H77" s="52">
        <v>11.9925278584205</v>
      </c>
      <c r="I77">
        <f t="shared" si="9"/>
        <v>1</v>
      </c>
      <c r="J77" s="20">
        <f t="shared" si="10"/>
        <v>5</v>
      </c>
      <c r="K77" s="7">
        <f t="shared" si="11"/>
        <v>4</v>
      </c>
      <c r="Q77" t="b">
        <f t="shared" si="8"/>
        <v>1</v>
      </c>
      <c r="R77" t="s">
        <v>144</v>
      </c>
      <c r="S77">
        <v>55000000</v>
      </c>
      <c r="T77" s="1">
        <v>1050308</v>
      </c>
      <c r="U77">
        <v>1049.172</v>
      </c>
      <c r="V77">
        <v>-0.1</v>
      </c>
      <c r="W77">
        <v>0.43838211480832501</v>
      </c>
      <c r="X77">
        <v>11.9925278584205</v>
      </c>
    </row>
    <row r="78" spans="1:24" x14ac:dyDescent="0.35">
      <c r="A78" t="s">
        <v>4</v>
      </c>
      <c r="B78" s="7" t="s">
        <v>145</v>
      </c>
      <c r="C78" s="10">
        <v>3437500</v>
      </c>
      <c r="D78" s="10">
        <v>705506</v>
      </c>
      <c r="E78" s="21">
        <v>705.577</v>
      </c>
      <c r="F78" s="40">
        <v>0</v>
      </c>
      <c r="G78" s="52">
        <v>4.0789539904701598E-2</v>
      </c>
      <c r="H78" s="52">
        <v>1.11453325064758</v>
      </c>
      <c r="I78">
        <f t="shared" si="9"/>
        <v>1</v>
      </c>
      <c r="J78" s="20">
        <f t="shared" si="10"/>
        <v>2</v>
      </c>
      <c r="K78" s="7">
        <f t="shared" si="11"/>
        <v>1</v>
      </c>
      <c r="Q78" t="b">
        <f t="shared" si="8"/>
        <v>1</v>
      </c>
      <c r="R78" t="s">
        <v>145</v>
      </c>
      <c r="S78">
        <v>3437500</v>
      </c>
      <c r="T78" s="1">
        <v>705506</v>
      </c>
      <c r="U78">
        <v>705.577</v>
      </c>
      <c r="V78">
        <v>0</v>
      </c>
      <c r="W78" s="2">
        <v>4.0789539904701598E-2</v>
      </c>
      <c r="X78">
        <v>1.11453325064758</v>
      </c>
    </row>
    <row r="79" spans="1:24" x14ac:dyDescent="0.35">
      <c r="A79" t="s">
        <v>4</v>
      </c>
      <c r="B79" s="7" t="s">
        <v>146</v>
      </c>
      <c r="C79" s="10">
        <v>0</v>
      </c>
      <c r="D79" s="10">
        <v>615046</v>
      </c>
      <c r="E79" s="21">
        <v>831.47299999999996</v>
      </c>
      <c r="F79" s="55">
        <v>26</v>
      </c>
      <c r="G79" s="52">
        <v>0</v>
      </c>
      <c r="H79" s="52">
        <v>0</v>
      </c>
      <c r="I79">
        <f t="shared" si="9"/>
        <v>1</v>
      </c>
      <c r="J79" s="42">
        <f t="shared" si="10"/>
        <v>1</v>
      </c>
      <c r="K79" s="7">
        <f t="shared" si="11"/>
        <v>0</v>
      </c>
      <c r="Q79" t="b">
        <f t="shared" si="8"/>
        <v>1</v>
      </c>
      <c r="R79" t="s">
        <v>146</v>
      </c>
      <c r="S79">
        <v>0</v>
      </c>
      <c r="T79" s="1">
        <v>615046</v>
      </c>
      <c r="U79">
        <v>831.47299999999996</v>
      </c>
      <c r="V79">
        <v>26</v>
      </c>
      <c r="W79">
        <v>0</v>
      </c>
      <c r="X79">
        <v>0</v>
      </c>
    </row>
    <row r="80" spans="1:24" x14ac:dyDescent="0.35">
      <c r="A80" t="s">
        <v>4</v>
      </c>
      <c r="B80" s="7" t="s">
        <v>147</v>
      </c>
      <c r="C80" s="10">
        <v>0</v>
      </c>
      <c r="D80" s="10">
        <v>885698</v>
      </c>
      <c r="E80" s="21">
        <v>927.55100000000004</v>
      </c>
      <c r="F80" s="56">
        <v>4.5</v>
      </c>
      <c r="G80" s="52">
        <v>0</v>
      </c>
      <c r="H80" s="52">
        <v>0</v>
      </c>
      <c r="I80">
        <f t="shared" si="9"/>
        <v>1</v>
      </c>
      <c r="J80" s="42">
        <f t="shared" si="10"/>
        <v>1</v>
      </c>
      <c r="K80" s="7">
        <f t="shared" si="11"/>
        <v>0</v>
      </c>
      <c r="Q80" t="b">
        <f t="shared" si="8"/>
        <v>1</v>
      </c>
      <c r="R80" t="s">
        <v>147</v>
      </c>
      <c r="S80">
        <v>0</v>
      </c>
      <c r="T80" s="1">
        <v>885698</v>
      </c>
      <c r="U80">
        <v>927.55100000000004</v>
      </c>
      <c r="V80">
        <v>4.5</v>
      </c>
      <c r="W80">
        <v>0</v>
      </c>
      <c r="X80">
        <v>0</v>
      </c>
    </row>
    <row r="81" spans="1:24" x14ac:dyDescent="0.35">
      <c r="A81" t="s">
        <v>4</v>
      </c>
      <c r="B81" s="7" t="s">
        <v>148</v>
      </c>
      <c r="C81" s="10">
        <v>5731830</v>
      </c>
      <c r="D81" s="10">
        <v>532334</v>
      </c>
      <c r="E81" s="21">
        <v>750.42600000000004</v>
      </c>
      <c r="F81" s="55">
        <v>29.1</v>
      </c>
      <c r="G81" s="52">
        <v>9.0139658265097497E-2</v>
      </c>
      <c r="H81" s="52">
        <v>1.74735105616461</v>
      </c>
      <c r="I81">
        <f t="shared" si="9"/>
        <v>1</v>
      </c>
      <c r="J81" s="20">
        <f t="shared" si="10"/>
        <v>2</v>
      </c>
      <c r="K81" s="7">
        <f t="shared" si="11"/>
        <v>1</v>
      </c>
      <c r="Q81" t="b">
        <f t="shared" si="8"/>
        <v>1</v>
      </c>
      <c r="R81" t="s">
        <v>148</v>
      </c>
      <c r="S81">
        <v>5731830</v>
      </c>
      <c r="T81" s="1">
        <v>532334</v>
      </c>
      <c r="U81">
        <v>750.42600000000004</v>
      </c>
      <c r="V81">
        <v>29.1</v>
      </c>
      <c r="W81" s="2">
        <v>9.0139658265097497E-2</v>
      </c>
      <c r="X81">
        <v>1.74735105616461</v>
      </c>
    </row>
    <row r="82" spans="1:24" x14ac:dyDescent="0.35">
      <c r="A82" t="s">
        <v>4</v>
      </c>
      <c r="B82" s="7" t="s">
        <v>149</v>
      </c>
      <c r="C82" s="10">
        <v>15928616</v>
      </c>
      <c r="D82" s="10">
        <v>943209</v>
      </c>
      <c r="E82" s="21">
        <v>934.57500000000005</v>
      </c>
      <c r="F82" s="56">
        <v>-0.9</v>
      </c>
      <c r="G82" s="52">
        <v>0.14137639975726099</v>
      </c>
      <c r="H82" s="52">
        <v>3.8990483569944301</v>
      </c>
      <c r="I82">
        <f t="shared" si="9"/>
        <v>1</v>
      </c>
      <c r="J82" s="20">
        <f t="shared" si="10"/>
        <v>2</v>
      </c>
      <c r="K82" s="7">
        <f t="shared" si="11"/>
        <v>1</v>
      </c>
      <c r="Q82" t="b">
        <f t="shared" si="8"/>
        <v>1</v>
      </c>
      <c r="R82" t="s">
        <v>149</v>
      </c>
      <c r="S82">
        <v>15928616</v>
      </c>
      <c r="T82" s="1">
        <v>943209</v>
      </c>
      <c r="U82">
        <v>934.57500000000005</v>
      </c>
      <c r="V82">
        <v>-0.9</v>
      </c>
      <c r="W82">
        <v>0.14137639975726099</v>
      </c>
      <c r="X82">
        <v>3.8990483569944301</v>
      </c>
    </row>
    <row r="83" spans="1:24" x14ac:dyDescent="0.35">
      <c r="A83" t="s">
        <v>4</v>
      </c>
      <c r="B83" s="7" t="s">
        <v>150</v>
      </c>
      <c r="C83" s="10">
        <v>490000</v>
      </c>
      <c r="D83" s="10">
        <v>657151</v>
      </c>
      <c r="E83" s="21">
        <v>638.58500000000004</v>
      </c>
      <c r="F83" s="56">
        <v>-2.9</v>
      </c>
      <c r="G83" s="52">
        <v>6.2422005596236996E-3</v>
      </c>
      <c r="H83" s="52">
        <v>0.17553838777793801</v>
      </c>
      <c r="I83">
        <f t="shared" si="9"/>
        <v>1</v>
      </c>
      <c r="J83" s="42">
        <f t="shared" si="10"/>
        <v>1</v>
      </c>
      <c r="K83" s="7">
        <f t="shared" si="11"/>
        <v>0</v>
      </c>
      <c r="Q83" t="b">
        <f t="shared" si="8"/>
        <v>1</v>
      </c>
      <c r="R83" t="s">
        <v>150</v>
      </c>
      <c r="S83">
        <v>490000</v>
      </c>
      <c r="T83" s="1">
        <v>657151</v>
      </c>
      <c r="U83">
        <v>638.58500000000004</v>
      </c>
      <c r="V83">
        <v>-2.9</v>
      </c>
      <c r="W83" s="2">
        <v>6.2422005596236996E-3</v>
      </c>
      <c r="X83">
        <v>0.17553838777793801</v>
      </c>
    </row>
    <row r="84" spans="1:24" x14ac:dyDescent="0.35">
      <c r="A84" t="s">
        <v>4</v>
      </c>
      <c r="B84" s="7" t="s">
        <v>151</v>
      </c>
      <c r="C84" s="10">
        <v>0</v>
      </c>
      <c r="E84" s="21">
        <v>0</v>
      </c>
      <c r="F84" s="40"/>
      <c r="I84">
        <f t="shared" si="9"/>
        <v>1</v>
      </c>
      <c r="J84" s="42">
        <f t="shared" si="10"/>
        <v>1</v>
      </c>
      <c r="K84" s="7">
        <f t="shared" si="11"/>
        <v>0</v>
      </c>
      <c r="Q84" t="b">
        <f t="shared" si="8"/>
        <v>1</v>
      </c>
      <c r="R84" t="s">
        <v>151</v>
      </c>
      <c r="S84">
        <v>0</v>
      </c>
      <c r="U84">
        <v>0</v>
      </c>
    </row>
    <row r="85" spans="1:24" x14ac:dyDescent="0.35">
      <c r="A85" t="s">
        <v>4</v>
      </c>
      <c r="B85" s="7" t="s">
        <v>152</v>
      </c>
      <c r="C85" s="10">
        <v>17686778</v>
      </c>
      <c r="D85" s="10">
        <v>1082175</v>
      </c>
      <c r="E85" s="21">
        <v>1076.951</v>
      </c>
      <c r="F85" s="56">
        <v>-0.5</v>
      </c>
      <c r="G85" s="52">
        <v>0.136822663107419</v>
      </c>
      <c r="H85" s="52">
        <v>3.7570547083376198</v>
      </c>
      <c r="I85">
        <f t="shared" si="9"/>
        <v>1</v>
      </c>
      <c r="J85" s="20">
        <f t="shared" si="10"/>
        <v>2</v>
      </c>
      <c r="K85" s="7">
        <f t="shared" si="11"/>
        <v>1</v>
      </c>
      <c r="Q85" t="b">
        <f t="shared" si="8"/>
        <v>1</v>
      </c>
      <c r="R85" t="s">
        <v>152</v>
      </c>
      <c r="S85">
        <v>17686778</v>
      </c>
      <c r="T85" s="1">
        <v>1082175</v>
      </c>
      <c r="U85">
        <v>1076.951</v>
      </c>
      <c r="V85">
        <v>-0.5</v>
      </c>
      <c r="W85">
        <v>0.136822663107419</v>
      </c>
      <c r="X85">
        <v>3.7570547083376198</v>
      </c>
    </row>
    <row r="86" spans="1:24" x14ac:dyDescent="0.35">
      <c r="A86" t="s">
        <v>4</v>
      </c>
      <c r="B86" s="7" t="s">
        <v>153</v>
      </c>
      <c r="C86" s="10">
        <v>0</v>
      </c>
      <c r="D86" s="10">
        <v>669907</v>
      </c>
      <c r="E86" s="21">
        <v>689.60500000000002</v>
      </c>
      <c r="F86" s="56">
        <v>2.9</v>
      </c>
      <c r="G86" s="52">
        <v>0</v>
      </c>
      <c r="H86" s="52">
        <v>0</v>
      </c>
      <c r="I86">
        <f t="shared" si="9"/>
        <v>1</v>
      </c>
      <c r="J86" s="42">
        <f t="shared" si="10"/>
        <v>1</v>
      </c>
      <c r="K86" s="7">
        <f t="shared" si="11"/>
        <v>0</v>
      </c>
      <c r="Q86" t="b">
        <f t="shared" si="8"/>
        <v>1</v>
      </c>
      <c r="R86" t="s">
        <v>153</v>
      </c>
      <c r="S86">
        <v>0</v>
      </c>
      <c r="T86" s="1">
        <v>669907</v>
      </c>
      <c r="U86">
        <v>689.60500000000002</v>
      </c>
      <c r="V86">
        <v>2.9</v>
      </c>
      <c r="W86">
        <v>0</v>
      </c>
      <c r="X86">
        <v>0</v>
      </c>
    </row>
    <row r="87" spans="1:24" x14ac:dyDescent="0.35">
      <c r="A87" t="s">
        <v>4</v>
      </c>
      <c r="B87" s="7" t="s">
        <v>154</v>
      </c>
      <c r="C87" s="10">
        <v>43864957</v>
      </c>
      <c r="D87" s="10">
        <v>1525384</v>
      </c>
      <c r="E87" s="21">
        <v>1525.1590000000001</v>
      </c>
      <c r="F87" s="40">
        <v>0</v>
      </c>
      <c r="G87" s="52">
        <v>0.24073837940424</v>
      </c>
      <c r="H87" s="52">
        <v>6.5795671610664197</v>
      </c>
      <c r="I87">
        <f t="shared" si="9"/>
        <v>1</v>
      </c>
      <c r="J87" s="20">
        <f t="shared" si="10"/>
        <v>3</v>
      </c>
      <c r="K87" s="7">
        <f t="shared" si="11"/>
        <v>2</v>
      </c>
      <c r="Q87" t="b">
        <f t="shared" si="8"/>
        <v>1</v>
      </c>
      <c r="R87" t="s">
        <v>154</v>
      </c>
      <c r="S87">
        <v>43864957</v>
      </c>
      <c r="T87" s="1">
        <v>1525384</v>
      </c>
      <c r="U87">
        <v>1525.1590000000001</v>
      </c>
      <c r="V87">
        <v>0</v>
      </c>
      <c r="W87">
        <v>0.24073837940424</v>
      </c>
      <c r="X87">
        <v>6.5795671610664197</v>
      </c>
    </row>
    <row r="88" spans="1:24" x14ac:dyDescent="0.35">
      <c r="A88" t="s">
        <v>4</v>
      </c>
      <c r="B88" s="7" t="s">
        <v>155</v>
      </c>
      <c r="D88" s="10">
        <v>504138</v>
      </c>
      <c r="E88" s="21">
        <v>538.61500000000001</v>
      </c>
      <c r="F88" s="56">
        <v>6.4</v>
      </c>
      <c r="I88">
        <f t="shared" si="9"/>
        <v>1</v>
      </c>
      <c r="J88" s="42">
        <f t="shared" si="10"/>
        <v>1</v>
      </c>
      <c r="K88" s="7">
        <f t="shared" si="11"/>
        <v>0</v>
      </c>
      <c r="Q88" t="b">
        <f t="shared" si="8"/>
        <v>1</v>
      </c>
      <c r="R88" t="s">
        <v>155</v>
      </c>
      <c r="T88" s="1">
        <v>504138</v>
      </c>
      <c r="U88">
        <v>538.61500000000001</v>
      </c>
      <c r="V88">
        <v>6.4</v>
      </c>
    </row>
    <row r="89" spans="1:24" x14ac:dyDescent="0.35">
      <c r="A89" t="s">
        <v>4</v>
      </c>
      <c r="B89" s="7" t="s">
        <v>156</v>
      </c>
      <c r="C89" s="10">
        <v>0</v>
      </c>
      <c r="D89" s="10">
        <v>1178257</v>
      </c>
      <c r="E89" s="21">
        <v>1191.1030000000001</v>
      </c>
      <c r="F89" s="56">
        <v>1.1000000000000001</v>
      </c>
      <c r="G89" s="52">
        <v>0</v>
      </c>
      <c r="H89" s="52">
        <v>0</v>
      </c>
      <c r="I89">
        <f t="shared" si="9"/>
        <v>1</v>
      </c>
      <c r="J89" s="42">
        <f t="shared" si="10"/>
        <v>1</v>
      </c>
      <c r="K89" s="7">
        <f t="shared" si="11"/>
        <v>0</v>
      </c>
      <c r="Q89" t="b">
        <f t="shared" si="8"/>
        <v>1</v>
      </c>
      <c r="R89" t="s">
        <v>156</v>
      </c>
      <c r="S89">
        <v>0</v>
      </c>
      <c r="T89" s="1">
        <v>1178257</v>
      </c>
      <c r="U89">
        <v>1191.1030000000001</v>
      </c>
      <c r="V89">
        <v>1.1000000000000001</v>
      </c>
      <c r="W89">
        <v>0</v>
      </c>
      <c r="X89">
        <v>0</v>
      </c>
    </row>
    <row r="90" spans="1:24" x14ac:dyDescent="0.35">
      <c r="A90" t="s">
        <v>4</v>
      </c>
      <c r="B90" s="7" t="s">
        <v>157</v>
      </c>
      <c r="C90" s="10">
        <v>12828858</v>
      </c>
      <c r="D90" s="10">
        <v>900969</v>
      </c>
      <c r="E90" s="21">
        <v>1060.009</v>
      </c>
      <c r="F90" s="56">
        <v>15</v>
      </c>
      <c r="G90" s="52">
        <v>0.11920238946273599</v>
      </c>
      <c r="H90" s="52">
        <v>2.7686826782989802</v>
      </c>
      <c r="I90">
        <f t="shared" si="9"/>
        <v>1</v>
      </c>
      <c r="J90" s="20">
        <f t="shared" si="10"/>
        <v>2</v>
      </c>
      <c r="K90" s="7">
        <f t="shared" si="11"/>
        <v>1</v>
      </c>
      <c r="Q90" t="b">
        <f t="shared" si="8"/>
        <v>1</v>
      </c>
      <c r="R90" t="s">
        <v>157</v>
      </c>
      <c r="S90">
        <v>12828858</v>
      </c>
      <c r="T90" s="1">
        <v>900969</v>
      </c>
      <c r="U90">
        <v>1060.009</v>
      </c>
      <c r="V90">
        <v>15</v>
      </c>
      <c r="W90">
        <v>0.11920238946273599</v>
      </c>
      <c r="X90">
        <v>2.7686826782989802</v>
      </c>
    </row>
    <row r="91" spans="1:24" x14ac:dyDescent="0.35">
      <c r="A91" t="s">
        <v>4</v>
      </c>
      <c r="B91" s="7" t="s">
        <v>158</v>
      </c>
      <c r="C91" s="10">
        <v>12571832</v>
      </c>
      <c r="D91" s="10">
        <v>1083920</v>
      </c>
      <c r="E91" s="21">
        <v>1075.924</v>
      </c>
      <c r="F91" s="56">
        <v>-0.7</v>
      </c>
      <c r="G91" s="52">
        <v>9.7097522865724206E-2</v>
      </c>
      <c r="H91" s="52">
        <v>2.6730784942952099</v>
      </c>
      <c r="I91">
        <f t="shared" si="9"/>
        <v>1</v>
      </c>
      <c r="J91" s="20">
        <f t="shared" si="10"/>
        <v>2</v>
      </c>
      <c r="K91" s="7">
        <f t="shared" si="11"/>
        <v>1</v>
      </c>
      <c r="Q91" t="b">
        <f t="shared" si="8"/>
        <v>1</v>
      </c>
      <c r="R91" t="s">
        <v>158</v>
      </c>
      <c r="S91">
        <v>12571832</v>
      </c>
      <c r="T91" s="1">
        <v>1083920</v>
      </c>
      <c r="U91">
        <v>1075.924</v>
      </c>
      <c r="V91">
        <v>-0.7</v>
      </c>
      <c r="W91" s="2">
        <v>9.7097522865724206E-2</v>
      </c>
      <c r="X91">
        <v>2.6730784942952099</v>
      </c>
    </row>
    <row r="92" spans="1:24" x14ac:dyDescent="0.35">
      <c r="A92" t="s">
        <v>4</v>
      </c>
      <c r="B92" s="7" t="s">
        <v>159</v>
      </c>
      <c r="C92" s="10">
        <v>30305075</v>
      </c>
      <c r="D92" s="10">
        <v>2636098</v>
      </c>
      <c r="E92" s="21">
        <v>2638.1080000000002</v>
      </c>
      <c r="F92" s="40">
        <v>0.1</v>
      </c>
      <c r="G92" s="52">
        <v>9.6241109906346101E-2</v>
      </c>
      <c r="H92" s="52">
        <v>2.6279526172045098</v>
      </c>
      <c r="I92">
        <f t="shared" si="9"/>
        <v>1</v>
      </c>
      <c r="J92" s="20">
        <f t="shared" si="10"/>
        <v>2</v>
      </c>
      <c r="K92" s="7">
        <f t="shared" si="11"/>
        <v>1</v>
      </c>
      <c r="Q92" t="b">
        <f t="shared" si="8"/>
        <v>1</v>
      </c>
      <c r="R92" t="s">
        <v>159</v>
      </c>
      <c r="S92">
        <v>30305075</v>
      </c>
      <c r="T92" s="1">
        <v>2636098</v>
      </c>
      <c r="U92">
        <v>2638.1080000000002</v>
      </c>
      <c r="V92">
        <v>0.1</v>
      </c>
      <c r="W92" s="2">
        <v>9.6241109906346101E-2</v>
      </c>
      <c r="X92">
        <v>2.6279526172045098</v>
      </c>
    </row>
    <row r="93" spans="1:24" x14ac:dyDescent="0.35">
      <c r="A93" t="s">
        <v>4</v>
      </c>
      <c r="B93" s="7" t="s">
        <v>160</v>
      </c>
      <c r="C93" s="10">
        <v>816715</v>
      </c>
      <c r="D93" s="10">
        <v>504092</v>
      </c>
      <c r="E93" s="21">
        <v>669.84100000000001</v>
      </c>
      <c r="F93" s="55">
        <v>24.7</v>
      </c>
      <c r="G93" s="52">
        <v>1.3563367782833499E-2</v>
      </c>
      <c r="H93" s="52">
        <v>0.27892891900956002</v>
      </c>
      <c r="I93">
        <f t="shared" si="9"/>
        <v>1</v>
      </c>
      <c r="J93" s="42">
        <f t="shared" si="10"/>
        <v>1</v>
      </c>
      <c r="K93" s="7">
        <f t="shared" si="11"/>
        <v>0</v>
      </c>
      <c r="Q93" t="b">
        <f t="shared" si="8"/>
        <v>1</v>
      </c>
      <c r="R93" t="s">
        <v>160</v>
      </c>
      <c r="S93">
        <v>816715</v>
      </c>
      <c r="T93" s="1">
        <v>504092</v>
      </c>
      <c r="U93">
        <v>669.84100000000001</v>
      </c>
      <c r="V93">
        <v>24.7</v>
      </c>
      <c r="W93" s="2">
        <v>1.3563367782833499E-2</v>
      </c>
      <c r="X93">
        <v>0.27892891900956002</v>
      </c>
    </row>
    <row r="94" spans="1:24" x14ac:dyDescent="0.35">
      <c r="A94" t="s">
        <v>4</v>
      </c>
      <c r="B94" s="7" t="s">
        <v>161</v>
      </c>
      <c r="C94" s="10">
        <v>11165772</v>
      </c>
      <c r="D94" s="10">
        <v>1354054.93</v>
      </c>
      <c r="E94" s="21">
        <v>2919.748</v>
      </c>
      <c r="F94" s="55">
        <v>53.6</v>
      </c>
      <c r="G94" s="52">
        <v>6.9033403213734301E-2</v>
      </c>
      <c r="H94" s="52">
        <v>0.87485912128284304</v>
      </c>
      <c r="I94">
        <f t="shared" si="9"/>
        <v>1</v>
      </c>
      <c r="J94" s="42">
        <f t="shared" si="10"/>
        <v>1</v>
      </c>
      <c r="K94" s="7">
        <f t="shared" si="11"/>
        <v>0</v>
      </c>
      <c r="Q94" t="b">
        <f t="shared" si="8"/>
        <v>1</v>
      </c>
      <c r="R94" t="s">
        <v>161</v>
      </c>
      <c r="S94">
        <v>11165772</v>
      </c>
      <c r="T94" s="1">
        <v>1354054.93</v>
      </c>
      <c r="U94">
        <v>2919.748</v>
      </c>
      <c r="V94">
        <v>53.6</v>
      </c>
      <c r="W94" s="2">
        <v>6.9033403213734301E-2</v>
      </c>
      <c r="X94">
        <v>0.87485912128284304</v>
      </c>
    </row>
    <row r="95" spans="1:24" x14ac:dyDescent="0.35">
      <c r="A95" t="s">
        <v>4</v>
      </c>
      <c r="B95" s="7" t="s">
        <v>162</v>
      </c>
      <c r="C95" s="10">
        <v>900000</v>
      </c>
      <c r="D95" s="10">
        <v>890357</v>
      </c>
      <c r="E95" s="21">
        <v>1219.1610000000001</v>
      </c>
      <c r="F95" s="55">
        <v>27</v>
      </c>
      <c r="G95" s="52">
        <v>8.4622362003738006E-3</v>
      </c>
      <c r="H95" s="52">
        <v>0.168879209024556</v>
      </c>
      <c r="I95">
        <f t="shared" si="9"/>
        <v>1</v>
      </c>
      <c r="J95" s="42">
        <f t="shared" si="10"/>
        <v>1</v>
      </c>
      <c r="K95" s="7">
        <f t="shared" si="11"/>
        <v>0</v>
      </c>
      <c r="Q95" t="b">
        <f t="shared" si="8"/>
        <v>1</v>
      </c>
      <c r="R95" t="s">
        <v>162</v>
      </c>
      <c r="S95">
        <v>900000</v>
      </c>
      <c r="T95" s="1">
        <v>890357</v>
      </c>
      <c r="U95">
        <v>1219.1610000000001</v>
      </c>
      <c r="V95">
        <v>27</v>
      </c>
      <c r="W95" s="2">
        <v>8.4622362003738006E-3</v>
      </c>
      <c r="X95">
        <v>0.168879209024556</v>
      </c>
    </row>
    <row r="96" spans="1:24" x14ac:dyDescent="0.35">
      <c r="A96" t="s">
        <v>4</v>
      </c>
      <c r="B96" s="7" t="s">
        <v>163</v>
      </c>
      <c r="C96" s="10">
        <v>2562995</v>
      </c>
      <c r="D96" s="10">
        <v>1046903</v>
      </c>
      <c r="E96" s="21">
        <v>1120.6210000000001</v>
      </c>
      <c r="F96" s="56">
        <v>6.6</v>
      </c>
      <c r="G96" s="52">
        <v>2.04950095954912E-2</v>
      </c>
      <c r="H96" s="52">
        <v>0.52321928197402801</v>
      </c>
      <c r="I96">
        <f t="shared" si="9"/>
        <v>1</v>
      </c>
      <c r="J96" s="42">
        <f t="shared" si="10"/>
        <v>1</v>
      </c>
      <c r="K96" s="7">
        <f t="shared" si="11"/>
        <v>0</v>
      </c>
      <c r="Q96" t="b">
        <f t="shared" si="8"/>
        <v>1</v>
      </c>
      <c r="R96" t="s">
        <v>163</v>
      </c>
      <c r="S96">
        <v>2562995</v>
      </c>
      <c r="T96" s="1">
        <v>1046903</v>
      </c>
      <c r="U96">
        <v>1120.6210000000001</v>
      </c>
      <c r="V96">
        <v>6.6</v>
      </c>
      <c r="W96" s="2">
        <v>2.04950095954912E-2</v>
      </c>
      <c r="X96">
        <v>0.52321928197402801</v>
      </c>
    </row>
    <row r="97" spans="1:24" x14ac:dyDescent="0.35">
      <c r="A97" t="s">
        <v>4</v>
      </c>
      <c r="B97" s="7" t="s">
        <v>164</v>
      </c>
      <c r="C97" s="10">
        <v>19771929</v>
      </c>
      <c r="D97" s="10">
        <v>2035211</v>
      </c>
      <c r="E97" s="21">
        <v>1794.327</v>
      </c>
      <c r="F97" s="56">
        <v>-13.4</v>
      </c>
      <c r="G97" s="52">
        <v>8.1329183519529599E-2</v>
      </c>
      <c r="H97" s="52">
        <v>2.52082204592213</v>
      </c>
      <c r="I97">
        <f t="shared" si="9"/>
        <v>1</v>
      </c>
      <c r="J97" s="20">
        <f t="shared" si="10"/>
        <v>2</v>
      </c>
      <c r="K97" s="7">
        <f t="shared" si="11"/>
        <v>1</v>
      </c>
      <c r="Q97" t="b">
        <f t="shared" si="8"/>
        <v>1</v>
      </c>
      <c r="R97" t="s">
        <v>164</v>
      </c>
      <c r="S97">
        <v>19771929</v>
      </c>
      <c r="T97" s="1">
        <v>2035211</v>
      </c>
      <c r="U97">
        <v>1794.327</v>
      </c>
      <c r="V97">
        <v>-13.4</v>
      </c>
      <c r="W97" s="2">
        <v>8.1329183519529599E-2</v>
      </c>
      <c r="X97">
        <v>2.52082204592213</v>
      </c>
    </row>
    <row r="98" spans="1:24" x14ac:dyDescent="0.35">
      <c r="A98" t="s">
        <v>4</v>
      </c>
      <c r="B98" s="7" t="s">
        <v>165</v>
      </c>
      <c r="C98" s="10">
        <v>718750</v>
      </c>
      <c r="D98" s="10">
        <v>475021</v>
      </c>
      <c r="E98" s="21">
        <v>761.27599999999995</v>
      </c>
      <c r="F98" s="55">
        <v>37.6</v>
      </c>
      <c r="G98" s="52">
        <v>1.2666944259883401E-2</v>
      </c>
      <c r="H98" s="52">
        <v>0.21598841502496399</v>
      </c>
      <c r="I98">
        <f t="shared" si="9"/>
        <v>1</v>
      </c>
      <c r="J98" s="42">
        <f t="shared" si="10"/>
        <v>1</v>
      </c>
      <c r="K98" s="7">
        <f t="shared" si="11"/>
        <v>0</v>
      </c>
      <c r="Q98" t="b">
        <f t="shared" si="8"/>
        <v>1</v>
      </c>
      <c r="R98" t="s">
        <v>165</v>
      </c>
      <c r="S98">
        <v>718750</v>
      </c>
      <c r="T98" s="1">
        <v>475021</v>
      </c>
      <c r="U98">
        <v>761.27599999999995</v>
      </c>
      <c r="V98">
        <v>37.6</v>
      </c>
      <c r="W98" s="2">
        <v>1.2666944259883401E-2</v>
      </c>
      <c r="X98">
        <v>0.21598841502496399</v>
      </c>
    </row>
    <row r="99" spans="1:24" x14ac:dyDescent="0.35">
      <c r="A99" t="s">
        <v>4</v>
      </c>
      <c r="B99" s="7" t="s">
        <v>166</v>
      </c>
      <c r="C99" s="10">
        <v>0</v>
      </c>
      <c r="D99" s="10">
        <v>1298599</v>
      </c>
      <c r="E99" s="21">
        <v>1298.5989999999999</v>
      </c>
      <c r="F99" s="40">
        <v>0</v>
      </c>
      <c r="G99" s="52">
        <v>0</v>
      </c>
      <c r="H99" s="52">
        <v>0</v>
      </c>
      <c r="I99">
        <f t="shared" si="9"/>
        <v>1</v>
      </c>
      <c r="J99" s="42">
        <f t="shared" si="10"/>
        <v>1</v>
      </c>
      <c r="K99" s="7">
        <f t="shared" si="11"/>
        <v>0</v>
      </c>
      <c r="Q99" t="b">
        <f t="shared" si="8"/>
        <v>1</v>
      </c>
      <c r="R99" t="s">
        <v>166</v>
      </c>
      <c r="S99">
        <v>0</v>
      </c>
      <c r="T99" s="1">
        <v>1298599</v>
      </c>
      <c r="U99">
        <v>1298.5989999999999</v>
      </c>
      <c r="V99">
        <v>0</v>
      </c>
      <c r="W99">
        <v>0</v>
      </c>
      <c r="X99">
        <v>0</v>
      </c>
    </row>
    <row r="100" spans="1:24" x14ac:dyDescent="0.35">
      <c r="A100" t="s">
        <v>4</v>
      </c>
      <c r="B100" s="7" t="s">
        <v>167</v>
      </c>
      <c r="D100" s="10">
        <v>1055933</v>
      </c>
      <c r="E100" s="21">
        <v>1060.2929999999999</v>
      </c>
      <c r="F100" s="40">
        <v>0.4</v>
      </c>
      <c r="I100">
        <f t="shared" si="9"/>
        <v>1</v>
      </c>
      <c r="J100" s="42">
        <f t="shared" si="10"/>
        <v>1</v>
      </c>
      <c r="K100" s="7">
        <f t="shared" si="11"/>
        <v>0</v>
      </c>
      <c r="Q100" t="b">
        <f t="shared" si="8"/>
        <v>1</v>
      </c>
      <c r="R100" t="s">
        <v>167</v>
      </c>
      <c r="T100" s="1">
        <v>1055933</v>
      </c>
      <c r="U100">
        <v>1060.2929999999999</v>
      </c>
      <c r="V100">
        <v>0.4</v>
      </c>
    </row>
    <row r="101" spans="1:24" x14ac:dyDescent="0.35">
      <c r="A101" t="s">
        <v>4</v>
      </c>
      <c r="B101" s="7" t="s">
        <v>168</v>
      </c>
      <c r="C101" s="10">
        <v>0</v>
      </c>
      <c r="D101" s="10">
        <v>210135</v>
      </c>
      <c r="E101" s="21">
        <v>555.26599999999996</v>
      </c>
      <c r="F101" s="55">
        <v>62.2</v>
      </c>
      <c r="G101" s="52">
        <v>0</v>
      </c>
      <c r="H101" s="52">
        <v>0</v>
      </c>
      <c r="I101">
        <f t="shared" si="9"/>
        <v>1</v>
      </c>
      <c r="J101" s="42">
        <f t="shared" si="10"/>
        <v>1</v>
      </c>
      <c r="K101" s="7">
        <f t="shared" si="11"/>
        <v>0</v>
      </c>
      <c r="Q101" t="b">
        <f t="shared" si="8"/>
        <v>1</v>
      </c>
      <c r="R101" t="s">
        <v>168</v>
      </c>
      <c r="S101">
        <v>0</v>
      </c>
      <c r="T101" s="1">
        <v>210135</v>
      </c>
      <c r="U101">
        <v>555.26599999999996</v>
      </c>
      <c r="V101">
        <v>62.2</v>
      </c>
      <c r="W101">
        <v>0</v>
      </c>
      <c r="X101">
        <v>0</v>
      </c>
    </row>
    <row r="102" spans="1:24" x14ac:dyDescent="0.35">
      <c r="A102" t="s">
        <v>4</v>
      </c>
      <c r="B102" s="7" t="s">
        <v>169</v>
      </c>
      <c r="D102" s="10">
        <v>344608</v>
      </c>
      <c r="E102" s="21">
        <v>715.49699999999996</v>
      </c>
      <c r="F102" s="55">
        <v>51.8</v>
      </c>
      <c r="I102">
        <f t="shared" si="9"/>
        <v>1</v>
      </c>
      <c r="J102" s="42">
        <f t="shared" si="10"/>
        <v>1</v>
      </c>
      <c r="K102" s="7">
        <f t="shared" si="11"/>
        <v>0</v>
      </c>
      <c r="Q102" t="b">
        <f t="shared" ref="Q102:Q111" si="12">X102=H102</f>
        <v>1</v>
      </c>
      <c r="R102" t="s">
        <v>169</v>
      </c>
      <c r="T102" s="1">
        <v>344608</v>
      </c>
      <c r="U102">
        <v>715.49699999999996</v>
      </c>
      <c r="V102">
        <v>51.8</v>
      </c>
    </row>
    <row r="103" spans="1:24" x14ac:dyDescent="0.35">
      <c r="A103" t="s">
        <v>4</v>
      </c>
      <c r="B103" s="7" t="s">
        <v>170</v>
      </c>
      <c r="C103" s="10">
        <v>4051905</v>
      </c>
      <c r="D103" s="10">
        <v>1019745</v>
      </c>
      <c r="E103" s="21">
        <v>1029.847</v>
      </c>
      <c r="F103" s="56">
        <v>1</v>
      </c>
      <c r="G103" s="52">
        <v>3.3264000708089297E-2</v>
      </c>
      <c r="H103" s="52">
        <v>0.90008035814265297</v>
      </c>
      <c r="I103">
        <f t="shared" si="9"/>
        <v>1</v>
      </c>
      <c r="J103" s="42">
        <f t="shared" si="10"/>
        <v>1</v>
      </c>
      <c r="K103" s="7">
        <f t="shared" si="11"/>
        <v>0</v>
      </c>
      <c r="Q103" t="b">
        <f t="shared" si="12"/>
        <v>1</v>
      </c>
      <c r="R103" t="s">
        <v>170</v>
      </c>
      <c r="S103">
        <v>4051905</v>
      </c>
      <c r="T103" s="1">
        <v>1019745</v>
      </c>
      <c r="U103">
        <v>1029.847</v>
      </c>
      <c r="V103">
        <v>1</v>
      </c>
      <c r="W103" s="2">
        <v>3.3264000708089297E-2</v>
      </c>
      <c r="X103">
        <v>0.90008035814265297</v>
      </c>
    </row>
    <row r="104" spans="1:24" x14ac:dyDescent="0.35">
      <c r="A104" t="s">
        <v>4</v>
      </c>
      <c r="B104" s="7" t="s">
        <v>171</v>
      </c>
      <c r="D104" s="10">
        <v>591720</v>
      </c>
      <c r="E104" s="21">
        <v>638.63099999999997</v>
      </c>
      <c r="F104" s="56">
        <v>7.3</v>
      </c>
      <c r="I104">
        <f t="shared" si="9"/>
        <v>1</v>
      </c>
      <c r="J104" s="42">
        <f t="shared" si="10"/>
        <v>1</v>
      </c>
      <c r="K104" s="7">
        <f t="shared" si="11"/>
        <v>0</v>
      </c>
      <c r="Q104" t="b">
        <f t="shared" si="12"/>
        <v>1</v>
      </c>
      <c r="R104" t="s">
        <v>171</v>
      </c>
      <c r="T104" s="1">
        <v>591720</v>
      </c>
      <c r="U104">
        <v>638.63099999999997</v>
      </c>
      <c r="V104">
        <v>7.3</v>
      </c>
    </row>
    <row r="105" spans="1:24" x14ac:dyDescent="0.35">
      <c r="A105" t="s">
        <v>4</v>
      </c>
      <c r="B105" s="7" t="s">
        <v>172</v>
      </c>
      <c r="C105" s="10">
        <v>0</v>
      </c>
      <c r="D105" s="10">
        <v>365998</v>
      </c>
      <c r="E105" s="21">
        <v>653.77499999999998</v>
      </c>
      <c r="F105" s="55">
        <v>44</v>
      </c>
      <c r="G105" s="52">
        <v>0</v>
      </c>
      <c r="H105" s="52">
        <v>0</v>
      </c>
      <c r="I105">
        <f t="shared" si="9"/>
        <v>1</v>
      </c>
      <c r="J105" s="42">
        <f t="shared" si="10"/>
        <v>1</v>
      </c>
      <c r="K105" s="7">
        <f t="shared" si="11"/>
        <v>0</v>
      </c>
      <c r="Q105" t="b">
        <f t="shared" si="12"/>
        <v>1</v>
      </c>
      <c r="R105" t="s">
        <v>172</v>
      </c>
      <c r="S105">
        <v>0</v>
      </c>
      <c r="T105" s="1">
        <v>365998</v>
      </c>
      <c r="U105">
        <v>653.77499999999998</v>
      </c>
      <c r="V105">
        <v>44</v>
      </c>
      <c r="W105">
        <v>0</v>
      </c>
      <c r="X105">
        <v>0</v>
      </c>
    </row>
    <row r="106" spans="1:24" x14ac:dyDescent="0.35">
      <c r="A106" t="s">
        <v>4</v>
      </c>
      <c r="B106" s="7" t="s">
        <v>173</v>
      </c>
      <c r="C106" s="10">
        <v>11730180</v>
      </c>
      <c r="D106" s="28">
        <v>982</v>
      </c>
      <c r="E106" s="21">
        <v>1075.924</v>
      </c>
      <c r="F106" s="55">
        <v>99.9</v>
      </c>
      <c r="G106" s="52">
        <v>100</v>
      </c>
      <c r="H106" s="52">
        <v>2.4941227254875602</v>
      </c>
      <c r="I106">
        <f t="shared" si="9"/>
        <v>10</v>
      </c>
      <c r="J106" s="45">
        <f t="shared" si="10"/>
        <v>2</v>
      </c>
      <c r="K106" s="7">
        <f t="shared" si="11"/>
        <v>-8</v>
      </c>
      <c r="Q106" t="b">
        <f t="shared" si="12"/>
        <v>1</v>
      </c>
      <c r="R106" t="s">
        <v>173</v>
      </c>
      <c r="S106">
        <v>11730180</v>
      </c>
      <c r="T106" s="1">
        <v>982</v>
      </c>
      <c r="U106">
        <v>1075.924</v>
      </c>
      <c r="V106">
        <v>99.9</v>
      </c>
      <c r="W106">
        <v>100</v>
      </c>
      <c r="X106">
        <v>2.4941227254875602</v>
      </c>
    </row>
    <row r="107" spans="1:24" x14ac:dyDescent="0.35">
      <c r="A107" t="s">
        <v>4</v>
      </c>
      <c r="B107" s="7" t="s">
        <v>174</v>
      </c>
      <c r="D107" s="10">
        <v>393362</v>
      </c>
      <c r="E107" s="21">
        <v>572.71500000000003</v>
      </c>
      <c r="F107" s="55">
        <v>31.3</v>
      </c>
      <c r="I107">
        <f t="shared" si="9"/>
        <v>1</v>
      </c>
      <c r="J107" s="42">
        <f t="shared" si="10"/>
        <v>1</v>
      </c>
      <c r="K107" s="7">
        <f t="shared" si="11"/>
        <v>0</v>
      </c>
      <c r="Q107" t="b">
        <f t="shared" si="12"/>
        <v>1</v>
      </c>
      <c r="R107" t="s">
        <v>174</v>
      </c>
      <c r="T107" s="1">
        <v>393362</v>
      </c>
      <c r="U107">
        <v>572.71500000000003</v>
      </c>
      <c r="V107">
        <v>31.3</v>
      </c>
    </row>
    <row r="108" spans="1:24" x14ac:dyDescent="0.35">
      <c r="A108" t="s">
        <v>4</v>
      </c>
      <c r="B108" s="7" t="s">
        <v>175</v>
      </c>
      <c r="D108" s="10">
        <v>722197</v>
      </c>
      <c r="E108" s="21">
        <v>783.47199999999998</v>
      </c>
      <c r="F108" s="56">
        <v>7.8</v>
      </c>
      <c r="I108">
        <f t="shared" si="9"/>
        <v>1</v>
      </c>
      <c r="J108" s="42">
        <f t="shared" si="10"/>
        <v>1</v>
      </c>
      <c r="K108" s="7">
        <f t="shared" si="11"/>
        <v>0</v>
      </c>
      <c r="Q108" t="b">
        <f t="shared" si="12"/>
        <v>1</v>
      </c>
      <c r="R108" t="s">
        <v>175</v>
      </c>
      <c r="T108" s="1">
        <v>722197</v>
      </c>
      <c r="U108">
        <v>783.47199999999998</v>
      </c>
      <c r="V108">
        <v>7.8</v>
      </c>
    </row>
    <row r="109" spans="1:24" x14ac:dyDescent="0.35">
      <c r="A109" t="s">
        <v>4</v>
      </c>
      <c r="B109" s="7" t="s">
        <v>176</v>
      </c>
      <c r="D109" s="10">
        <v>199042</v>
      </c>
      <c r="E109" s="21">
        <v>971.06899999999996</v>
      </c>
      <c r="F109" s="55">
        <v>79.5</v>
      </c>
      <c r="I109">
        <f t="shared" si="9"/>
        <v>1</v>
      </c>
      <c r="J109" s="42">
        <f t="shared" si="10"/>
        <v>1</v>
      </c>
      <c r="K109" s="7">
        <f t="shared" si="11"/>
        <v>0</v>
      </c>
      <c r="Q109" t="b">
        <f t="shared" si="12"/>
        <v>1</v>
      </c>
      <c r="R109" t="s">
        <v>176</v>
      </c>
      <c r="T109" s="1">
        <v>199042</v>
      </c>
      <c r="U109">
        <v>971.06899999999996</v>
      </c>
      <c r="V109">
        <v>79.5</v>
      </c>
    </row>
    <row r="110" spans="1:24" x14ac:dyDescent="0.35">
      <c r="A110" t="s">
        <v>4</v>
      </c>
      <c r="B110" s="7" t="s">
        <v>177</v>
      </c>
      <c r="D110" s="10">
        <v>561780</v>
      </c>
      <c r="E110" s="21">
        <v>617.34299999999996</v>
      </c>
      <c r="F110" s="56">
        <v>9</v>
      </c>
      <c r="I110">
        <f t="shared" si="9"/>
        <v>1</v>
      </c>
      <c r="J110" s="42">
        <f t="shared" si="10"/>
        <v>1</v>
      </c>
      <c r="K110" s="7">
        <f t="shared" si="11"/>
        <v>0</v>
      </c>
      <c r="Q110" t="b">
        <f t="shared" si="12"/>
        <v>1</v>
      </c>
      <c r="R110" t="s">
        <v>177</v>
      </c>
      <c r="T110" s="1">
        <v>561780</v>
      </c>
      <c r="U110">
        <v>617.34299999999996</v>
      </c>
      <c r="V110">
        <v>9</v>
      </c>
    </row>
    <row r="111" spans="1:24" x14ac:dyDescent="0.35">
      <c r="A111" t="s">
        <v>4</v>
      </c>
      <c r="B111" s="7" t="s">
        <v>178</v>
      </c>
      <c r="E111" s="21">
        <v>656.01400000000001</v>
      </c>
      <c r="F111" s="40"/>
      <c r="I111">
        <f t="shared" si="9"/>
        <v>1</v>
      </c>
      <c r="J111" s="42">
        <f t="shared" si="10"/>
        <v>1</v>
      </c>
      <c r="K111" s="7">
        <f t="shared" si="11"/>
        <v>0</v>
      </c>
      <c r="Q111" t="b">
        <f t="shared" si="12"/>
        <v>1</v>
      </c>
      <c r="R111" t="s">
        <v>178</v>
      </c>
      <c r="U111">
        <v>656.01400000000001</v>
      </c>
    </row>
    <row r="113" spans="5:5" x14ac:dyDescent="0.35">
      <c r="E113" s="10"/>
    </row>
    <row r="114" spans="5:5" x14ac:dyDescent="0.35">
      <c r="E114" s="10"/>
    </row>
    <row r="115" spans="5:5" x14ac:dyDescent="0.35">
      <c r="E115" s="10"/>
    </row>
    <row r="116" spans="5:5" x14ac:dyDescent="0.35">
      <c r="E116" s="10"/>
    </row>
    <row r="118" spans="5:5" x14ac:dyDescent="0.35">
      <c r="E118" s="10"/>
    </row>
  </sheetData>
  <sheetProtection algorithmName="SHA-512" hashValue="2AybGulwJ52qO6caJt/ACxKJS1/KQSU4FG00081UFcZskTOvc6sfJcmuy57ynKwEjAXNEqTeRqG9k0iACOkNiA==" saltValue="jAboj213PnTProjZ/qNEgA==" spinCount="100000" sheet="1" objects="1" scenarios="1"/>
  <mergeCells count="4">
    <mergeCell ref="E1:H1"/>
    <mergeCell ref="E2:H2"/>
    <mergeCell ref="E3:H3"/>
    <mergeCell ref="C2:D3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BA8D-C359-42DE-81D5-38653B0FED77}">
  <dimension ref="A1:W556"/>
  <sheetViews>
    <sheetView zoomScaleNormal="100" workbookViewId="0">
      <pane ySplit="4" topLeftCell="A5" activePane="bottomLeft" state="frozen"/>
      <selection pane="bottomLeft" activeCell="A4" sqref="A4:XFD4"/>
    </sheetView>
  </sheetViews>
  <sheetFormatPr defaultRowHeight="14.5" x14ac:dyDescent="0.35"/>
  <cols>
    <col min="1" max="1" width="10.453125" customWidth="1"/>
    <col min="2" max="2" width="18" bestFit="1" customWidth="1"/>
    <col min="3" max="3" width="25.1796875" style="10" customWidth="1"/>
    <col min="4" max="4" width="20.36328125" style="10" bestFit="1" customWidth="1"/>
    <col min="5" max="5" width="13.90625" style="16" bestFit="1" customWidth="1"/>
    <col min="6" max="6" width="10.81640625" style="10" bestFit="1" customWidth="1"/>
    <col min="7" max="7" width="19.90625" style="16" bestFit="1" customWidth="1"/>
    <col min="8" max="8" width="9.36328125" bestFit="1" customWidth="1"/>
    <col min="9" max="9" width="7.6328125" style="7" bestFit="1" customWidth="1"/>
    <col min="10" max="10" width="13.36328125" bestFit="1" customWidth="1"/>
    <col min="11" max="11" width="6.08984375" bestFit="1" customWidth="1"/>
  </cols>
  <sheetData>
    <row r="1" spans="1:23" ht="15" customHeight="1" x14ac:dyDescent="0.35">
      <c r="C1" s="90"/>
      <c r="D1" s="90"/>
      <c r="E1" s="90"/>
      <c r="F1" s="90"/>
      <c r="G1" s="90"/>
      <c r="H1" s="90"/>
      <c r="J1" s="59" t="s">
        <v>48</v>
      </c>
      <c r="K1" s="59">
        <v>84</v>
      </c>
    </row>
    <row r="2" spans="1:23" x14ac:dyDescent="0.35">
      <c r="C2" s="90"/>
      <c r="D2" s="90"/>
      <c r="E2" s="90"/>
      <c r="F2" s="90"/>
      <c r="G2" s="90"/>
      <c r="H2" s="90"/>
      <c r="J2" s="60" t="s">
        <v>47</v>
      </c>
      <c r="K2" s="60">
        <v>5</v>
      </c>
    </row>
    <row r="3" spans="1:23" x14ac:dyDescent="0.35">
      <c r="A3" s="3" t="s">
        <v>21</v>
      </c>
      <c r="E3" s="10"/>
      <c r="G3" s="10"/>
      <c r="H3" s="21"/>
      <c r="J3" s="61" t="s">
        <v>49</v>
      </c>
      <c r="K3" s="61">
        <v>17</v>
      </c>
      <c r="M3" s="4"/>
      <c r="N3" s="4" t="s">
        <v>5</v>
      </c>
      <c r="O3" s="4"/>
    </row>
    <row r="4" spans="1:23" s="3" customFormat="1" x14ac:dyDescent="0.35">
      <c r="A4" s="3" t="s">
        <v>2</v>
      </c>
      <c r="B4" s="3" t="s">
        <v>1</v>
      </c>
      <c r="C4" s="47" t="s">
        <v>10</v>
      </c>
      <c r="D4" s="11" t="s">
        <v>3</v>
      </c>
      <c r="E4" s="17" t="s">
        <v>224</v>
      </c>
      <c r="F4" s="11" t="s">
        <v>14</v>
      </c>
      <c r="G4" s="17" t="s">
        <v>22</v>
      </c>
      <c r="H4" s="3" t="s">
        <v>23</v>
      </c>
      <c r="I4" s="46" t="s">
        <v>191</v>
      </c>
      <c r="J4" s="4" t="s">
        <v>13</v>
      </c>
      <c r="K4" s="3" t="s">
        <v>225</v>
      </c>
      <c r="M4" s="4" t="s">
        <v>6</v>
      </c>
      <c r="N4" s="4" t="s">
        <v>7</v>
      </c>
      <c r="O4" s="4" t="s">
        <v>8</v>
      </c>
    </row>
    <row r="5" spans="1:23" ht="15" customHeight="1" x14ac:dyDescent="0.35">
      <c r="A5" t="s">
        <v>4</v>
      </c>
      <c r="B5" t="s">
        <v>179</v>
      </c>
      <c r="C5" s="10">
        <v>1208504</v>
      </c>
      <c r="D5" s="10">
        <v>1226633</v>
      </c>
      <c r="E5" s="16">
        <v>98.522051828052895</v>
      </c>
      <c r="F5" s="10">
        <v>1226633</v>
      </c>
      <c r="G5" s="16">
        <v>98.522051828052895</v>
      </c>
      <c r="H5">
        <v>0</v>
      </c>
      <c r="I5">
        <f>LOOKUP(E5,$M$5:$N$13,$O$5:$O$13)</f>
        <v>10</v>
      </c>
      <c r="J5" s="42">
        <f>LOOKUP(G5,$M$5:$N$13,$O$5:$O$13)</f>
        <v>10</v>
      </c>
      <c r="K5">
        <f>J5-I5</f>
        <v>0</v>
      </c>
      <c r="M5" s="5">
        <v>0</v>
      </c>
      <c r="N5" s="5">
        <v>11</v>
      </c>
      <c r="O5" s="6">
        <v>0</v>
      </c>
    </row>
    <row r="6" spans="1:23" ht="15" customHeight="1" x14ac:dyDescent="0.35">
      <c r="A6" t="s">
        <v>4</v>
      </c>
      <c r="B6" t="s">
        <v>74</v>
      </c>
      <c r="C6" s="10">
        <v>1551377</v>
      </c>
      <c r="D6" s="10">
        <v>1596137</v>
      </c>
      <c r="E6" s="16">
        <v>97.195729439264895</v>
      </c>
      <c r="F6" s="10">
        <v>1595831</v>
      </c>
      <c r="G6" s="16">
        <v>97.214366684191504</v>
      </c>
      <c r="H6">
        <v>0</v>
      </c>
      <c r="I6">
        <f t="shared" ref="I6:I23" si="0">LOOKUP(E6,$M$5:$N$13,$O$5:$O$13)</f>
        <v>10</v>
      </c>
      <c r="J6" s="42">
        <f t="shared" ref="J6:J23" si="1">LOOKUP(G6,$M$5:$N$13,$O$5:$O$13)</f>
        <v>10</v>
      </c>
      <c r="K6">
        <f t="shared" ref="K6:K70" si="2">J6-I6</f>
        <v>0</v>
      </c>
      <c r="M6" s="5">
        <v>11</v>
      </c>
      <c r="N6" s="5">
        <v>20</v>
      </c>
      <c r="O6" s="6">
        <v>2</v>
      </c>
    </row>
    <row r="7" spans="1:23" ht="15" customHeight="1" x14ac:dyDescent="0.35">
      <c r="A7" t="s">
        <v>4</v>
      </c>
      <c r="B7" t="s">
        <v>75</v>
      </c>
      <c r="C7" s="10">
        <v>1184842</v>
      </c>
      <c r="D7" s="10">
        <v>1246019</v>
      </c>
      <c r="E7" s="16">
        <v>95.090203279404193</v>
      </c>
      <c r="F7" s="10">
        <v>1246109</v>
      </c>
      <c r="G7" s="16">
        <v>95.083335406453202</v>
      </c>
      <c r="H7">
        <v>0</v>
      </c>
      <c r="I7">
        <f t="shared" si="0"/>
        <v>10</v>
      </c>
      <c r="J7" s="42">
        <f t="shared" si="1"/>
        <v>10</v>
      </c>
      <c r="K7">
        <f t="shared" si="2"/>
        <v>0</v>
      </c>
      <c r="M7" s="5">
        <v>20</v>
      </c>
      <c r="N7" s="5">
        <v>40</v>
      </c>
      <c r="O7" s="6">
        <v>4</v>
      </c>
    </row>
    <row r="8" spans="1:23" ht="15" customHeight="1" x14ac:dyDescent="0.35">
      <c r="A8" t="s">
        <v>4</v>
      </c>
      <c r="B8" t="s">
        <v>76</v>
      </c>
      <c r="C8" s="10">
        <v>650202</v>
      </c>
      <c r="D8" s="10">
        <v>661614</v>
      </c>
      <c r="E8" s="16">
        <v>98.2751271889652</v>
      </c>
      <c r="F8" s="10">
        <v>661679</v>
      </c>
      <c r="G8" s="16">
        <v>98.265473137276501</v>
      </c>
      <c r="H8">
        <v>0</v>
      </c>
      <c r="I8">
        <f t="shared" si="0"/>
        <v>10</v>
      </c>
      <c r="J8" s="42">
        <f t="shared" si="1"/>
        <v>10</v>
      </c>
      <c r="K8">
        <f t="shared" si="2"/>
        <v>0</v>
      </c>
      <c r="M8" s="5">
        <v>40</v>
      </c>
      <c r="N8" s="5">
        <v>60</v>
      </c>
      <c r="O8" s="6">
        <v>6</v>
      </c>
    </row>
    <row r="9" spans="1:23" ht="15" customHeight="1" x14ac:dyDescent="0.35">
      <c r="A9" t="s">
        <v>4</v>
      </c>
      <c r="B9" t="s">
        <v>77</v>
      </c>
      <c r="C9" s="10">
        <v>1255150</v>
      </c>
      <c r="D9" s="10">
        <v>1218899</v>
      </c>
      <c r="E9" s="16">
        <v>102.974077425611</v>
      </c>
      <c r="F9" s="10">
        <v>1218899</v>
      </c>
      <c r="G9" s="16">
        <v>102.974077425611</v>
      </c>
      <c r="H9">
        <v>0</v>
      </c>
      <c r="I9">
        <f t="shared" si="0"/>
        <v>10</v>
      </c>
      <c r="J9" s="42">
        <f t="shared" si="1"/>
        <v>10</v>
      </c>
      <c r="K9">
        <f t="shared" si="2"/>
        <v>0</v>
      </c>
      <c r="M9" s="5">
        <v>60</v>
      </c>
      <c r="N9" s="5">
        <v>80</v>
      </c>
      <c r="O9" s="6">
        <v>8</v>
      </c>
    </row>
    <row r="10" spans="1:23" ht="15" customHeight="1" x14ac:dyDescent="0.35">
      <c r="A10" t="s">
        <v>4</v>
      </c>
      <c r="B10" t="s">
        <v>78</v>
      </c>
      <c r="C10" s="10">
        <v>709323.56</v>
      </c>
      <c r="D10" s="10">
        <v>718384</v>
      </c>
      <c r="E10" s="16">
        <v>98.738774805675007</v>
      </c>
      <c r="F10" s="10">
        <v>718480</v>
      </c>
      <c r="G10" s="16">
        <v>98.725581783765705</v>
      </c>
      <c r="H10">
        <v>0</v>
      </c>
      <c r="I10">
        <f t="shared" si="0"/>
        <v>10</v>
      </c>
      <c r="J10" s="42">
        <f t="shared" si="1"/>
        <v>10</v>
      </c>
      <c r="K10">
        <f t="shared" si="2"/>
        <v>0</v>
      </c>
      <c r="M10" s="5">
        <v>80</v>
      </c>
      <c r="N10" s="5">
        <v>110</v>
      </c>
      <c r="O10" s="6">
        <v>10</v>
      </c>
    </row>
    <row r="11" spans="1:23" ht="15" customHeight="1" x14ac:dyDescent="0.35">
      <c r="A11" t="s">
        <v>4</v>
      </c>
      <c r="B11" t="s">
        <v>79</v>
      </c>
      <c r="C11" s="10">
        <v>947612</v>
      </c>
      <c r="D11" s="10">
        <v>955534</v>
      </c>
      <c r="E11" s="16">
        <v>99.170934786203304</v>
      </c>
      <c r="F11" s="10">
        <v>952337</v>
      </c>
      <c r="G11" s="16">
        <v>99.503852102774502</v>
      </c>
      <c r="H11">
        <v>0</v>
      </c>
      <c r="I11">
        <f t="shared" ref="I11" si="3">LOOKUP(E11,$M$5:$N$13,$O$5:$O$13)</f>
        <v>10</v>
      </c>
      <c r="J11" s="42">
        <f t="shared" ref="J11" si="4">LOOKUP(G11,$M$5:$N$13,$O$5:$O$13)</f>
        <v>10</v>
      </c>
      <c r="K11">
        <f t="shared" si="2"/>
        <v>0</v>
      </c>
      <c r="M11" s="5">
        <v>110</v>
      </c>
      <c r="N11" s="5">
        <v>120</v>
      </c>
      <c r="O11" s="6">
        <v>6</v>
      </c>
    </row>
    <row r="12" spans="1:23" ht="15" customHeight="1" x14ac:dyDescent="0.35">
      <c r="A12" t="s">
        <v>4</v>
      </c>
      <c r="B12" t="s">
        <v>80</v>
      </c>
      <c r="C12" s="10">
        <v>553511</v>
      </c>
      <c r="D12" s="10">
        <v>540499</v>
      </c>
      <c r="E12" s="16">
        <v>102.40740500907501</v>
      </c>
      <c r="F12" s="10">
        <v>538615</v>
      </c>
      <c r="G12" s="16">
        <v>102.765611800637</v>
      </c>
      <c r="H12">
        <v>0</v>
      </c>
      <c r="I12">
        <f t="shared" si="0"/>
        <v>10</v>
      </c>
      <c r="J12" s="42">
        <f t="shared" si="1"/>
        <v>10</v>
      </c>
      <c r="K12">
        <f t="shared" si="2"/>
        <v>0</v>
      </c>
      <c r="M12" s="5">
        <v>120</v>
      </c>
      <c r="N12" s="5">
        <v>140</v>
      </c>
      <c r="O12" s="6">
        <v>2</v>
      </c>
    </row>
    <row r="13" spans="1:23" ht="15" customHeight="1" x14ac:dyDescent="0.35">
      <c r="A13" t="s">
        <v>4</v>
      </c>
      <c r="B13" t="s">
        <v>81</v>
      </c>
      <c r="C13" s="10">
        <v>722608</v>
      </c>
      <c r="D13" s="10">
        <v>716331</v>
      </c>
      <c r="E13" s="16">
        <v>100.876270885945</v>
      </c>
      <c r="F13" s="10">
        <v>716941</v>
      </c>
      <c r="G13" s="16">
        <v>100.79044161234999</v>
      </c>
      <c r="H13">
        <v>0</v>
      </c>
      <c r="I13">
        <f t="shared" si="0"/>
        <v>10</v>
      </c>
      <c r="J13" s="42">
        <f t="shared" si="1"/>
        <v>10</v>
      </c>
      <c r="K13">
        <f t="shared" si="2"/>
        <v>0</v>
      </c>
      <c r="M13" s="5">
        <v>140</v>
      </c>
      <c r="N13" s="5">
        <v>25000</v>
      </c>
      <c r="O13" s="6">
        <v>0</v>
      </c>
    </row>
    <row r="14" spans="1:23" x14ac:dyDescent="0.35">
      <c r="A14" t="s">
        <v>4</v>
      </c>
      <c r="B14" t="s">
        <v>82</v>
      </c>
      <c r="C14" s="10">
        <v>518783.98</v>
      </c>
      <c r="D14" s="10">
        <v>614506</v>
      </c>
      <c r="E14" s="16">
        <v>84.422931590578401</v>
      </c>
      <c r="F14" s="10">
        <v>697423</v>
      </c>
      <c r="G14" s="16">
        <v>74.385843311734803</v>
      </c>
      <c r="H14">
        <v>0</v>
      </c>
      <c r="I14" s="7">
        <f t="shared" si="0"/>
        <v>10</v>
      </c>
      <c r="J14" s="45">
        <f t="shared" si="1"/>
        <v>8</v>
      </c>
      <c r="K14">
        <f t="shared" si="2"/>
        <v>-2</v>
      </c>
      <c r="M14" s="5" t="s">
        <v>19</v>
      </c>
      <c r="N14" s="5" t="s">
        <v>20</v>
      </c>
      <c r="O14" s="6">
        <v>0</v>
      </c>
    </row>
    <row r="15" spans="1:23" ht="15" customHeight="1" x14ac:dyDescent="0.35">
      <c r="A15" t="s">
        <v>4</v>
      </c>
      <c r="B15" t="s">
        <v>83</v>
      </c>
      <c r="C15" s="10">
        <v>967135.51</v>
      </c>
      <c r="D15" s="10">
        <v>1044473</v>
      </c>
      <c r="E15" s="16">
        <v>92.595549142964899</v>
      </c>
      <c r="F15" s="10">
        <v>1046996</v>
      </c>
      <c r="G15" s="16">
        <v>92.372416895575498</v>
      </c>
      <c r="H15">
        <v>0</v>
      </c>
      <c r="I15">
        <f t="shared" si="0"/>
        <v>10</v>
      </c>
      <c r="J15" s="42">
        <f t="shared" si="1"/>
        <v>10</v>
      </c>
      <c r="K15">
        <f t="shared" si="2"/>
        <v>0</v>
      </c>
    </row>
    <row r="16" spans="1:23" ht="15" customHeight="1" x14ac:dyDescent="0.35">
      <c r="A16" t="s">
        <v>4</v>
      </c>
      <c r="B16" t="s">
        <v>84</v>
      </c>
      <c r="C16" s="10">
        <v>833311</v>
      </c>
      <c r="D16" s="10">
        <v>833206</v>
      </c>
      <c r="E16" s="16">
        <v>100.012601925574</v>
      </c>
      <c r="F16" s="10">
        <v>790666</v>
      </c>
      <c r="G16" s="16">
        <v>105.393554294734</v>
      </c>
      <c r="H16">
        <v>0</v>
      </c>
      <c r="I16">
        <f t="shared" si="0"/>
        <v>10</v>
      </c>
      <c r="J16" s="42">
        <f t="shared" si="1"/>
        <v>10</v>
      </c>
      <c r="K16">
        <f t="shared" si="2"/>
        <v>0</v>
      </c>
      <c r="M16" s="4" t="s">
        <v>6</v>
      </c>
      <c r="N16" s="5">
        <v>0</v>
      </c>
      <c r="O16" s="5">
        <v>11</v>
      </c>
      <c r="P16" s="5">
        <v>20</v>
      </c>
      <c r="Q16" s="5">
        <v>40</v>
      </c>
      <c r="R16" s="5">
        <v>60</v>
      </c>
      <c r="S16" s="5">
        <v>80</v>
      </c>
      <c r="T16" s="5">
        <v>110</v>
      </c>
      <c r="U16" s="5">
        <v>120</v>
      </c>
      <c r="V16" s="5">
        <v>140</v>
      </c>
      <c r="W16" s="5" t="s">
        <v>19</v>
      </c>
    </row>
    <row r="17" spans="1:23" ht="15" customHeight="1" x14ac:dyDescent="0.35">
      <c r="A17" t="s">
        <v>4</v>
      </c>
      <c r="B17" t="s">
        <v>85</v>
      </c>
      <c r="C17" s="10">
        <v>1041510</v>
      </c>
      <c r="D17" s="10">
        <v>1111110</v>
      </c>
      <c r="E17" s="16">
        <v>93.735993735993702</v>
      </c>
      <c r="F17" s="10">
        <v>1111290</v>
      </c>
      <c r="G17" s="16">
        <v>93.720810949437094</v>
      </c>
      <c r="H17">
        <v>0</v>
      </c>
      <c r="I17">
        <f t="shared" si="0"/>
        <v>10</v>
      </c>
      <c r="J17" s="42">
        <f t="shared" si="1"/>
        <v>10</v>
      </c>
      <c r="K17">
        <f t="shared" si="2"/>
        <v>0</v>
      </c>
      <c r="M17" s="4" t="s">
        <v>7</v>
      </c>
      <c r="N17" s="5">
        <v>11</v>
      </c>
      <c r="O17" s="5">
        <v>20</v>
      </c>
      <c r="P17" s="5">
        <v>40</v>
      </c>
      <c r="Q17" s="5">
        <v>60</v>
      </c>
      <c r="R17" s="5">
        <v>80</v>
      </c>
      <c r="S17" s="5">
        <v>110</v>
      </c>
      <c r="T17" s="5">
        <v>120</v>
      </c>
      <c r="U17" s="5">
        <v>140</v>
      </c>
      <c r="V17" s="5">
        <v>25000</v>
      </c>
      <c r="W17" s="5" t="s">
        <v>20</v>
      </c>
    </row>
    <row r="18" spans="1:23" ht="15" customHeight="1" x14ac:dyDescent="0.35">
      <c r="A18" t="s">
        <v>4</v>
      </c>
      <c r="B18" t="s">
        <v>86</v>
      </c>
      <c r="C18" s="10">
        <v>1343544.72</v>
      </c>
      <c r="D18" s="10">
        <v>1410401</v>
      </c>
      <c r="E18" s="16">
        <v>95.259767966698803</v>
      </c>
      <c r="F18" s="10">
        <v>1409941</v>
      </c>
      <c r="G18" s="16">
        <v>95.290846921963393</v>
      </c>
      <c r="H18">
        <v>0</v>
      </c>
      <c r="I18">
        <f t="shared" si="0"/>
        <v>10</v>
      </c>
      <c r="J18" s="42">
        <f t="shared" si="1"/>
        <v>10</v>
      </c>
      <c r="K18">
        <f t="shared" si="2"/>
        <v>0</v>
      </c>
      <c r="M18" s="4" t="s">
        <v>8</v>
      </c>
      <c r="N18" s="6">
        <v>0</v>
      </c>
      <c r="O18" s="6">
        <v>2</v>
      </c>
      <c r="P18" s="6">
        <v>4</v>
      </c>
      <c r="Q18" s="6">
        <v>6</v>
      </c>
      <c r="R18" s="6">
        <v>8</v>
      </c>
      <c r="S18" s="6">
        <v>10</v>
      </c>
      <c r="T18" s="6">
        <v>6</v>
      </c>
      <c r="U18" s="6">
        <v>2</v>
      </c>
      <c r="V18" s="6">
        <v>0</v>
      </c>
      <c r="W18" s="6">
        <v>0</v>
      </c>
    </row>
    <row r="19" spans="1:23" x14ac:dyDescent="0.35">
      <c r="A19" t="s">
        <v>4</v>
      </c>
      <c r="B19" t="s">
        <v>87</v>
      </c>
      <c r="C19" s="10">
        <v>1000111</v>
      </c>
      <c r="D19" s="10">
        <v>964507</v>
      </c>
      <c r="E19" s="16">
        <v>103.691419554239</v>
      </c>
      <c r="F19" s="28">
        <v>598357</v>
      </c>
      <c r="G19" s="16">
        <v>167.14285953034701</v>
      </c>
      <c r="H19">
        <v>0</v>
      </c>
      <c r="I19" s="7">
        <f t="shared" si="0"/>
        <v>10</v>
      </c>
      <c r="J19" s="45">
        <f t="shared" si="1"/>
        <v>0</v>
      </c>
      <c r="K19">
        <f t="shared" si="2"/>
        <v>-10</v>
      </c>
    </row>
    <row r="20" spans="1:23" ht="15" customHeight="1" x14ac:dyDescent="0.35">
      <c r="A20" t="s">
        <v>4</v>
      </c>
      <c r="B20" t="s">
        <v>88</v>
      </c>
      <c r="C20" s="10">
        <v>944842</v>
      </c>
      <c r="D20" s="10">
        <v>1054989</v>
      </c>
      <c r="E20" s="16">
        <v>89.559417207193604</v>
      </c>
      <c r="F20" s="10">
        <v>1093687</v>
      </c>
      <c r="G20" s="16">
        <v>86.390530380264195</v>
      </c>
      <c r="H20">
        <v>0</v>
      </c>
      <c r="I20">
        <f t="shared" si="0"/>
        <v>10</v>
      </c>
      <c r="J20" s="42">
        <f t="shared" si="1"/>
        <v>10</v>
      </c>
      <c r="K20">
        <f t="shared" si="2"/>
        <v>0</v>
      </c>
    </row>
    <row r="21" spans="1:23" ht="15" customHeight="1" x14ac:dyDescent="0.35">
      <c r="A21" t="s">
        <v>4</v>
      </c>
      <c r="B21" t="s">
        <v>89</v>
      </c>
      <c r="C21" s="10">
        <v>915692.65</v>
      </c>
      <c r="D21" s="10">
        <v>1120549</v>
      </c>
      <c r="E21" s="16">
        <v>81.718215803146506</v>
      </c>
      <c r="F21" s="10">
        <v>1120978</v>
      </c>
      <c r="G21" s="16">
        <v>81.686942116616095</v>
      </c>
      <c r="H21">
        <v>0</v>
      </c>
      <c r="I21">
        <f t="shared" si="0"/>
        <v>10</v>
      </c>
      <c r="J21" s="42">
        <f t="shared" si="1"/>
        <v>10</v>
      </c>
      <c r="K21">
        <f t="shared" si="2"/>
        <v>0</v>
      </c>
    </row>
    <row r="22" spans="1:23" ht="15" customHeight="1" x14ac:dyDescent="0.35">
      <c r="A22" t="s">
        <v>4</v>
      </c>
      <c r="B22" t="s">
        <v>90</v>
      </c>
      <c r="C22" s="10">
        <v>810343.79</v>
      </c>
      <c r="D22" s="10">
        <v>823320</v>
      </c>
      <c r="E22" s="16">
        <v>98.423916581645102</v>
      </c>
      <c r="F22" s="10">
        <v>840425</v>
      </c>
      <c r="G22" s="16">
        <v>96.420714519439599</v>
      </c>
      <c r="H22">
        <v>0</v>
      </c>
      <c r="I22">
        <f t="shared" si="0"/>
        <v>10</v>
      </c>
      <c r="J22" s="42">
        <f t="shared" si="1"/>
        <v>10</v>
      </c>
      <c r="K22">
        <f t="shared" si="2"/>
        <v>0</v>
      </c>
    </row>
    <row r="23" spans="1:23" ht="15" customHeight="1" x14ac:dyDescent="0.35">
      <c r="A23" t="s">
        <v>4</v>
      </c>
      <c r="B23" t="s">
        <v>91</v>
      </c>
      <c r="C23" s="10">
        <v>819102</v>
      </c>
      <c r="D23" s="10">
        <v>876254</v>
      </c>
      <c r="E23" s="16">
        <v>93.477690258760603</v>
      </c>
      <c r="F23" s="10">
        <v>947523</v>
      </c>
      <c r="G23" s="16">
        <v>86.446661453072906</v>
      </c>
      <c r="H23">
        <v>0</v>
      </c>
      <c r="I23">
        <f t="shared" si="0"/>
        <v>10</v>
      </c>
      <c r="J23" s="42">
        <f t="shared" si="1"/>
        <v>10</v>
      </c>
      <c r="K23">
        <f t="shared" si="2"/>
        <v>0</v>
      </c>
    </row>
    <row r="24" spans="1:23" ht="15" customHeight="1" x14ac:dyDescent="0.35">
      <c r="A24" t="s">
        <v>4</v>
      </c>
      <c r="B24" t="s">
        <v>92</v>
      </c>
      <c r="E24"/>
      <c r="F24" s="10">
        <v>0</v>
      </c>
      <c r="G24"/>
      <c r="H24">
        <v>-1</v>
      </c>
      <c r="I24">
        <f t="shared" ref="I24" si="5">LOOKUP(E24,$M$5:$N$13,$O$5:$O$13)</f>
        <v>0</v>
      </c>
      <c r="J24" s="42">
        <f t="shared" ref="J24" si="6">LOOKUP(G24,$M$5:$N$13,$O$5:$O$13)</f>
        <v>0</v>
      </c>
      <c r="K24">
        <f t="shared" si="2"/>
        <v>0</v>
      </c>
    </row>
    <row r="25" spans="1:23" ht="15" customHeight="1" x14ac:dyDescent="0.35">
      <c r="A25" t="s">
        <v>4</v>
      </c>
      <c r="B25" t="s">
        <v>93</v>
      </c>
      <c r="C25" s="10">
        <v>792268.68</v>
      </c>
      <c r="D25" s="10">
        <v>857767</v>
      </c>
      <c r="E25">
        <v>92.364089548793601</v>
      </c>
      <c r="F25" s="10">
        <v>854371</v>
      </c>
      <c r="G25">
        <v>92.731223321016301</v>
      </c>
      <c r="H25">
        <v>0</v>
      </c>
      <c r="I25">
        <f t="shared" ref="I25" si="7">LOOKUP(E25,$M$5:$N$13,$O$5:$O$13)</f>
        <v>10</v>
      </c>
      <c r="J25" s="42">
        <f t="shared" ref="J25" si="8">LOOKUP(G25,$M$5:$N$13,$O$5:$O$13)</f>
        <v>10</v>
      </c>
      <c r="K25">
        <f t="shared" ref="K25" si="9">J25-I25</f>
        <v>0</v>
      </c>
    </row>
    <row r="26" spans="1:23" x14ac:dyDescent="0.35">
      <c r="A26" t="s">
        <v>4</v>
      </c>
      <c r="B26" t="s">
        <v>94</v>
      </c>
      <c r="C26" s="10">
        <v>140043.67000000001</v>
      </c>
      <c r="D26" s="10">
        <v>205921</v>
      </c>
      <c r="E26" s="16">
        <v>68.008444986184003</v>
      </c>
      <c r="F26" s="10">
        <v>538615</v>
      </c>
      <c r="G26" s="16">
        <v>26.000699943373299</v>
      </c>
      <c r="H26">
        <v>-1</v>
      </c>
      <c r="I26" s="7">
        <f t="shared" ref="I26:I42" si="10">LOOKUP(E26,$M$5:$N$13,$O$5:$O$13)</f>
        <v>8</v>
      </c>
      <c r="J26" s="45">
        <f t="shared" ref="J26:J42" si="11">LOOKUP(G26,$M$5:$N$13,$O$5:$O$13)</f>
        <v>4</v>
      </c>
      <c r="K26">
        <f t="shared" si="2"/>
        <v>-4</v>
      </c>
    </row>
    <row r="27" spans="1:23" ht="15" customHeight="1" x14ac:dyDescent="0.35">
      <c r="A27" t="s">
        <v>4</v>
      </c>
      <c r="B27" t="s">
        <v>95</v>
      </c>
      <c r="C27" s="10">
        <v>1433252.71</v>
      </c>
      <c r="D27" s="10">
        <v>1626424</v>
      </c>
      <c r="E27" s="16">
        <v>88.122943955573703</v>
      </c>
      <c r="F27" s="10">
        <v>1626127</v>
      </c>
      <c r="G27" s="16">
        <v>88.1390389557519</v>
      </c>
      <c r="H27">
        <v>0</v>
      </c>
      <c r="I27">
        <f t="shared" si="10"/>
        <v>10</v>
      </c>
      <c r="J27" s="42">
        <f t="shared" si="11"/>
        <v>10</v>
      </c>
      <c r="K27">
        <f t="shared" si="2"/>
        <v>0</v>
      </c>
    </row>
    <row r="28" spans="1:23" ht="15" customHeight="1" x14ac:dyDescent="0.35">
      <c r="A28" t="s">
        <v>4</v>
      </c>
      <c r="B28" t="s">
        <v>96</v>
      </c>
      <c r="C28" s="10">
        <v>681728</v>
      </c>
      <c r="D28" s="10">
        <v>730859</v>
      </c>
      <c r="E28" s="16">
        <v>93.277636315623099</v>
      </c>
      <c r="F28" s="10">
        <v>725910</v>
      </c>
      <c r="G28" s="16">
        <v>93.913570552823401</v>
      </c>
      <c r="H28">
        <v>0</v>
      </c>
      <c r="I28">
        <f t="shared" si="10"/>
        <v>10</v>
      </c>
      <c r="J28" s="42">
        <f t="shared" si="11"/>
        <v>10</v>
      </c>
      <c r="K28">
        <f t="shared" si="2"/>
        <v>0</v>
      </c>
    </row>
    <row r="29" spans="1:23" x14ac:dyDescent="0.35">
      <c r="A29" t="s">
        <v>4</v>
      </c>
      <c r="B29" t="s">
        <v>97</v>
      </c>
      <c r="C29" s="10">
        <v>781661.1</v>
      </c>
      <c r="D29" s="10">
        <v>847077</v>
      </c>
      <c r="E29" s="16">
        <v>92.277455296271796</v>
      </c>
      <c r="F29" s="10">
        <v>1028896</v>
      </c>
      <c r="G29" s="16">
        <v>75.970856140951099</v>
      </c>
      <c r="H29">
        <v>0</v>
      </c>
      <c r="I29" s="7">
        <f t="shared" si="10"/>
        <v>10</v>
      </c>
      <c r="J29" s="45">
        <f t="shared" si="11"/>
        <v>8</v>
      </c>
      <c r="K29">
        <f t="shared" si="2"/>
        <v>-2</v>
      </c>
    </row>
    <row r="30" spans="1:23" ht="15" customHeight="1" x14ac:dyDescent="0.35">
      <c r="A30" t="s">
        <v>4</v>
      </c>
      <c r="B30" t="s">
        <v>98</v>
      </c>
      <c r="C30" s="10">
        <v>616165.84</v>
      </c>
      <c r="D30" s="10">
        <v>719307</v>
      </c>
      <c r="E30" s="16">
        <v>85.661037637615095</v>
      </c>
      <c r="F30" s="10">
        <v>715497</v>
      </c>
      <c r="G30" s="16">
        <v>86.117180086010094</v>
      </c>
      <c r="H30">
        <v>0</v>
      </c>
      <c r="I30">
        <f t="shared" si="10"/>
        <v>10</v>
      </c>
      <c r="J30" s="42">
        <f t="shared" si="11"/>
        <v>10</v>
      </c>
      <c r="K30">
        <f t="shared" si="2"/>
        <v>0</v>
      </c>
    </row>
    <row r="31" spans="1:23" ht="15" customHeight="1" x14ac:dyDescent="0.35">
      <c r="A31" t="s">
        <v>4</v>
      </c>
      <c r="B31" t="s">
        <v>99</v>
      </c>
      <c r="C31" s="10">
        <v>1181618.8500000001</v>
      </c>
      <c r="D31" s="10">
        <v>1165312</v>
      </c>
      <c r="E31" s="16">
        <v>101.39935485089001</v>
      </c>
      <c r="F31" s="10">
        <v>1150183</v>
      </c>
      <c r="G31" s="16">
        <v>102.73311725177599</v>
      </c>
      <c r="H31">
        <v>0</v>
      </c>
      <c r="I31">
        <f t="shared" si="10"/>
        <v>10</v>
      </c>
      <c r="J31" s="42">
        <f t="shared" si="11"/>
        <v>10</v>
      </c>
      <c r="K31">
        <f t="shared" si="2"/>
        <v>0</v>
      </c>
    </row>
    <row r="32" spans="1:23" x14ac:dyDescent="0.35">
      <c r="A32" t="s">
        <v>4</v>
      </c>
      <c r="B32" t="s">
        <v>100</v>
      </c>
      <c r="C32" s="10">
        <v>7611786.4100000001</v>
      </c>
      <c r="D32" s="10">
        <v>7600932</v>
      </c>
      <c r="E32" s="16">
        <v>100.142803671971</v>
      </c>
      <c r="F32" s="28">
        <v>1079319</v>
      </c>
      <c r="G32" s="16">
        <v>705.23973079321297</v>
      </c>
      <c r="H32">
        <v>0</v>
      </c>
      <c r="I32" s="7">
        <f t="shared" si="10"/>
        <v>10</v>
      </c>
      <c r="J32" s="45">
        <f t="shared" si="11"/>
        <v>0</v>
      </c>
      <c r="K32">
        <f t="shared" si="2"/>
        <v>-10</v>
      </c>
    </row>
    <row r="33" spans="1:11" ht="15" customHeight="1" x14ac:dyDescent="0.35">
      <c r="A33" t="s">
        <v>4</v>
      </c>
      <c r="B33" t="s">
        <v>101</v>
      </c>
      <c r="C33" s="10">
        <v>1084959</v>
      </c>
      <c r="D33" s="10">
        <v>1067947</v>
      </c>
      <c r="E33" s="16">
        <v>101.59296294666299</v>
      </c>
      <c r="F33" s="10">
        <v>1097433</v>
      </c>
      <c r="G33" s="16">
        <v>98.863347466314593</v>
      </c>
      <c r="H33">
        <v>0</v>
      </c>
      <c r="I33">
        <f t="shared" si="10"/>
        <v>10</v>
      </c>
      <c r="J33" s="42">
        <f t="shared" si="11"/>
        <v>10</v>
      </c>
      <c r="K33">
        <f t="shared" si="2"/>
        <v>0</v>
      </c>
    </row>
    <row r="34" spans="1:11" ht="15" customHeight="1" x14ac:dyDescent="0.35">
      <c r="A34" t="s">
        <v>4</v>
      </c>
      <c r="B34" t="s">
        <v>102</v>
      </c>
      <c r="C34" s="10">
        <v>742736</v>
      </c>
      <c r="D34" s="10">
        <v>727967</v>
      </c>
      <c r="E34" s="16">
        <v>102.028800756078</v>
      </c>
      <c r="F34" s="10">
        <v>723910</v>
      </c>
      <c r="G34" s="16">
        <v>102.60059952204</v>
      </c>
      <c r="H34">
        <v>0</v>
      </c>
      <c r="I34">
        <f t="shared" si="10"/>
        <v>10</v>
      </c>
      <c r="J34" s="42">
        <f t="shared" si="11"/>
        <v>10</v>
      </c>
      <c r="K34">
        <f t="shared" si="2"/>
        <v>0</v>
      </c>
    </row>
    <row r="35" spans="1:11" ht="15" customHeight="1" x14ac:dyDescent="0.35">
      <c r="A35" t="s">
        <v>4</v>
      </c>
      <c r="B35" t="s">
        <v>103</v>
      </c>
      <c r="C35" s="10">
        <v>855625.01</v>
      </c>
      <c r="D35" s="10">
        <v>943347</v>
      </c>
      <c r="E35" s="16">
        <v>90.700983943342194</v>
      </c>
      <c r="F35" s="10">
        <v>943347</v>
      </c>
      <c r="G35" s="16">
        <v>90.700983943342194</v>
      </c>
      <c r="H35">
        <v>0</v>
      </c>
      <c r="I35">
        <f t="shared" si="10"/>
        <v>10</v>
      </c>
      <c r="J35" s="42">
        <f t="shared" si="11"/>
        <v>10</v>
      </c>
      <c r="K35">
        <f t="shared" si="2"/>
        <v>0</v>
      </c>
    </row>
    <row r="36" spans="1:11" ht="15" customHeight="1" x14ac:dyDescent="0.35">
      <c r="A36" t="s">
        <v>4</v>
      </c>
      <c r="B36" t="s">
        <v>104</v>
      </c>
      <c r="C36" s="10">
        <v>774344</v>
      </c>
      <c r="D36" s="10">
        <v>839633</v>
      </c>
      <c r="E36" s="16">
        <v>92.224102673429897</v>
      </c>
      <c r="F36" s="10">
        <v>854375</v>
      </c>
      <c r="G36" s="16">
        <v>90.632801755669306</v>
      </c>
      <c r="H36">
        <v>0</v>
      </c>
      <c r="I36">
        <f t="shared" si="10"/>
        <v>10</v>
      </c>
      <c r="J36" s="42">
        <f t="shared" si="11"/>
        <v>10</v>
      </c>
      <c r="K36">
        <f t="shared" si="2"/>
        <v>0</v>
      </c>
    </row>
    <row r="37" spans="1:11" x14ac:dyDescent="0.35">
      <c r="A37" t="s">
        <v>4</v>
      </c>
      <c r="B37" t="s">
        <v>105</v>
      </c>
      <c r="C37" s="10">
        <v>975321</v>
      </c>
      <c r="D37" s="10">
        <v>979424</v>
      </c>
      <c r="E37" s="16">
        <v>99.581080308426195</v>
      </c>
      <c r="F37" s="10">
        <v>1251898</v>
      </c>
      <c r="G37" s="16">
        <v>77.907385425969196</v>
      </c>
      <c r="H37">
        <v>0</v>
      </c>
      <c r="I37" s="7">
        <f t="shared" si="10"/>
        <v>10</v>
      </c>
      <c r="J37" s="45">
        <f t="shared" si="11"/>
        <v>8</v>
      </c>
      <c r="K37">
        <f t="shared" si="2"/>
        <v>-2</v>
      </c>
    </row>
    <row r="38" spans="1:11" ht="15" customHeight="1" x14ac:dyDescent="0.35">
      <c r="A38" t="s">
        <v>4</v>
      </c>
      <c r="B38" t="s">
        <v>106</v>
      </c>
      <c r="C38" s="10">
        <v>672614.06</v>
      </c>
      <c r="D38" s="10">
        <v>654306</v>
      </c>
      <c r="E38" s="16">
        <v>102.798088356213</v>
      </c>
      <c r="F38" s="10">
        <v>661679</v>
      </c>
      <c r="G38" s="16">
        <v>101.652623099721</v>
      </c>
      <c r="H38">
        <v>0</v>
      </c>
      <c r="I38">
        <f t="shared" si="10"/>
        <v>10</v>
      </c>
      <c r="J38" s="42">
        <f t="shared" si="11"/>
        <v>10</v>
      </c>
      <c r="K38">
        <f t="shared" si="2"/>
        <v>0</v>
      </c>
    </row>
    <row r="39" spans="1:11" ht="15" customHeight="1" x14ac:dyDescent="0.35">
      <c r="A39" t="s">
        <v>4</v>
      </c>
      <c r="B39" t="s">
        <v>107</v>
      </c>
      <c r="C39" s="10">
        <v>618636</v>
      </c>
      <c r="D39" s="10">
        <v>680508</v>
      </c>
      <c r="E39" s="16">
        <v>90.907968752755295</v>
      </c>
      <c r="F39" s="10">
        <v>687024</v>
      </c>
      <c r="G39" s="16">
        <v>90.045762593446497</v>
      </c>
      <c r="H39">
        <v>0</v>
      </c>
      <c r="I39">
        <f t="shared" si="10"/>
        <v>10</v>
      </c>
      <c r="J39" s="42">
        <f t="shared" si="11"/>
        <v>10</v>
      </c>
      <c r="K39">
        <f t="shared" si="2"/>
        <v>0</v>
      </c>
    </row>
    <row r="40" spans="1:11" ht="15" customHeight="1" x14ac:dyDescent="0.35">
      <c r="A40" t="s">
        <v>4</v>
      </c>
      <c r="B40" t="s">
        <v>108</v>
      </c>
      <c r="C40" s="10">
        <v>982411.73</v>
      </c>
      <c r="D40" s="10">
        <v>982924</v>
      </c>
      <c r="E40" s="16">
        <v>99.947883050978504</v>
      </c>
      <c r="F40" s="10">
        <v>982234</v>
      </c>
      <c r="G40" s="16">
        <v>100.01809446628801</v>
      </c>
      <c r="H40">
        <v>0</v>
      </c>
      <c r="I40">
        <f t="shared" si="10"/>
        <v>10</v>
      </c>
      <c r="J40" s="42">
        <f t="shared" si="11"/>
        <v>10</v>
      </c>
      <c r="K40">
        <f t="shared" si="2"/>
        <v>0</v>
      </c>
    </row>
    <row r="41" spans="1:11" ht="15" customHeight="1" x14ac:dyDescent="0.35">
      <c r="A41" t="s">
        <v>4</v>
      </c>
      <c r="B41" t="s">
        <v>109</v>
      </c>
      <c r="C41" s="10">
        <v>617814.61</v>
      </c>
      <c r="D41" s="10">
        <v>711722</v>
      </c>
      <c r="E41" s="16">
        <v>86.805608088551395</v>
      </c>
      <c r="F41" s="10">
        <v>767369</v>
      </c>
      <c r="G41" s="16">
        <v>80.510759491196595</v>
      </c>
      <c r="H41">
        <v>0</v>
      </c>
      <c r="I41">
        <f t="shared" si="10"/>
        <v>10</v>
      </c>
      <c r="J41" s="42">
        <f t="shared" si="11"/>
        <v>10</v>
      </c>
      <c r="K41">
        <f t="shared" si="2"/>
        <v>0</v>
      </c>
    </row>
    <row r="42" spans="1:11" ht="15" customHeight="1" x14ac:dyDescent="0.35">
      <c r="A42" t="s">
        <v>4</v>
      </c>
      <c r="B42" t="s">
        <v>110</v>
      </c>
      <c r="C42" s="10">
        <v>715852</v>
      </c>
      <c r="D42" s="10">
        <v>759216</v>
      </c>
      <c r="E42" s="16">
        <v>94.288318475901505</v>
      </c>
      <c r="F42" s="10">
        <v>761276</v>
      </c>
      <c r="G42" s="16">
        <v>94.033175878393607</v>
      </c>
      <c r="H42">
        <v>0</v>
      </c>
      <c r="I42">
        <f t="shared" si="10"/>
        <v>10</v>
      </c>
      <c r="J42" s="42">
        <f t="shared" si="11"/>
        <v>10</v>
      </c>
      <c r="K42">
        <f t="shared" si="2"/>
        <v>0</v>
      </c>
    </row>
    <row r="43" spans="1:11" ht="15" customHeight="1" x14ac:dyDescent="0.35">
      <c r="A43" t="s">
        <v>4</v>
      </c>
      <c r="B43" t="s">
        <v>111</v>
      </c>
      <c r="C43" s="10">
        <v>663699</v>
      </c>
      <c r="D43" s="10">
        <v>695507</v>
      </c>
      <c r="E43" s="16">
        <v>95.426645598103207</v>
      </c>
      <c r="F43" s="10">
        <v>689625</v>
      </c>
      <c r="G43" s="16">
        <v>96.240565524741697</v>
      </c>
      <c r="H43">
        <v>0</v>
      </c>
      <c r="I43">
        <f t="shared" ref="I43:I44" si="12">LOOKUP(E43,$M$5:$N$13,$O$5:$O$13)</f>
        <v>10</v>
      </c>
      <c r="J43" s="42">
        <f t="shared" ref="J43:J44" si="13">LOOKUP(G43,$M$5:$N$13,$O$5:$O$13)</f>
        <v>10</v>
      </c>
      <c r="K43">
        <f t="shared" si="2"/>
        <v>0</v>
      </c>
    </row>
    <row r="44" spans="1:11" ht="15" customHeight="1" x14ac:dyDescent="0.35">
      <c r="A44" t="s">
        <v>4</v>
      </c>
      <c r="B44" t="s">
        <v>112</v>
      </c>
      <c r="C44" s="10">
        <v>527115</v>
      </c>
      <c r="D44" s="10">
        <v>571958</v>
      </c>
      <c r="E44" s="16">
        <v>92.159739001814799</v>
      </c>
      <c r="F44" s="10">
        <v>544031</v>
      </c>
      <c r="G44" s="16">
        <v>96.890618365497502</v>
      </c>
      <c r="H44">
        <v>0</v>
      </c>
      <c r="I44">
        <f t="shared" si="12"/>
        <v>10</v>
      </c>
      <c r="J44" s="42">
        <f t="shared" si="13"/>
        <v>10</v>
      </c>
      <c r="K44">
        <f t="shared" si="2"/>
        <v>0</v>
      </c>
    </row>
    <row r="45" spans="1:11" ht="15" customHeight="1" x14ac:dyDescent="0.35">
      <c r="A45" t="s">
        <v>4</v>
      </c>
      <c r="B45" t="s">
        <v>113</v>
      </c>
      <c r="C45" s="10">
        <v>932096.62</v>
      </c>
      <c r="D45" s="10">
        <v>982889</v>
      </c>
      <c r="E45" s="16">
        <v>94.832338137877201</v>
      </c>
      <c r="F45" s="10">
        <v>982828</v>
      </c>
      <c r="G45" s="16">
        <v>94.838223982222701</v>
      </c>
      <c r="H45">
        <v>0</v>
      </c>
      <c r="I45">
        <f t="shared" ref="I45:I76" si="14">LOOKUP(E45,$M$5:$N$13,$O$5:$O$13)</f>
        <v>10</v>
      </c>
      <c r="J45" s="42">
        <f t="shared" ref="J45:J76" si="15">LOOKUP(G45,$M$5:$N$13,$O$5:$O$13)</f>
        <v>10</v>
      </c>
      <c r="K45">
        <f t="shared" si="2"/>
        <v>0</v>
      </c>
    </row>
    <row r="46" spans="1:11" ht="15" customHeight="1" x14ac:dyDescent="0.35">
      <c r="A46" t="s">
        <v>4</v>
      </c>
      <c r="B46" t="s">
        <v>114</v>
      </c>
      <c r="C46" s="10">
        <v>736539.78</v>
      </c>
      <c r="D46" s="10">
        <v>737173</v>
      </c>
      <c r="E46" s="16">
        <v>99.914101574528601</v>
      </c>
      <c r="F46" s="10">
        <v>704102</v>
      </c>
      <c r="G46" s="16">
        <v>104.606971717166</v>
      </c>
      <c r="H46">
        <v>0</v>
      </c>
      <c r="I46">
        <f t="shared" si="14"/>
        <v>10</v>
      </c>
      <c r="J46" s="42">
        <f t="shared" si="15"/>
        <v>10</v>
      </c>
      <c r="K46">
        <f t="shared" si="2"/>
        <v>0</v>
      </c>
    </row>
    <row r="47" spans="1:11" ht="15" customHeight="1" x14ac:dyDescent="0.35">
      <c r="A47" t="s">
        <v>4</v>
      </c>
      <c r="B47" t="s">
        <v>115</v>
      </c>
      <c r="C47" s="10">
        <v>1010297</v>
      </c>
      <c r="D47" s="10">
        <v>1026720</v>
      </c>
      <c r="E47" s="16">
        <v>98.400440236870807</v>
      </c>
      <c r="F47" s="10">
        <v>1026719</v>
      </c>
      <c r="G47" s="16">
        <v>98.400536076570106</v>
      </c>
      <c r="H47">
        <v>0</v>
      </c>
      <c r="I47">
        <f t="shared" si="14"/>
        <v>10</v>
      </c>
      <c r="J47" s="42">
        <f t="shared" si="15"/>
        <v>10</v>
      </c>
      <c r="K47">
        <f t="shared" si="2"/>
        <v>0</v>
      </c>
    </row>
    <row r="48" spans="1:11" ht="15" customHeight="1" x14ac:dyDescent="0.35">
      <c r="A48" t="s">
        <v>4</v>
      </c>
      <c r="B48" t="s">
        <v>116</v>
      </c>
      <c r="C48" s="10">
        <v>936835.47</v>
      </c>
      <c r="D48" s="10">
        <v>919714</v>
      </c>
      <c r="E48" s="16">
        <v>101.861608065116</v>
      </c>
      <c r="F48" s="10">
        <v>878254</v>
      </c>
      <c r="G48" s="16">
        <v>106.67021954924201</v>
      </c>
      <c r="H48">
        <v>0</v>
      </c>
      <c r="I48">
        <f t="shared" si="14"/>
        <v>10</v>
      </c>
      <c r="J48" s="42">
        <f t="shared" si="15"/>
        <v>10</v>
      </c>
      <c r="K48">
        <f t="shared" si="2"/>
        <v>0</v>
      </c>
    </row>
    <row r="49" spans="1:11" ht="15" customHeight="1" x14ac:dyDescent="0.35">
      <c r="A49" t="s">
        <v>4</v>
      </c>
      <c r="B49" t="s">
        <v>117</v>
      </c>
      <c r="C49" s="10">
        <v>1550458</v>
      </c>
      <c r="D49" s="10">
        <v>1102586</v>
      </c>
      <c r="E49" s="16">
        <v>140.62014210229401</v>
      </c>
      <c r="F49" s="10">
        <v>1021772</v>
      </c>
      <c r="G49" s="16">
        <v>151.74207161676</v>
      </c>
      <c r="H49">
        <v>-1</v>
      </c>
      <c r="I49">
        <f t="shared" si="14"/>
        <v>0</v>
      </c>
      <c r="J49" s="42">
        <f t="shared" si="15"/>
        <v>0</v>
      </c>
      <c r="K49">
        <f t="shared" si="2"/>
        <v>0</v>
      </c>
    </row>
    <row r="50" spans="1:11" ht="15" customHeight="1" x14ac:dyDescent="0.35">
      <c r="A50" t="s">
        <v>4</v>
      </c>
      <c r="B50" t="s">
        <v>118</v>
      </c>
      <c r="C50" s="10">
        <v>709889</v>
      </c>
      <c r="D50" s="10">
        <v>764008</v>
      </c>
      <c r="E50" s="16">
        <v>92.916435429995502</v>
      </c>
      <c r="F50" s="10">
        <v>763182</v>
      </c>
      <c r="G50" s="16">
        <v>93.016999876831505</v>
      </c>
      <c r="H50">
        <v>0</v>
      </c>
      <c r="I50">
        <f t="shared" si="14"/>
        <v>10</v>
      </c>
      <c r="J50" s="42">
        <f t="shared" si="15"/>
        <v>10</v>
      </c>
      <c r="K50">
        <f t="shared" si="2"/>
        <v>0</v>
      </c>
    </row>
    <row r="51" spans="1:11" ht="15" customHeight="1" x14ac:dyDescent="0.35">
      <c r="A51" t="s">
        <v>4</v>
      </c>
      <c r="B51" t="s">
        <v>119</v>
      </c>
      <c r="C51" s="10">
        <v>707631.09</v>
      </c>
      <c r="D51" s="10">
        <v>820494</v>
      </c>
      <c r="E51" s="16">
        <v>86.244517327366196</v>
      </c>
      <c r="F51" s="10">
        <v>715497</v>
      </c>
      <c r="G51" s="16">
        <v>98.900636899945098</v>
      </c>
      <c r="H51">
        <v>0</v>
      </c>
      <c r="I51">
        <f t="shared" si="14"/>
        <v>10</v>
      </c>
      <c r="J51" s="42">
        <f t="shared" si="15"/>
        <v>10</v>
      </c>
      <c r="K51">
        <f t="shared" si="2"/>
        <v>0</v>
      </c>
    </row>
    <row r="52" spans="1:11" ht="15" customHeight="1" x14ac:dyDescent="0.35">
      <c r="A52" t="s">
        <v>4</v>
      </c>
      <c r="B52" t="s">
        <v>120</v>
      </c>
      <c r="C52" s="10">
        <v>627617.18999999994</v>
      </c>
      <c r="D52" s="10">
        <v>624191</v>
      </c>
      <c r="E52" s="16">
        <v>100.548900897321</v>
      </c>
      <c r="F52" s="10">
        <v>624272</v>
      </c>
      <c r="G52" s="16">
        <v>100.53585456339501</v>
      </c>
      <c r="H52">
        <v>-1</v>
      </c>
      <c r="I52">
        <f t="shared" si="14"/>
        <v>10</v>
      </c>
      <c r="J52" s="42">
        <f t="shared" si="15"/>
        <v>10</v>
      </c>
      <c r="K52">
        <f t="shared" si="2"/>
        <v>0</v>
      </c>
    </row>
    <row r="53" spans="1:11" ht="15" customHeight="1" x14ac:dyDescent="0.35">
      <c r="A53" t="s">
        <v>4</v>
      </c>
      <c r="B53" t="s">
        <v>121</v>
      </c>
      <c r="C53" s="10">
        <v>815816.15</v>
      </c>
      <c r="D53" s="10">
        <v>808356</v>
      </c>
      <c r="E53" s="16">
        <v>100.922879275963</v>
      </c>
      <c r="F53" s="10">
        <v>807356</v>
      </c>
      <c r="G53" s="16">
        <v>101.047883461571</v>
      </c>
      <c r="H53">
        <v>0</v>
      </c>
      <c r="I53">
        <f t="shared" si="14"/>
        <v>10</v>
      </c>
      <c r="J53" s="42">
        <f t="shared" si="15"/>
        <v>10</v>
      </c>
      <c r="K53">
        <f t="shared" si="2"/>
        <v>0</v>
      </c>
    </row>
    <row r="54" spans="1:11" ht="15" customHeight="1" x14ac:dyDescent="0.35">
      <c r="A54" t="s">
        <v>4</v>
      </c>
      <c r="B54" t="s">
        <v>122</v>
      </c>
      <c r="C54" s="10">
        <v>824590</v>
      </c>
      <c r="D54" s="10">
        <v>1000219</v>
      </c>
      <c r="E54" s="16">
        <v>82.440945432950201</v>
      </c>
      <c r="F54" s="10">
        <v>1029847</v>
      </c>
      <c r="G54" s="16">
        <v>80.069175324101494</v>
      </c>
      <c r="H54">
        <v>0</v>
      </c>
      <c r="I54">
        <f t="shared" si="14"/>
        <v>10</v>
      </c>
      <c r="J54" s="42">
        <f t="shared" si="15"/>
        <v>10</v>
      </c>
      <c r="K54">
        <f t="shared" si="2"/>
        <v>0</v>
      </c>
    </row>
    <row r="55" spans="1:11" ht="15" customHeight="1" x14ac:dyDescent="0.35">
      <c r="A55" t="s">
        <v>4</v>
      </c>
      <c r="B55" t="s">
        <v>123</v>
      </c>
      <c r="C55" s="10">
        <v>1422999.29</v>
      </c>
      <c r="D55" s="10">
        <v>1410572</v>
      </c>
      <c r="E55" s="16">
        <v>100.881010682191</v>
      </c>
      <c r="F55" s="10">
        <v>1410865</v>
      </c>
      <c r="G55" s="16">
        <v>100.86006031760699</v>
      </c>
      <c r="H55">
        <v>0</v>
      </c>
      <c r="I55">
        <f t="shared" si="14"/>
        <v>10</v>
      </c>
      <c r="J55" s="42">
        <f t="shared" si="15"/>
        <v>10</v>
      </c>
      <c r="K55">
        <f t="shared" si="2"/>
        <v>0</v>
      </c>
    </row>
    <row r="56" spans="1:11" ht="15" customHeight="1" x14ac:dyDescent="0.35">
      <c r="A56" t="s">
        <v>4</v>
      </c>
      <c r="B56" t="s">
        <v>124</v>
      </c>
      <c r="C56" s="10">
        <v>625862.48</v>
      </c>
      <c r="D56" s="10">
        <v>624186</v>
      </c>
      <c r="E56" s="16">
        <v>100.26858660719699</v>
      </c>
      <c r="F56" s="10">
        <v>578800</v>
      </c>
      <c r="G56" s="16">
        <v>108.131043538355</v>
      </c>
      <c r="H56">
        <v>0</v>
      </c>
      <c r="I56">
        <f t="shared" si="14"/>
        <v>10</v>
      </c>
      <c r="J56" s="42">
        <f t="shared" si="15"/>
        <v>10</v>
      </c>
      <c r="K56">
        <f t="shared" si="2"/>
        <v>0</v>
      </c>
    </row>
    <row r="57" spans="1:11" ht="15" customHeight="1" x14ac:dyDescent="0.35">
      <c r="A57" t="s">
        <v>4</v>
      </c>
      <c r="B57" t="s">
        <v>125</v>
      </c>
      <c r="C57" s="10">
        <v>748340.65</v>
      </c>
      <c r="D57" s="10">
        <v>777983</v>
      </c>
      <c r="E57" s="16">
        <v>96.189846050620602</v>
      </c>
      <c r="F57" s="10">
        <v>777091</v>
      </c>
      <c r="G57" s="16">
        <v>96.300259557760995</v>
      </c>
      <c r="H57">
        <v>0</v>
      </c>
      <c r="I57">
        <f t="shared" si="14"/>
        <v>10</v>
      </c>
      <c r="J57" s="42">
        <f t="shared" si="15"/>
        <v>10</v>
      </c>
      <c r="K57">
        <f t="shared" si="2"/>
        <v>0</v>
      </c>
    </row>
    <row r="58" spans="1:11" ht="15" customHeight="1" x14ac:dyDescent="0.35">
      <c r="A58" t="s">
        <v>4</v>
      </c>
      <c r="B58" t="s">
        <v>126</v>
      </c>
      <c r="C58" s="10">
        <v>1164894.2</v>
      </c>
      <c r="D58" s="10">
        <v>1160626</v>
      </c>
      <c r="E58" s="16">
        <v>100.367749817771</v>
      </c>
      <c r="F58" s="10">
        <v>1161012</v>
      </c>
      <c r="G58" s="16">
        <v>100.334380695462</v>
      </c>
      <c r="H58">
        <v>0</v>
      </c>
      <c r="I58">
        <f t="shared" si="14"/>
        <v>10</v>
      </c>
      <c r="J58" s="42">
        <f t="shared" si="15"/>
        <v>10</v>
      </c>
      <c r="K58">
        <f t="shared" si="2"/>
        <v>0</v>
      </c>
    </row>
    <row r="59" spans="1:11" ht="15" customHeight="1" x14ac:dyDescent="0.35">
      <c r="A59" t="s">
        <v>4</v>
      </c>
      <c r="B59" t="s">
        <v>127</v>
      </c>
      <c r="C59" s="10">
        <v>785795.82</v>
      </c>
      <c r="D59" s="10">
        <v>918635</v>
      </c>
      <c r="E59" s="16">
        <v>85.539503720193593</v>
      </c>
      <c r="F59" s="10">
        <v>918579</v>
      </c>
      <c r="G59" s="16">
        <v>85.544718527203401</v>
      </c>
      <c r="H59">
        <v>0</v>
      </c>
      <c r="I59">
        <f t="shared" si="14"/>
        <v>10</v>
      </c>
      <c r="J59" s="42">
        <f t="shared" si="15"/>
        <v>10</v>
      </c>
      <c r="K59">
        <f t="shared" si="2"/>
        <v>0</v>
      </c>
    </row>
    <row r="60" spans="1:11" ht="15" customHeight="1" x14ac:dyDescent="0.35">
      <c r="A60" t="s">
        <v>4</v>
      </c>
      <c r="B60" t="s">
        <v>128</v>
      </c>
      <c r="C60" s="10">
        <v>687218.82</v>
      </c>
      <c r="D60" s="10">
        <v>687374</v>
      </c>
      <c r="E60" s="16">
        <v>99.977424226112703</v>
      </c>
      <c r="F60" s="10">
        <v>687024</v>
      </c>
      <c r="G60" s="16">
        <v>100.02835708796199</v>
      </c>
      <c r="H60">
        <v>0</v>
      </c>
      <c r="I60">
        <f t="shared" si="14"/>
        <v>10</v>
      </c>
      <c r="J60" s="42">
        <f t="shared" si="15"/>
        <v>10</v>
      </c>
      <c r="K60">
        <f t="shared" si="2"/>
        <v>0</v>
      </c>
    </row>
    <row r="61" spans="1:11" x14ac:dyDescent="0.35">
      <c r="A61" t="s">
        <v>4</v>
      </c>
      <c r="B61" t="s">
        <v>129</v>
      </c>
      <c r="C61" s="10">
        <v>36</v>
      </c>
      <c r="D61" s="10">
        <v>36</v>
      </c>
      <c r="E61" s="16">
        <v>100</v>
      </c>
      <c r="F61" s="10">
        <v>653775</v>
      </c>
      <c r="G61" s="16">
        <v>5.5064815877021896E-3</v>
      </c>
      <c r="H61">
        <v>0</v>
      </c>
      <c r="I61" s="7">
        <f t="shared" si="14"/>
        <v>10</v>
      </c>
      <c r="J61" s="45">
        <f t="shared" si="15"/>
        <v>0</v>
      </c>
      <c r="K61">
        <f t="shared" si="2"/>
        <v>-10</v>
      </c>
    </row>
    <row r="62" spans="1:11" ht="15" customHeight="1" x14ac:dyDescent="0.35">
      <c r="A62" t="s">
        <v>4</v>
      </c>
      <c r="B62" t="s">
        <v>130</v>
      </c>
      <c r="C62" s="10">
        <v>26344.89</v>
      </c>
      <c r="D62" s="10">
        <v>53120</v>
      </c>
      <c r="E62" s="16">
        <v>49.595048945783098</v>
      </c>
      <c r="F62" s="10">
        <v>43539</v>
      </c>
      <c r="G62" s="16">
        <v>60.508716323296397</v>
      </c>
      <c r="H62">
        <v>-1</v>
      </c>
      <c r="I62" s="7">
        <f t="shared" si="14"/>
        <v>6</v>
      </c>
      <c r="J62" s="20">
        <f t="shared" si="15"/>
        <v>8</v>
      </c>
      <c r="K62">
        <f t="shared" si="2"/>
        <v>2</v>
      </c>
    </row>
    <row r="63" spans="1:11" ht="15" customHeight="1" x14ac:dyDescent="0.35">
      <c r="A63" t="s">
        <v>4</v>
      </c>
      <c r="B63" t="s">
        <v>131</v>
      </c>
      <c r="C63" s="10">
        <v>883419</v>
      </c>
      <c r="D63" s="10">
        <v>937397</v>
      </c>
      <c r="E63" s="16">
        <v>94.241714022980702</v>
      </c>
      <c r="F63" s="10">
        <v>881076</v>
      </c>
      <c r="G63" s="16">
        <v>100.265924846438</v>
      </c>
      <c r="H63">
        <v>0</v>
      </c>
      <c r="I63">
        <f t="shared" si="14"/>
        <v>10</v>
      </c>
      <c r="J63" s="42">
        <f t="shared" si="15"/>
        <v>10</v>
      </c>
      <c r="K63">
        <f t="shared" si="2"/>
        <v>0</v>
      </c>
    </row>
    <row r="64" spans="1:11" ht="15" customHeight="1" x14ac:dyDescent="0.35">
      <c r="A64" t="s">
        <v>4</v>
      </c>
      <c r="B64" t="s">
        <v>132</v>
      </c>
      <c r="C64" s="10">
        <v>538267</v>
      </c>
      <c r="D64" s="10">
        <v>1184738</v>
      </c>
      <c r="E64" s="16">
        <v>45.433420722556399</v>
      </c>
      <c r="F64" s="10">
        <v>572715</v>
      </c>
      <c r="G64" s="16">
        <v>93.985140951433095</v>
      </c>
      <c r="H64">
        <v>-1</v>
      </c>
      <c r="I64">
        <f t="shared" si="14"/>
        <v>6</v>
      </c>
      <c r="J64" s="20">
        <f t="shared" si="15"/>
        <v>10</v>
      </c>
      <c r="K64">
        <f t="shared" si="2"/>
        <v>4</v>
      </c>
    </row>
    <row r="65" spans="1:11" x14ac:dyDescent="0.35">
      <c r="A65" t="s">
        <v>4</v>
      </c>
      <c r="B65" t="s">
        <v>133</v>
      </c>
      <c r="C65" s="10">
        <v>1101784</v>
      </c>
      <c r="D65" s="10">
        <v>1104819</v>
      </c>
      <c r="E65" s="16">
        <v>99.725294369484999</v>
      </c>
      <c r="F65" s="10">
        <v>1382559</v>
      </c>
      <c r="G65" s="16">
        <v>79.691644262559507</v>
      </c>
      <c r="H65">
        <v>0</v>
      </c>
      <c r="I65" s="7">
        <f t="shared" si="14"/>
        <v>10</v>
      </c>
      <c r="J65" s="45">
        <f t="shared" si="15"/>
        <v>8</v>
      </c>
      <c r="K65">
        <f t="shared" si="2"/>
        <v>-2</v>
      </c>
    </row>
    <row r="66" spans="1:11" ht="15" customHeight="1" x14ac:dyDescent="0.35">
      <c r="A66" t="s">
        <v>4</v>
      </c>
      <c r="B66" t="s">
        <v>134</v>
      </c>
      <c r="C66" s="10">
        <v>902070</v>
      </c>
      <c r="D66" s="10">
        <v>952086</v>
      </c>
      <c r="E66" s="16">
        <v>94.746693050837806</v>
      </c>
      <c r="F66" s="10">
        <v>952337</v>
      </c>
      <c r="G66" s="16">
        <v>94.721721407442899</v>
      </c>
      <c r="H66">
        <v>0</v>
      </c>
      <c r="I66">
        <f t="shared" si="14"/>
        <v>10</v>
      </c>
      <c r="J66" s="42">
        <f t="shared" si="15"/>
        <v>10</v>
      </c>
      <c r="K66">
        <f t="shared" si="2"/>
        <v>0</v>
      </c>
    </row>
    <row r="67" spans="1:11" ht="15" customHeight="1" x14ac:dyDescent="0.35">
      <c r="A67" t="s">
        <v>4</v>
      </c>
      <c r="B67" t="s">
        <v>135</v>
      </c>
      <c r="C67" s="10">
        <v>1671526</v>
      </c>
      <c r="D67" s="10">
        <v>1616353</v>
      </c>
      <c r="E67" s="16">
        <v>103.413425161459</v>
      </c>
      <c r="F67" s="10">
        <v>1616357</v>
      </c>
      <c r="G67" s="16">
        <v>103.413169244171</v>
      </c>
      <c r="H67">
        <v>0</v>
      </c>
      <c r="I67">
        <f t="shared" si="14"/>
        <v>10</v>
      </c>
      <c r="J67" s="42">
        <f t="shared" si="15"/>
        <v>10</v>
      </c>
      <c r="K67">
        <f t="shared" si="2"/>
        <v>0</v>
      </c>
    </row>
    <row r="68" spans="1:11" ht="15" customHeight="1" x14ac:dyDescent="0.35">
      <c r="A68" t="s">
        <v>4</v>
      </c>
      <c r="B68" t="s">
        <v>136</v>
      </c>
      <c r="C68" s="10">
        <v>591845</v>
      </c>
      <c r="D68" s="10">
        <v>578619</v>
      </c>
      <c r="E68" s="16">
        <v>102.28578736612501</v>
      </c>
      <c r="F68" s="10">
        <v>578716</v>
      </c>
      <c r="G68" s="16">
        <v>102.268642995874</v>
      </c>
      <c r="H68">
        <v>0</v>
      </c>
      <c r="I68">
        <f t="shared" si="14"/>
        <v>10</v>
      </c>
      <c r="J68" s="42">
        <f t="shared" si="15"/>
        <v>10</v>
      </c>
      <c r="K68">
        <f t="shared" si="2"/>
        <v>0</v>
      </c>
    </row>
    <row r="69" spans="1:11" ht="15" customHeight="1" x14ac:dyDescent="0.35">
      <c r="A69" t="s">
        <v>4</v>
      </c>
      <c r="B69" t="s">
        <v>137</v>
      </c>
      <c r="C69" s="10">
        <v>1211867</v>
      </c>
      <c r="D69" s="10">
        <v>1372</v>
      </c>
      <c r="E69" s="49">
        <v>88328.498542274101</v>
      </c>
      <c r="F69" s="10">
        <v>1476230</v>
      </c>
      <c r="G69" s="16">
        <v>82.092018181448694</v>
      </c>
      <c r="H69">
        <v>-1</v>
      </c>
      <c r="I69">
        <f t="shared" si="14"/>
        <v>0</v>
      </c>
      <c r="J69" s="20">
        <f t="shared" si="15"/>
        <v>10</v>
      </c>
      <c r="K69">
        <f t="shared" si="2"/>
        <v>10</v>
      </c>
    </row>
    <row r="70" spans="1:11" ht="15" customHeight="1" x14ac:dyDescent="0.35">
      <c r="A70" t="s">
        <v>4</v>
      </c>
      <c r="B70" t="s">
        <v>138</v>
      </c>
      <c r="C70" s="10">
        <v>515216</v>
      </c>
      <c r="D70" s="10">
        <v>552163</v>
      </c>
      <c r="E70" s="16">
        <v>93.308678777824696</v>
      </c>
      <c r="F70" s="10">
        <v>544031</v>
      </c>
      <c r="G70" s="16">
        <v>94.703426826780102</v>
      </c>
      <c r="H70">
        <v>0</v>
      </c>
      <c r="I70">
        <f t="shared" si="14"/>
        <v>10</v>
      </c>
      <c r="J70" s="42">
        <f t="shared" si="15"/>
        <v>10</v>
      </c>
      <c r="K70">
        <f t="shared" si="2"/>
        <v>0</v>
      </c>
    </row>
    <row r="71" spans="1:11" ht="15" customHeight="1" x14ac:dyDescent="0.35">
      <c r="A71" t="s">
        <v>4</v>
      </c>
      <c r="B71" t="s">
        <v>139</v>
      </c>
      <c r="C71" s="10">
        <v>1121281</v>
      </c>
      <c r="D71" s="10">
        <v>1205963</v>
      </c>
      <c r="E71" s="16">
        <v>92.978059857557795</v>
      </c>
      <c r="F71" s="10">
        <v>1198567</v>
      </c>
      <c r="G71" s="16">
        <v>93.551799774230403</v>
      </c>
      <c r="H71">
        <v>0</v>
      </c>
      <c r="I71">
        <f t="shared" si="14"/>
        <v>10</v>
      </c>
      <c r="J71" s="42">
        <f t="shared" si="15"/>
        <v>10</v>
      </c>
      <c r="K71">
        <f t="shared" ref="K71:K110" si="16">J71-I71</f>
        <v>0</v>
      </c>
    </row>
    <row r="72" spans="1:11" ht="15" customHeight="1" x14ac:dyDescent="0.35">
      <c r="A72" t="s">
        <v>4</v>
      </c>
      <c r="B72" t="s">
        <v>140</v>
      </c>
      <c r="C72" s="10">
        <v>1185333.08</v>
      </c>
      <c r="D72" s="10">
        <v>1448566</v>
      </c>
      <c r="E72" s="16">
        <v>81.828034069555699</v>
      </c>
      <c r="F72" s="10">
        <v>1457479</v>
      </c>
      <c r="G72" s="16">
        <v>81.327626675924606</v>
      </c>
      <c r="H72">
        <v>0</v>
      </c>
      <c r="I72">
        <f t="shared" si="14"/>
        <v>10</v>
      </c>
      <c r="J72" s="42">
        <f t="shared" si="15"/>
        <v>10</v>
      </c>
      <c r="K72">
        <f t="shared" si="16"/>
        <v>0</v>
      </c>
    </row>
    <row r="73" spans="1:11" ht="15" customHeight="1" x14ac:dyDescent="0.35">
      <c r="A73" t="s">
        <v>4</v>
      </c>
      <c r="B73" t="s">
        <v>141</v>
      </c>
      <c r="C73" s="10">
        <v>577108</v>
      </c>
      <c r="D73" s="10">
        <v>577108</v>
      </c>
      <c r="E73" s="16">
        <v>100</v>
      </c>
      <c r="F73" s="10">
        <v>669841</v>
      </c>
      <c r="G73" s="16">
        <v>86.155968356669703</v>
      </c>
      <c r="H73">
        <v>0</v>
      </c>
      <c r="I73">
        <f t="shared" si="14"/>
        <v>10</v>
      </c>
      <c r="J73" s="42">
        <f t="shared" si="15"/>
        <v>10</v>
      </c>
      <c r="K73">
        <f t="shared" si="16"/>
        <v>0</v>
      </c>
    </row>
    <row r="74" spans="1:11" ht="15" customHeight="1" x14ac:dyDescent="0.35">
      <c r="A74" t="s">
        <v>4</v>
      </c>
      <c r="B74" t="s">
        <v>142</v>
      </c>
      <c r="C74" s="10">
        <v>8615195</v>
      </c>
      <c r="D74" s="10">
        <v>9260436</v>
      </c>
      <c r="E74" s="16">
        <v>93.032282713254503</v>
      </c>
      <c r="F74" s="10">
        <v>9260433</v>
      </c>
      <c r="G74" s="16">
        <v>93.032312851893593</v>
      </c>
      <c r="H74">
        <v>0</v>
      </c>
      <c r="I74">
        <f t="shared" si="14"/>
        <v>10</v>
      </c>
      <c r="J74" s="42">
        <f t="shared" si="15"/>
        <v>10</v>
      </c>
      <c r="K74">
        <f t="shared" si="16"/>
        <v>0</v>
      </c>
    </row>
    <row r="75" spans="1:11" ht="15" customHeight="1" x14ac:dyDescent="0.35">
      <c r="A75" t="s">
        <v>4</v>
      </c>
      <c r="B75" t="s">
        <v>143</v>
      </c>
      <c r="C75" s="10">
        <v>1898182.92</v>
      </c>
      <c r="D75" s="10">
        <v>1151072</v>
      </c>
      <c r="E75" s="16">
        <v>164.90566359011399</v>
      </c>
      <c r="F75" s="10">
        <v>1150183</v>
      </c>
      <c r="G75" s="16">
        <v>165.03312255527999</v>
      </c>
      <c r="H75">
        <v>-1</v>
      </c>
      <c r="I75">
        <f t="shared" si="14"/>
        <v>0</v>
      </c>
      <c r="J75" s="42">
        <f t="shared" si="15"/>
        <v>0</v>
      </c>
      <c r="K75">
        <f t="shared" si="16"/>
        <v>0</v>
      </c>
    </row>
    <row r="76" spans="1:11" ht="15" customHeight="1" x14ac:dyDescent="0.35">
      <c r="A76" t="s">
        <v>4</v>
      </c>
      <c r="B76" t="s">
        <v>144</v>
      </c>
      <c r="C76" s="10">
        <v>1034663.53</v>
      </c>
      <c r="D76" s="10">
        <v>1050308</v>
      </c>
      <c r="E76" s="16">
        <v>98.5104873998865</v>
      </c>
      <c r="F76" s="10">
        <v>1049172</v>
      </c>
      <c r="G76" s="16">
        <v>98.617150476756905</v>
      </c>
      <c r="H76">
        <v>0</v>
      </c>
      <c r="I76">
        <f t="shared" si="14"/>
        <v>10</v>
      </c>
      <c r="J76" s="42">
        <f t="shared" si="15"/>
        <v>10</v>
      </c>
      <c r="K76">
        <f t="shared" si="16"/>
        <v>0</v>
      </c>
    </row>
    <row r="77" spans="1:11" ht="15" customHeight="1" x14ac:dyDescent="0.35">
      <c r="A77" t="s">
        <v>4</v>
      </c>
      <c r="B77" t="s">
        <v>145</v>
      </c>
      <c r="C77" s="10">
        <v>660347.66</v>
      </c>
      <c r="D77" s="10">
        <v>705506</v>
      </c>
      <c r="E77" s="16">
        <v>93.5991557832251</v>
      </c>
      <c r="F77" s="10">
        <v>705577</v>
      </c>
      <c r="G77" s="16">
        <v>93.5897371938144</v>
      </c>
      <c r="H77">
        <v>0</v>
      </c>
      <c r="I77">
        <f t="shared" ref="I77:I108" si="17">LOOKUP(E77,$M$5:$N$13,$O$5:$O$13)</f>
        <v>10</v>
      </c>
      <c r="J77" s="42">
        <f t="shared" ref="J77:J107" si="18">LOOKUP(G77,$M$5:$N$13,$O$5:$O$13)</f>
        <v>10</v>
      </c>
      <c r="K77">
        <f t="shared" si="16"/>
        <v>0</v>
      </c>
    </row>
    <row r="78" spans="1:11" x14ac:dyDescent="0.35">
      <c r="A78" t="s">
        <v>4</v>
      </c>
      <c r="B78" t="s">
        <v>146</v>
      </c>
      <c r="C78" s="10">
        <v>615046</v>
      </c>
      <c r="D78" s="10">
        <v>615046</v>
      </c>
      <c r="E78" s="16">
        <v>100</v>
      </c>
      <c r="F78" s="10">
        <v>831473</v>
      </c>
      <c r="G78" s="16">
        <v>73.970652083711698</v>
      </c>
      <c r="H78">
        <v>0</v>
      </c>
      <c r="I78" s="7">
        <f t="shared" si="17"/>
        <v>10</v>
      </c>
      <c r="J78" s="45">
        <f t="shared" si="18"/>
        <v>8</v>
      </c>
      <c r="K78">
        <f t="shared" si="16"/>
        <v>-2</v>
      </c>
    </row>
    <row r="79" spans="1:11" ht="15" customHeight="1" x14ac:dyDescent="0.35">
      <c r="A79" t="s">
        <v>4</v>
      </c>
      <c r="B79" t="s">
        <v>147</v>
      </c>
      <c r="C79" s="10">
        <v>885798</v>
      </c>
      <c r="D79" s="10">
        <v>885698</v>
      </c>
      <c r="E79" s="16">
        <v>100.011290530181</v>
      </c>
      <c r="F79" s="10">
        <v>927551</v>
      </c>
      <c r="G79" s="16">
        <v>95.498576358604595</v>
      </c>
      <c r="H79">
        <v>0</v>
      </c>
      <c r="I79">
        <f t="shared" si="17"/>
        <v>10</v>
      </c>
      <c r="J79" s="42">
        <f t="shared" si="18"/>
        <v>10</v>
      </c>
      <c r="K79">
        <f t="shared" si="16"/>
        <v>0</v>
      </c>
    </row>
    <row r="80" spans="1:11" x14ac:dyDescent="0.35">
      <c r="A80" t="s">
        <v>4</v>
      </c>
      <c r="B80" t="s">
        <v>148</v>
      </c>
      <c r="C80" s="10">
        <v>572812.87</v>
      </c>
      <c r="D80" s="10">
        <v>532334</v>
      </c>
      <c r="E80" s="16">
        <v>107.604036507155</v>
      </c>
      <c r="F80" s="10">
        <v>750426</v>
      </c>
      <c r="G80" s="16">
        <v>76.3316931582861</v>
      </c>
      <c r="H80">
        <v>0</v>
      </c>
      <c r="I80" s="7">
        <f t="shared" si="17"/>
        <v>10</v>
      </c>
      <c r="J80" s="45">
        <f t="shared" si="18"/>
        <v>8</v>
      </c>
      <c r="K80">
        <f t="shared" si="16"/>
        <v>-2</v>
      </c>
    </row>
    <row r="81" spans="1:12" ht="15" customHeight="1" x14ac:dyDescent="0.35">
      <c r="A81" t="s">
        <v>4</v>
      </c>
      <c r="B81" t="s">
        <v>149</v>
      </c>
      <c r="C81" s="10">
        <v>780994</v>
      </c>
      <c r="D81" s="10">
        <v>943209</v>
      </c>
      <c r="E81" s="16">
        <v>82.801796844601796</v>
      </c>
      <c r="F81" s="10">
        <v>934575</v>
      </c>
      <c r="G81" s="16">
        <v>83.566754942086007</v>
      </c>
      <c r="H81">
        <v>0</v>
      </c>
      <c r="I81">
        <f t="shared" si="17"/>
        <v>10</v>
      </c>
      <c r="J81" s="42">
        <f t="shared" si="18"/>
        <v>10</v>
      </c>
      <c r="K81">
        <f t="shared" si="16"/>
        <v>0</v>
      </c>
    </row>
    <row r="82" spans="1:12" ht="15" customHeight="1" x14ac:dyDescent="0.35">
      <c r="A82" t="s">
        <v>4</v>
      </c>
      <c r="B82" t="s">
        <v>150</v>
      </c>
      <c r="C82" s="10">
        <v>654955</v>
      </c>
      <c r="D82" s="10">
        <v>657151</v>
      </c>
      <c r="E82" s="16">
        <v>99.665830227755905</v>
      </c>
      <c r="F82" s="10">
        <v>638585</v>
      </c>
      <c r="G82" s="16">
        <v>102.563480194493</v>
      </c>
      <c r="H82">
        <v>0</v>
      </c>
      <c r="I82">
        <f t="shared" si="17"/>
        <v>10</v>
      </c>
      <c r="J82" s="42">
        <f t="shared" si="18"/>
        <v>10</v>
      </c>
      <c r="K82">
        <f t="shared" si="16"/>
        <v>0</v>
      </c>
    </row>
    <row r="83" spans="1:12" ht="15" customHeight="1" x14ac:dyDescent="0.35">
      <c r="A83" t="s">
        <v>4</v>
      </c>
      <c r="B83" t="s">
        <v>151</v>
      </c>
      <c r="C83" s="10">
        <v>0</v>
      </c>
      <c r="D83" s="10">
        <v>0</v>
      </c>
      <c r="E83"/>
      <c r="F83" s="10">
        <v>0</v>
      </c>
      <c r="G83"/>
      <c r="H83">
        <v>-1</v>
      </c>
      <c r="I83">
        <f t="shared" si="17"/>
        <v>0</v>
      </c>
      <c r="J83" s="42">
        <f t="shared" si="18"/>
        <v>0</v>
      </c>
      <c r="K83">
        <f t="shared" si="16"/>
        <v>0</v>
      </c>
    </row>
    <row r="84" spans="1:12" x14ac:dyDescent="0.35">
      <c r="A84" t="s">
        <v>4</v>
      </c>
      <c r="B84" t="s">
        <v>152</v>
      </c>
      <c r="C84" s="10">
        <v>1037629.55</v>
      </c>
      <c r="D84" s="10">
        <v>1082175</v>
      </c>
      <c r="E84" s="16">
        <v>95.883711044886496</v>
      </c>
      <c r="F84" s="10">
        <v>1076951</v>
      </c>
      <c r="G84" s="16">
        <v>96.348817169954799</v>
      </c>
      <c r="H84">
        <v>0</v>
      </c>
      <c r="I84" s="7">
        <f t="shared" si="17"/>
        <v>10</v>
      </c>
      <c r="J84" s="66">
        <f t="shared" si="18"/>
        <v>10</v>
      </c>
      <c r="K84">
        <f t="shared" si="16"/>
        <v>0</v>
      </c>
      <c r="L84" s="64"/>
    </row>
    <row r="85" spans="1:12" ht="15" customHeight="1" x14ac:dyDescent="0.35">
      <c r="A85" t="s">
        <v>4</v>
      </c>
      <c r="B85" t="s">
        <v>153</v>
      </c>
      <c r="C85" s="10">
        <v>1095451</v>
      </c>
      <c r="D85" s="10">
        <v>669907</v>
      </c>
      <c r="E85" s="16">
        <v>163.52284720117899</v>
      </c>
      <c r="F85" s="10">
        <v>689605</v>
      </c>
      <c r="G85" s="16">
        <v>158.85195147946999</v>
      </c>
      <c r="H85">
        <v>-1</v>
      </c>
      <c r="I85">
        <f t="shared" si="17"/>
        <v>0</v>
      </c>
      <c r="J85" s="42">
        <f t="shared" si="18"/>
        <v>0</v>
      </c>
      <c r="K85">
        <f t="shared" si="16"/>
        <v>0</v>
      </c>
    </row>
    <row r="86" spans="1:12" ht="15" customHeight="1" x14ac:dyDescent="0.35">
      <c r="A86" t="s">
        <v>4</v>
      </c>
      <c r="B86" t="s">
        <v>154</v>
      </c>
      <c r="C86" s="10">
        <v>1236455.29</v>
      </c>
      <c r="D86" s="10">
        <v>1525384</v>
      </c>
      <c r="E86" s="16">
        <v>81.058624582400199</v>
      </c>
      <c r="F86" s="10">
        <v>1525159</v>
      </c>
      <c r="G86" s="16">
        <v>81.070582804809206</v>
      </c>
      <c r="H86">
        <v>0</v>
      </c>
      <c r="I86">
        <f t="shared" si="17"/>
        <v>10</v>
      </c>
      <c r="J86" s="42">
        <f t="shared" si="18"/>
        <v>10</v>
      </c>
      <c r="K86">
        <f t="shared" si="16"/>
        <v>0</v>
      </c>
    </row>
    <row r="87" spans="1:12" ht="15" customHeight="1" x14ac:dyDescent="0.35">
      <c r="A87" t="s">
        <v>4</v>
      </c>
      <c r="B87" t="s">
        <v>155</v>
      </c>
      <c r="C87" s="10">
        <v>483672</v>
      </c>
      <c r="D87" s="10">
        <v>504138</v>
      </c>
      <c r="E87" s="16">
        <v>95.940397272175503</v>
      </c>
      <c r="F87" s="10">
        <v>538615</v>
      </c>
      <c r="G87" s="16">
        <v>89.799207225940606</v>
      </c>
      <c r="H87">
        <v>0</v>
      </c>
      <c r="I87">
        <f t="shared" si="17"/>
        <v>10</v>
      </c>
      <c r="J87" s="42">
        <f t="shared" si="18"/>
        <v>10</v>
      </c>
      <c r="K87">
        <f t="shared" si="16"/>
        <v>0</v>
      </c>
    </row>
    <row r="88" spans="1:12" ht="15" customHeight="1" x14ac:dyDescent="0.35">
      <c r="A88" t="s">
        <v>4</v>
      </c>
      <c r="B88" t="s">
        <v>156</v>
      </c>
      <c r="C88" s="10">
        <v>1128588.74</v>
      </c>
      <c r="D88" s="10">
        <v>1178257</v>
      </c>
      <c r="E88" s="16">
        <v>95.784598775988599</v>
      </c>
      <c r="F88" s="10">
        <v>1191103</v>
      </c>
      <c r="G88" s="16">
        <v>94.7515655656983</v>
      </c>
      <c r="H88">
        <v>0</v>
      </c>
      <c r="I88">
        <f t="shared" si="17"/>
        <v>10</v>
      </c>
      <c r="J88" s="42">
        <f t="shared" si="18"/>
        <v>10</v>
      </c>
      <c r="K88">
        <f t="shared" si="16"/>
        <v>0</v>
      </c>
    </row>
    <row r="89" spans="1:12" ht="15" customHeight="1" x14ac:dyDescent="0.35">
      <c r="A89" t="s">
        <v>4</v>
      </c>
      <c r="B89" t="s">
        <v>157</v>
      </c>
      <c r="C89" s="10">
        <v>927107.79</v>
      </c>
      <c r="D89" s="10">
        <v>900969</v>
      </c>
      <c r="E89" s="16">
        <v>102.901186389321</v>
      </c>
      <c r="F89" s="10">
        <v>1060009</v>
      </c>
      <c r="G89" s="16">
        <v>87.462256452539506</v>
      </c>
      <c r="H89">
        <v>0</v>
      </c>
      <c r="I89">
        <f t="shared" si="17"/>
        <v>10</v>
      </c>
      <c r="J89" s="42">
        <f t="shared" si="18"/>
        <v>10</v>
      </c>
      <c r="K89">
        <f t="shared" si="16"/>
        <v>0</v>
      </c>
    </row>
    <row r="90" spans="1:12" ht="15" customHeight="1" x14ac:dyDescent="0.35">
      <c r="A90" t="s">
        <v>4</v>
      </c>
      <c r="B90" t="s">
        <v>158</v>
      </c>
      <c r="C90" s="10">
        <v>981794.03</v>
      </c>
      <c r="D90" s="10">
        <v>1083920</v>
      </c>
      <c r="E90" s="16">
        <v>90.578089711417803</v>
      </c>
      <c r="F90" s="10">
        <v>1075924</v>
      </c>
      <c r="G90" s="16">
        <v>91.2512435822605</v>
      </c>
      <c r="H90">
        <v>0</v>
      </c>
      <c r="I90">
        <f t="shared" si="17"/>
        <v>10</v>
      </c>
      <c r="J90" s="42">
        <f t="shared" si="18"/>
        <v>10</v>
      </c>
      <c r="K90">
        <f t="shared" si="16"/>
        <v>0</v>
      </c>
    </row>
    <row r="91" spans="1:12" ht="15" customHeight="1" x14ac:dyDescent="0.35">
      <c r="A91" t="s">
        <v>4</v>
      </c>
      <c r="B91" t="s">
        <v>159</v>
      </c>
      <c r="C91" s="10">
        <v>2399963.7999999998</v>
      </c>
      <c r="D91" s="10">
        <v>2636098</v>
      </c>
      <c r="E91" s="16">
        <v>91.042282950026902</v>
      </c>
      <c r="F91" s="10">
        <v>2638108</v>
      </c>
      <c r="G91" s="16">
        <v>90.972916954120194</v>
      </c>
      <c r="H91">
        <v>0</v>
      </c>
      <c r="I91">
        <f t="shared" si="17"/>
        <v>10</v>
      </c>
      <c r="J91" s="42">
        <f t="shared" si="18"/>
        <v>10</v>
      </c>
      <c r="K91">
        <f t="shared" si="16"/>
        <v>0</v>
      </c>
    </row>
    <row r="92" spans="1:12" x14ac:dyDescent="0.35">
      <c r="A92" t="s">
        <v>4</v>
      </c>
      <c r="B92" t="s">
        <v>160</v>
      </c>
      <c r="C92" s="10">
        <v>429397</v>
      </c>
      <c r="D92" s="10">
        <v>504092</v>
      </c>
      <c r="E92" s="16">
        <v>85.182268316101002</v>
      </c>
      <c r="F92" s="10">
        <v>669841</v>
      </c>
      <c r="G92" s="16">
        <v>64.104317293208396</v>
      </c>
      <c r="H92">
        <v>0</v>
      </c>
      <c r="I92" s="7">
        <f t="shared" si="17"/>
        <v>10</v>
      </c>
      <c r="J92" s="45">
        <f t="shared" si="18"/>
        <v>8</v>
      </c>
      <c r="K92">
        <f t="shared" si="16"/>
        <v>-2</v>
      </c>
    </row>
    <row r="93" spans="1:12" ht="15" customHeight="1" x14ac:dyDescent="0.35">
      <c r="A93" t="s">
        <v>4</v>
      </c>
      <c r="B93" t="s">
        <v>161</v>
      </c>
      <c r="C93" s="10">
        <v>2343463</v>
      </c>
      <c r="D93" s="10">
        <v>1354054.93</v>
      </c>
      <c r="E93" s="16">
        <v>173.07000966861099</v>
      </c>
      <c r="F93" s="10">
        <v>2919748</v>
      </c>
      <c r="G93" s="16">
        <v>80.262508956252404</v>
      </c>
      <c r="H93">
        <v>-1</v>
      </c>
      <c r="I93">
        <f t="shared" si="17"/>
        <v>0</v>
      </c>
      <c r="J93" s="20">
        <f t="shared" si="18"/>
        <v>10</v>
      </c>
      <c r="K93">
        <f t="shared" si="16"/>
        <v>10</v>
      </c>
    </row>
    <row r="94" spans="1:12" x14ac:dyDescent="0.35">
      <c r="A94" t="s">
        <v>4</v>
      </c>
      <c r="B94" t="s">
        <v>162</v>
      </c>
      <c r="C94" s="10">
        <v>782145</v>
      </c>
      <c r="D94" s="10">
        <v>890357</v>
      </c>
      <c r="E94" s="16">
        <v>87.846223481142999</v>
      </c>
      <c r="F94" s="10">
        <v>1219161</v>
      </c>
      <c r="G94" s="16">
        <v>64.154365174082798</v>
      </c>
      <c r="H94">
        <v>0</v>
      </c>
      <c r="I94" s="7">
        <f t="shared" si="17"/>
        <v>10</v>
      </c>
      <c r="J94" s="45">
        <f t="shared" si="18"/>
        <v>8</v>
      </c>
      <c r="K94">
        <f t="shared" si="16"/>
        <v>-2</v>
      </c>
    </row>
    <row r="95" spans="1:12" ht="15" customHeight="1" x14ac:dyDescent="0.35">
      <c r="A95" t="s">
        <v>4</v>
      </c>
      <c r="B95" t="s">
        <v>163</v>
      </c>
      <c r="C95" s="10">
        <v>1002858.43</v>
      </c>
      <c r="D95" s="10">
        <v>1046903</v>
      </c>
      <c r="E95" s="16">
        <v>95.792870017566102</v>
      </c>
      <c r="F95" s="10">
        <v>1120621</v>
      </c>
      <c r="G95" s="16">
        <v>89.491311513883801</v>
      </c>
      <c r="H95">
        <v>0</v>
      </c>
      <c r="I95">
        <f t="shared" si="17"/>
        <v>10</v>
      </c>
      <c r="J95" s="42">
        <f t="shared" si="18"/>
        <v>10</v>
      </c>
      <c r="K95">
        <f t="shared" si="16"/>
        <v>0</v>
      </c>
    </row>
    <row r="96" spans="1:12" ht="15" customHeight="1" x14ac:dyDescent="0.35">
      <c r="A96" t="s">
        <v>4</v>
      </c>
      <c r="B96" t="s">
        <v>164</v>
      </c>
      <c r="C96" s="10">
        <v>1871829.42</v>
      </c>
      <c r="D96" s="10">
        <v>2035211</v>
      </c>
      <c r="E96" s="16">
        <v>91.972253491161396</v>
      </c>
      <c r="F96" s="10">
        <v>1794327</v>
      </c>
      <c r="G96" s="16">
        <v>104.319303003299</v>
      </c>
      <c r="H96">
        <v>0</v>
      </c>
      <c r="I96">
        <f t="shared" si="17"/>
        <v>10</v>
      </c>
      <c r="J96" s="42">
        <f t="shared" si="18"/>
        <v>10</v>
      </c>
      <c r="K96">
        <f t="shared" si="16"/>
        <v>0</v>
      </c>
    </row>
    <row r="97" spans="1:11" x14ac:dyDescent="0.35">
      <c r="A97" t="s">
        <v>4</v>
      </c>
      <c r="B97" t="s">
        <v>165</v>
      </c>
      <c r="C97" s="10">
        <v>439320.46</v>
      </c>
      <c r="D97" s="10">
        <v>475021</v>
      </c>
      <c r="E97" s="16">
        <v>92.484429109449906</v>
      </c>
      <c r="F97" s="10">
        <v>761276</v>
      </c>
      <c r="G97" s="16">
        <v>57.708434260373402</v>
      </c>
      <c r="H97">
        <v>0</v>
      </c>
      <c r="I97" s="7">
        <f t="shared" si="17"/>
        <v>10</v>
      </c>
      <c r="J97" s="45">
        <f t="shared" si="18"/>
        <v>6</v>
      </c>
      <c r="K97">
        <f t="shared" si="16"/>
        <v>-4</v>
      </c>
    </row>
    <row r="98" spans="1:11" ht="15" customHeight="1" x14ac:dyDescent="0.35">
      <c r="A98" t="s">
        <v>4</v>
      </c>
      <c r="B98" t="s">
        <v>166</v>
      </c>
      <c r="C98" s="10">
        <v>1252802.6399999999</v>
      </c>
      <c r="D98" s="10">
        <v>1298599</v>
      </c>
      <c r="E98" s="16">
        <v>96.473402489914093</v>
      </c>
      <c r="F98" s="10">
        <v>1298599</v>
      </c>
      <c r="G98" s="16">
        <v>96.473402489914093</v>
      </c>
      <c r="H98">
        <v>0</v>
      </c>
      <c r="I98">
        <f t="shared" si="17"/>
        <v>10</v>
      </c>
      <c r="J98" s="42">
        <f t="shared" si="18"/>
        <v>10</v>
      </c>
      <c r="K98">
        <f t="shared" si="16"/>
        <v>0</v>
      </c>
    </row>
    <row r="99" spans="1:11" ht="15" customHeight="1" x14ac:dyDescent="0.35">
      <c r="A99" t="s">
        <v>4</v>
      </c>
      <c r="B99" t="s">
        <v>167</v>
      </c>
      <c r="C99" s="10">
        <v>1028618.24</v>
      </c>
      <c r="D99" s="10">
        <v>1055933</v>
      </c>
      <c r="E99" s="16">
        <v>97.413211065474798</v>
      </c>
      <c r="F99" s="10">
        <v>1060293</v>
      </c>
      <c r="G99" s="16">
        <v>97.012641034129203</v>
      </c>
      <c r="H99">
        <v>0</v>
      </c>
      <c r="I99">
        <f t="shared" si="17"/>
        <v>10</v>
      </c>
      <c r="J99" s="42">
        <f t="shared" si="18"/>
        <v>10</v>
      </c>
      <c r="K99">
        <f t="shared" si="16"/>
        <v>0</v>
      </c>
    </row>
    <row r="100" spans="1:11" x14ac:dyDescent="0.35">
      <c r="A100" t="s">
        <v>4</v>
      </c>
      <c r="B100" t="s">
        <v>168</v>
      </c>
      <c r="C100" s="10">
        <v>191390</v>
      </c>
      <c r="D100" s="10">
        <v>210135</v>
      </c>
      <c r="E100" s="16">
        <v>91.079544102600707</v>
      </c>
      <c r="F100" s="10">
        <v>555266</v>
      </c>
      <c r="G100" s="16">
        <v>34.468164807497701</v>
      </c>
      <c r="H100">
        <v>-1</v>
      </c>
      <c r="I100" s="7">
        <f t="shared" si="17"/>
        <v>10</v>
      </c>
      <c r="J100" s="45">
        <f t="shared" si="18"/>
        <v>4</v>
      </c>
      <c r="K100">
        <f t="shared" si="16"/>
        <v>-6</v>
      </c>
    </row>
    <row r="101" spans="1:11" x14ac:dyDescent="0.35">
      <c r="A101" t="s">
        <v>4</v>
      </c>
      <c r="B101" t="s">
        <v>169</v>
      </c>
      <c r="C101" s="10">
        <v>352060</v>
      </c>
      <c r="D101" s="10">
        <v>344608</v>
      </c>
      <c r="E101" s="16">
        <v>102.16245705265101</v>
      </c>
      <c r="F101" s="10">
        <v>715497</v>
      </c>
      <c r="G101" s="16">
        <v>49.204958231830503</v>
      </c>
      <c r="H101">
        <v>0</v>
      </c>
      <c r="I101" s="7">
        <f t="shared" si="17"/>
        <v>10</v>
      </c>
      <c r="J101" s="45">
        <f t="shared" si="18"/>
        <v>6</v>
      </c>
      <c r="K101">
        <f t="shared" si="16"/>
        <v>-4</v>
      </c>
    </row>
    <row r="102" spans="1:11" ht="15" customHeight="1" x14ac:dyDescent="0.35">
      <c r="A102" t="s">
        <v>4</v>
      </c>
      <c r="B102" t="s">
        <v>170</v>
      </c>
      <c r="C102" s="10">
        <v>942783.59</v>
      </c>
      <c r="D102" s="10">
        <v>1019745</v>
      </c>
      <c r="E102" s="16">
        <v>92.452876944726398</v>
      </c>
      <c r="F102" s="10">
        <v>1029847</v>
      </c>
      <c r="G102" s="16">
        <v>91.545985957137304</v>
      </c>
      <c r="H102">
        <v>0</v>
      </c>
      <c r="I102">
        <f t="shared" si="17"/>
        <v>10</v>
      </c>
      <c r="J102" s="42">
        <f t="shared" si="18"/>
        <v>10</v>
      </c>
      <c r="K102">
        <f t="shared" si="16"/>
        <v>0</v>
      </c>
    </row>
    <row r="103" spans="1:11" ht="15" customHeight="1" x14ac:dyDescent="0.35">
      <c r="A103" t="s">
        <v>4</v>
      </c>
      <c r="B103" t="s">
        <v>171</v>
      </c>
      <c r="C103" s="10">
        <v>536611.6</v>
      </c>
      <c r="D103" s="10">
        <v>591720</v>
      </c>
      <c r="E103" s="16">
        <v>90.686743730142595</v>
      </c>
      <c r="F103" s="10">
        <v>638631</v>
      </c>
      <c r="G103" s="16">
        <v>84.0252978637116</v>
      </c>
      <c r="H103">
        <v>0</v>
      </c>
      <c r="I103">
        <f t="shared" si="17"/>
        <v>10</v>
      </c>
      <c r="J103" s="42">
        <f t="shared" si="18"/>
        <v>10</v>
      </c>
      <c r="K103">
        <f t="shared" si="16"/>
        <v>0</v>
      </c>
    </row>
    <row r="104" spans="1:11" x14ac:dyDescent="0.35">
      <c r="A104" t="s">
        <v>4</v>
      </c>
      <c r="B104" t="s">
        <v>172</v>
      </c>
      <c r="C104" s="10">
        <v>339264</v>
      </c>
      <c r="D104" s="10">
        <v>365998</v>
      </c>
      <c r="E104" s="16">
        <v>92.695588500483595</v>
      </c>
      <c r="F104" s="10">
        <v>653775</v>
      </c>
      <c r="G104" s="16">
        <v>51.893082482505498</v>
      </c>
      <c r="H104">
        <v>0</v>
      </c>
      <c r="I104" s="7">
        <f t="shared" si="17"/>
        <v>10</v>
      </c>
      <c r="J104" s="45">
        <f t="shared" si="18"/>
        <v>6</v>
      </c>
      <c r="K104">
        <f t="shared" si="16"/>
        <v>-4</v>
      </c>
    </row>
    <row r="105" spans="1:11" ht="15" customHeight="1" x14ac:dyDescent="0.35">
      <c r="A105" t="s">
        <v>4</v>
      </c>
      <c r="B105" t="s">
        <v>173</v>
      </c>
      <c r="C105" s="10">
        <v>1064637.02</v>
      </c>
      <c r="D105" s="10">
        <v>982</v>
      </c>
      <c r="E105" s="49">
        <v>108415.175152749</v>
      </c>
      <c r="F105" s="10">
        <v>1075924</v>
      </c>
      <c r="G105" s="16">
        <v>98.950950067105097</v>
      </c>
      <c r="H105">
        <v>-1</v>
      </c>
      <c r="I105">
        <f t="shared" si="17"/>
        <v>0</v>
      </c>
      <c r="J105" s="20">
        <f t="shared" si="18"/>
        <v>10</v>
      </c>
      <c r="K105">
        <f t="shared" si="16"/>
        <v>10</v>
      </c>
    </row>
    <row r="106" spans="1:11" ht="15" customHeight="1" x14ac:dyDescent="0.35">
      <c r="A106" t="s">
        <v>4</v>
      </c>
      <c r="B106" t="s">
        <v>174</v>
      </c>
      <c r="C106" s="10">
        <v>10924326.630000001</v>
      </c>
      <c r="D106" s="10">
        <v>393362</v>
      </c>
      <c r="E106" s="16">
        <v>2777.1687730385802</v>
      </c>
      <c r="F106" s="10">
        <v>572715</v>
      </c>
      <c r="G106" s="16">
        <v>1907.4629840322</v>
      </c>
      <c r="H106">
        <v>-1</v>
      </c>
      <c r="I106">
        <f t="shared" si="17"/>
        <v>0</v>
      </c>
      <c r="J106" s="42">
        <f t="shared" si="18"/>
        <v>0</v>
      </c>
      <c r="K106">
        <f t="shared" si="16"/>
        <v>0</v>
      </c>
    </row>
    <row r="107" spans="1:11" ht="15" customHeight="1" x14ac:dyDescent="0.35">
      <c r="A107" t="s">
        <v>4</v>
      </c>
      <c r="B107" t="s">
        <v>175</v>
      </c>
      <c r="C107" s="10">
        <v>545165.47</v>
      </c>
      <c r="D107" s="10">
        <v>722197</v>
      </c>
      <c r="E107" s="16">
        <v>75.487085933616498</v>
      </c>
      <c r="F107" s="10">
        <v>783472</v>
      </c>
      <c r="G107" s="16">
        <v>69.583274194865893</v>
      </c>
      <c r="H107">
        <v>-1</v>
      </c>
      <c r="I107">
        <f t="shared" si="17"/>
        <v>8</v>
      </c>
      <c r="J107" s="42">
        <f t="shared" si="18"/>
        <v>8</v>
      </c>
      <c r="K107">
        <f t="shared" si="16"/>
        <v>0</v>
      </c>
    </row>
    <row r="108" spans="1:11" x14ac:dyDescent="0.35">
      <c r="A108" t="s">
        <v>4</v>
      </c>
      <c r="B108" t="s">
        <v>176</v>
      </c>
      <c r="C108" s="10">
        <v>210213.6</v>
      </c>
      <c r="D108" s="10">
        <v>199042</v>
      </c>
      <c r="E108" s="16">
        <v>105.61268475999999</v>
      </c>
      <c r="F108" s="10">
        <v>971069</v>
      </c>
      <c r="G108" s="16">
        <v>21.647648107395</v>
      </c>
      <c r="H108">
        <v>0</v>
      </c>
      <c r="I108" s="7">
        <f t="shared" si="17"/>
        <v>10</v>
      </c>
      <c r="J108" s="58">
        <v>6</v>
      </c>
      <c r="K108">
        <f t="shared" si="16"/>
        <v>-4</v>
      </c>
    </row>
    <row r="109" spans="1:11" ht="15" customHeight="1" x14ac:dyDescent="0.35">
      <c r="A109" t="s">
        <v>4</v>
      </c>
      <c r="B109" t="s">
        <v>177</v>
      </c>
      <c r="C109" s="10">
        <v>561780</v>
      </c>
      <c r="D109" s="10">
        <v>561780</v>
      </c>
      <c r="E109">
        <v>100</v>
      </c>
      <c r="F109" s="10">
        <v>617343</v>
      </c>
      <c r="G109">
        <v>90.999654973005306</v>
      </c>
      <c r="H109">
        <v>0</v>
      </c>
      <c r="I109">
        <f t="shared" ref="I109:I110" si="19">LOOKUP(E109,$M$5:$N$13,$O$5:$O$13)</f>
        <v>10</v>
      </c>
      <c r="J109" s="42">
        <f t="shared" ref="J109:J110" si="20">LOOKUP(G109,$M$5:$N$13,$O$5:$O$13)</f>
        <v>10</v>
      </c>
      <c r="K109">
        <f t="shared" si="16"/>
        <v>0</v>
      </c>
    </row>
    <row r="110" spans="1:11" ht="15" customHeight="1" x14ac:dyDescent="0.35">
      <c r="A110" t="s">
        <v>4</v>
      </c>
      <c r="B110" t="s">
        <v>178</v>
      </c>
      <c r="E110"/>
      <c r="F110" s="10">
        <v>656014</v>
      </c>
      <c r="G110"/>
      <c r="H110">
        <v>-1</v>
      </c>
      <c r="I110">
        <f t="shared" si="19"/>
        <v>0</v>
      </c>
      <c r="J110" s="42">
        <f t="shared" si="20"/>
        <v>0</v>
      </c>
      <c r="K110">
        <f t="shared" si="16"/>
        <v>0</v>
      </c>
    </row>
    <row r="111" spans="1:11" ht="15" customHeight="1" x14ac:dyDescent="0.35">
      <c r="B111" s="30"/>
      <c r="E111"/>
      <c r="G111"/>
      <c r="I111"/>
      <c r="J111" s="42"/>
    </row>
    <row r="112" spans="1:11" ht="15" customHeight="1" x14ac:dyDescent="0.35">
      <c r="B112" s="30"/>
      <c r="E112"/>
      <c r="G112"/>
      <c r="I112"/>
      <c r="J112" s="42"/>
    </row>
    <row r="114" spans="2:6" x14ac:dyDescent="0.35">
      <c r="B114" s="83" t="s">
        <v>60</v>
      </c>
      <c r="C114" s="83"/>
      <c r="D114" s="83"/>
      <c r="E114" s="83"/>
      <c r="F114" s="83"/>
    </row>
    <row r="115" spans="2:6" x14ac:dyDescent="0.35">
      <c r="B115" s="83"/>
      <c r="C115" s="83"/>
      <c r="D115" s="83"/>
      <c r="E115" s="83"/>
      <c r="F115" s="83"/>
    </row>
    <row r="116" spans="2:6" x14ac:dyDescent="0.35">
      <c r="B116" s="23" t="s">
        <v>82</v>
      </c>
      <c r="C116" s="86"/>
      <c r="D116" s="86"/>
    </row>
    <row r="117" spans="2:6" x14ac:dyDescent="0.35">
      <c r="C117" s="10" t="s">
        <v>27</v>
      </c>
      <c r="D117" s="10" t="s">
        <v>27</v>
      </c>
    </row>
    <row r="118" spans="2:6" x14ac:dyDescent="0.35">
      <c r="C118" s="10" t="s">
        <v>28</v>
      </c>
      <c r="D118" s="10" t="s">
        <v>29</v>
      </c>
      <c r="E118" s="84" t="s">
        <v>42</v>
      </c>
      <c r="F118" s="84"/>
    </row>
    <row r="119" spans="2:6" x14ac:dyDescent="0.35">
      <c r="B119">
        <v>2006</v>
      </c>
      <c r="C119" s="10">
        <v>51437</v>
      </c>
      <c r="D119" s="10">
        <v>5121.6099999999997</v>
      </c>
      <c r="E119" s="84"/>
      <c r="F119" s="84"/>
    </row>
    <row r="120" spans="2:6" x14ac:dyDescent="0.35">
      <c r="B120">
        <v>2007</v>
      </c>
      <c r="C120" s="10">
        <v>46270</v>
      </c>
      <c r="D120" s="10">
        <v>46711</v>
      </c>
      <c r="E120" s="84"/>
      <c r="F120" s="84"/>
    </row>
    <row r="121" spans="2:6" x14ac:dyDescent="0.35">
      <c r="B121">
        <v>2008</v>
      </c>
      <c r="C121" s="10">
        <v>43590</v>
      </c>
      <c r="D121" s="10">
        <v>44035</v>
      </c>
      <c r="E121" s="84"/>
      <c r="F121" s="84"/>
    </row>
    <row r="122" spans="2:6" x14ac:dyDescent="0.35">
      <c r="B122">
        <v>2009</v>
      </c>
      <c r="C122" s="10">
        <v>39125</v>
      </c>
      <c r="D122" s="10">
        <v>39673</v>
      </c>
      <c r="E122" s="84"/>
      <c r="F122" s="84"/>
    </row>
    <row r="123" spans="2:6" x14ac:dyDescent="0.35">
      <c r="B123">
        <v>2010</v>
      </c>
      <c r="C123" s="22"/>
      <c r="D123" s="22"/>
      <c r="E123" s="84"/>
      <c r="F123" s="84"/>
    </row>
    <row r="124" spans="2:6" x14ac:dyDescent="0.35">
      <c r="B124">
        <v>2011</v>
      </c>
      <c r="C124" s="22"/>
      <c r="D124" s="22"/>
      <c r="E124" s="84"/>
      <c r="F124" s="84"/>
    </row>
    <row r="125" spans="2:6" x14ac:dyDescent="0.35">
      <c r="B125">
        <v>2012</v>
      </c>
      <c r="C125" s="10">
        <v>47745</v>
      </c>
      <c r="D125" s="10">
        <v>48510.75</v>
      </c>
      <c r="E125" s="84"/>
      <c r="F125" s="84"/>
    </row>
    <row r="126" spans="2:6" x14ac:dyDescent="0.35">
      <c r="B126">
        <v>2013</v>
      </c>
      <c r="C126" s="10">
        <v>51484</v>
      </c>
      <c r="D126" s="10">
        <v>51736.87</v>
      </c>
      <c r="E126" s="84"/>
      <c r="F126" s="84"/>
    </row>
    <row r="127" spans="2:6" x14ac:dyDescent="0.35">
      <c r="B127">
        <v>2014</v>
      </c>
      <c r="C127" s="10">
        <v>51201</v>
      </c>
      <c r="D127" s="10">
        <v>51376.41</v>
      </c>
      <c r="E127" s="84"/>
      <c r="F127" s="84"/>
    </row>
    <row r="128" spans="2:6" x14ac:dyDescent="0.35">
      <c r="B128">
        <v>2015</v>
      </c>
      <c r="C128" s="10">
        <v>48579</v>
      </c>
      <c r="D128" s="10">
        <v>44377.94</v>
      </c>
      <c r="E128" s="84"/>
      <c r="F128" s="84"/>
    </row>
    <row r="129" spans="1:11" x14ac:dyDescent="0.35">
      <c r="B129">
        <v>2016</v>
      </c>
      <c r="C129" s="10">
        <v>48579</v>
      </c>
      <c r="D129" s="10">
        <v>48608.38</v>
      </c>
      <c r="E129" s="84"/>
      <c r="F129" s="84"/>
    </row>
    <row r="130" spans="1:11" x14ac:dyDescent="0.35">
      <c r="B130">
        <v>2017</v>
      </c>
      <c r="C130" s="10">
        <v>46253</v>
      </c>
      <c r="D130" s="10">
        <v>45986.05</v>
      </c>
      <c r="E130" s="84"/>
      <c r="F130" s="84"/>
    </row>
    <row r="131" spans="1:11" x14ac:dyDescent="0.35">
      <c r="B131">
        <v>2018</v>
      </c>
      <c r="C131" s="10">
        <v>43949</v>
      </c>
      <c r="D131" s="10">
        <v>44279.01</v>
      </c>
      <c r="E131" s="84"/>
      <c r="F131" s="84"/>
    </row>
    <row r="132" spans="1:11" x14ac:dyDescent="0.35">
      <c r="B132">
        <v>2019</v>
      </c>
      <c r="C132" s="10">
        <v>47948</v>
      </c>
      <c r="D132" s="22">
        <v>0</v>
      </c>
      <c r="E132" s="84"/>
      <c r="F132" s="84"/>
    </row>
    <row r="133" spans="1:11" s="24" customFormat="1" x14ac:dyDescent="0.35">
      <c r="A133"/>
      <c r="B133">
        <v>2020</v>
      </c>
      <c r="C133" s="10">
        <v>48346</v>
      </c>
      <c r="D133" s="10">
        <v>48367.96</v>
      </c>
      <c r="E133" s="84"/>
      <c r="F133" s="84"/>
      <c r="G133" s="16"/>
      <c r="H133"/>
      <c r="I133" s="7"/>
      <c r="J133"/>
      <c r="K133"/>
    </row>
    <row r="134" spans="1:11" x14ac:dyDescent="0.35">
      <c r="A134" s="24"/>
      <c r="B134" s="24">
        <v>2021</v>
      </c>
      <c r="C134" s="26">
        <v>45926</v>
      </c>
      <c r="D134" s="26">
        <v>17903.98</v>
      </c>
      <c r="E134" s="84"/>
      <c r="F134" s="84"/>
      <c r="G134" s="27"/>
      <c r="H134" s="24"/>
      <c r="I134" s="48"/>
      <c r="J134" s="24"/>
      <c r="K134" s="24"/>
    </row>
    <row r="136" spans="1:11" x14ac:dyDescent="0.35">
      <c r="B136" s="3" t="s">
        <v>87</v>
      </c>
      <c r="C136" s="87"/>
      <c r="D136" s="87"/>
    </row>
    <row r="137" spans="1:11" x14ac:dyDescent="0.35">
      <c r="C137" s="10" t="s">
        <v>27</v>
      </c>
      <c r="D137" s="10" t="s">
        <v>27</v>
      </c>
    </row>
    <row r="138" spans="1:11" x14ac:dyDescent="0.35">
      <c r="C138" s="10" t="s">
        <v>28</v>
      </c>
      <c r="D138" s="10" t="s">
        <v>29</v>
      </c>
      <c r="E138" s="84" t="s">
        <v>40</v>
      </c>
      <c r="F138" s="84"/>
    </row>
    <row r="139" spans="1:11" x14ac:dyDescent="0.35">
      <c r="B139">
        <v>2006</v>
      </c>
      <c r="C139" s="28">
        <v>36417</v>
      </c>
      <c r="D139" s="28">
        <v>36417</v>
      </c>
      <c r="E139" s="84"/>
      <c r="F139" s="84"/>
    </row>
    <row r="140" spans="1:11" x14ac:dyDescent="0.35">
      <c r="B140">
        <v>2007</v>
      </c>
      <c r="C140" s="22">
        <v>3956</v>
      </c>
      <c r="D140" s="28">
        <v>39560</v>
      </c>
      <c r="E140" s="84"/>
      <c r="F140" s="84"/>
    </row>
    <row r="141" spans="1:11" x14ac:dyDescent="0.35">
      <c r="B141">
        <v>2008</v>
      </c>
      <c r="C141" s="28">
        <v>43386</v>
      </c>
      <c r="D141" s="28">
        <v>43386</v>
      </c>
      <c r="E141" s="84"/>
      <c r="F141" s="84"/>
    </row>
    <row r="142" spans="1:11" x14ac:dyDescent="0.35">
      <c r="B142">
        <v>2009</v>
      </c>
      <c r="C142" s="28">
        <v>38622</v>
      </c>
      <c r="D142" s="28">
        <v>38622</v>
      </c>
      <c r="E142" s="84"/>
      <c r="F142" s="84"/>
    </row>
    <row r="143" spans="1:11" x14ac:dyDescent="0.35">
      <c r="B143">
        <v>2010</v>
      </c>
      <c r="C143" s="28">
        <v>33360</v>
      </c>
      <c r="D143" s="28">
        <v>33360</v>
      </c>
      <c r="E143" s="84"/>
      <c r="F143" s="84"/>
    </row>
    <row r="144" spans="1:11" x14ac:dyDescent="0.35">
      <c r="B144">
        <v>2011</v>
      </c>
      <c r="C144" s="22">
        <v>442150</v>
      </c>
      <c r="D144" s="22">
        <v>442150</v>
      </c>
      <c r="E144" s="84"/>
      <c r="F144" s="84"/>
    </row>
    <row r="145" spans="1:11" x14ac:dyDescent="0.35">
      <c r="B145">
        <v>2012</v>
      </c>
      <c r="C145" s="28">
        <v>40986</v>
      </c>
      <c r="D145" s="28">
        <v>40986</v>
      </c>
      <c r="E145" s="84"/>
      <c r="F145" s="84"/>
    </row>
    <row r="146" spans="1:11" x14ac:dyDescent="0.35">
      <c r="B146">
        <v>2013</v>
      </c>
      <c r="C146" s="28">
        <v>44196</v>
      </c>
      <c r="D146" s="28">
        <v>44196</v>
      </c>
      <c r="E146" s="84"/>
      <c r="F146" s="84"/>
    </row>
    <row r="147" spans="1:11" x14ac:dyDescent="0.35">
      <c r="B147">
        <v>2014</v>
      </c>
      <c r="C147" s="28">
        <v>41702</v>
      </c>
      <c r="D147" s="28">
        <v>41702</v>
      </c>
      <c r="E147" s="84"/>
      <c r="F147" s="84"/>
    </row>
    <row r="148" spans="1:11" x14ac:dyDescent="0.35">
      <c r="B148">
        <v>2015</v>
      </c>
      <c r="C148" s="28">
        <v>41725</v>
      </c>
      <c r="D148" s="28">
        <v>41725</v>
      </c>
      <c r="E148" s="84"/>
      <c r="F148" s="84"/>
    </row>
    <row r="149" spans="1:11" x14ac:dyDescent="0.35">
      <c r="B149">
        <v>2016</v>
      </c>
      <c r="C149" s="28">
        <v>41725</v>
      </c>
      <c r="D149" s="28">
        <v>41725</v>
      </c>
      <c r="E149" s="84"/>
      <c r="F149" s="84"/>
    </row>
    <row r="150" spans="1:11" x14ac:dyDescent="0.35">
      <c r="B150">
        <v>2017</v>
      </c>
      <c r="C150" s="28">
        <v>39705</v>
      </c>
      <c r="D150" s="28">
        <v>39705</v>
      </c>
      <c r="E150" s="84"/>
      <c r="F150" s="84"/>
    </row>
    <row r="151" spans="1:11" x14ac:dyDescent="0.35">
      <c r="B151">
        <v>2018</v>
      </c>
      <c r="C151" s="28">
        <v>37727</v>
      </c>
      <c r="D151" s="28">
        <v>37727</v>
      </c>
      <c r="E151" s="84"/>
      <c r="F151" s="84"/>
    </row>
    <row r="152" spans="1:11" x14ac:dyDescent="0.35">
      <c r="B152">
        <v>2019</v>
      </c>
      <c r="C152" s="28">
        <v>39425</v>
      </c>
      <c r="D152" s="28">
        <v>39425</v>
      </c>
      <c r="E152" s="84"/>
      <c r="F152" s="84"/>
    </row>
    <row r="153" spans="1:11" s="24" customFormat="1" x14ac:dyDescent="0.35">
      <c r="A153"/>
      <c r="B153">
        <v>2020</v>
      </c>
      <c r="C153" s="28">
        <v>39425</v>
      </c>
      <c r="D153" s="28">
        <v>39425</v>
      </c>
      <c r="E153" s="84"/>
      <c r="F153" s="84"/>
      <c r="G153" s="16"/>
      <c r="H153"/>
      <c r="I153" s="7"/>
      <c r="J153"/>
      <c r="K153"/>
    </row>
    <row r="154" spans="1:11" x14ac:dyDescent="0.35">
      <c r="A154" s="24"/>
      <c r="B154" s="24">
        <v>2021</v>
      </c>
      <c r="C154" s="29">
        <v>39425</v>
      </c>
      <c r="D154" s="29">
        <v>39425</v>
      </c>
      <c r="E154" s="84"/>
      <c r="F154" s="84"/>
      <c r="G154" s="27"/>
      <c r="H154" s="24"/>
      <c r="I154" s="48"/>
      <c r="J154" s="24"/>
      <c r="K154" s="24"/>
    </row>
    <row r="155" spans="1:11" x14ac:dyDescent="0.35">
      <c r="C155" s="28"/>
      <c r="D155" s="28"/>
    </row>
    <row r="156" spans="1:11" x14ac:dyDescent="0.35">
      <c r="B156" s="3" t="s">
        <v>94</v>
      </c>
      <c r="C156" s="87"/>
      <c r="D156" s="87"/>
    </row>
    <row r="157" spans="1:11" x14ac:dyDescent="0.35">
      <c r="C157" s="10" t="s">
        <v>27</v>
      </c>
      <c r="D157" s="10" t="s">
        <v>27</v>
      </c>
    </row>
    <row r="158" spans="1:11" x14ac:dyDescent="0.35">
      <c r="C158" s="10" t="s">
        <v>28</v>
      </c>
      <c r="D158" s="10" t="s">
        <v>29</v>
      </c>
      <c r="E158" s="84" t="s">
        <v>39</v>
      </c>
      <c r="F158" s="84"/>
    </row>
    <row r="159" spans="1:11" x14ac:dyDescent="0.35">
      <c r="B159">
        <v>2006</v>
      </c>
      <c r="C159" s="22">
        <v>65000</v>
      </c>
      <c r="D159" s="22"/>
      <c r="E159" s="84"/>
      <c r="F159" s="84"/>
    </row>
    <row r="160" spans="1:11" x14ac:dyDescent="0.35">
      <c r="B160">
        <v>2007</v>
      </c>
      <c r="C160" s="22"/>
      <c r="D160" s="22"/>
      <c r="E160" s="84"/>
      <c r="F160" s="84"/>
    </row>
    <row r="161" spans="1:11" x14ac:dyDescent="0.35">
      <c r="B161">
        <v>2008</v>
      </c>
      <c r="C161" s="22"/>
      <c r="D161" s="22"/>
      <c r="E161" s="84"/>
      <c r="F161" s="84"/>
    </row>
    <row r="162" spans="1:11" x14ac:dyDescent="0.35">
      <c r="B162">
        <v>2009</v>
      </c>
      <c r="C162" s="22">
        <v>30282</v>
      </c>
      <c r="D162" s="22">
        <v>30023</v>
      </c>
      <c r="E162" s="84"/>
      <c r="F162" s="84"/>
    </row>
    <row r="163" spans="1:11" x14ac:dyDescent="0.35">
      <c r="B163">
        <v>2010</v>
      </c>
      <c r="C163" s="22"/>
      <c r="D163" s="22"/>
      <c r="E163" s="84"/>
      <c r="F163" s="84"/>
    </row>
    <row r="164" spans="1:11" x14ac:dyDescent="0.35">
      <c r="B164">
        <v>2011</v>
      </c>
      <c r="C164" s="22"/>
      <c r="D164" s="22"/>
      <c r="E164" s="84"/>
      <c r="F164" s="84"/>
    </row>
    <row r="165" spans="1:11" x14ac:dyDescent="0.35">
      <c r="B165">
        <v>2012</v>
      </c>
      <c r="C165" s="22"/>
      <c r="D165" s="22"/>
      <c r="E165" s="84"/>
      <c r="F165" s="84"/>
    </row>
    <row r="166" spans="1:11" x14ac:dyDescent="0.35">
      <c r="B166">
        <v>2013</v>
      </c>
      <c r="C166" s="22"/>
      <c r="D166" s="22"/>
      <c r="E166" s="84"/>
      <c r="F166" s="84"/>
    </row>
    <row r="167" spans="1:11" x14ac:dyDescent="0.35">
      <c r="B167">
        <v>2014</v>
      </c>
      <c r="C167" s="22"/>
      <c r="D167" s="22"/>
      <c r="E167" s="84"/>
      <c r="F167" s="84"/>
    </row>
    <row r="168" spans="1:11" x14ac:dyDescent="0.35">
      <c r="B168">
        <v>2015</v>
      </c>
      <c r="C168" s="22"/>
      <c r="D168" s="22"/>
      <c r="E168" s="84"/>
      <c r="F168" s="84"/>
    </row>
    <row r="169" spans="1:11" x14ac:dyDescent="0.35">
      <c r="B169">
        <v>2016</v>
      </c>
      <c r="C169" s="22"/>
      <c r="D169" s="22"/>
      <c r="E169" s="84"/>
      <c r="F169" s="84"/>
    </row>
    <row r="170" spans="1:11" x14ac:dyDescent="0.35">
      <c r="B170">
        <v>2017</v>
      </c>
      <c r="C170" s="10">
        <v>35799</v>
      </c>
      <c r="D170" s="10">
        <v>35180.769999999997</v>
      </c>
      <c r="E170" s="84"/>
      <c r="F170" s="84"/>
    </row>
    <row r="171" spans="1:11" x14ac:dyDescent="0.35">
      <c r="B171">
        <v>2018</v>
      </c>
      <c r="C171" s="22"/>
      <c r="D171" s="22"/>
      <c r="E171" s="84"/>
      <c r="F171" s="84"/>
    </row>
    <row r="172" spans="1:11" x14ac:dyDescent="0.35">
      <c r="B172">
        <v>2019</v>
      </c>
      <c r="C172" s="10">
        <v>37420</v>
      </c>
      <c r="D172" s="10">
        <v>37420.519999999997</v>
      </c>
      <c r="E172" s="84"/>
      <c r="F172" s="84"/>
    </row>
    <row r="173" spans="1:11" s="24" customFormat="1" x14ac:dyDescent="0.35">
      <c r="A173"/>
      <c r="B173">
        <v>2020</v>
      </c>
      <c r="C173" s="10">
        <v>37420</v>
      </c>
      <c r="D173" s="10">
        <v>37419.379999999997</v>
      </c>
      <c r="E173" s="84"/>
      <c r="F173" s="84"/>
      <c r="G173" s="16"/>
      <c r="H173"/>
      <c r="I173" s="7"/>
      <c r="J173"/>
      <c r="K173"/>
    </row>
    <row r="174" spans="1:11" x14ac:dyDescent="0.35">
      <c r="A174" s="24"/>
      <c r="B174" s="24">
        <v>2021</v>
      </c>
      <c r="C174" s="26">
        <v>35547</v>
      </c>
      <c r="D174" s="26">
        <v>35544.019999999997</v>
      </c>
      <c r="E174" s="84"/>
      <c r="F174" s="84"/>
      <c r="G174" s="27"/>
      <c r="H174" s="24"/>
      <c r="I174" s="48"/>
      <c r="J174" s="24"/>
      <c r="K174" s="24"/>
    </row>
    <row r="176" spans="1:11" x14ac:dyDescent="0.35">
      <c r="B176" s="3" t="s">
        <v>97</v>
      </c>
      <c r="C176" s="87"/>
      <c r="D176" s="87"/>
    </row>
    <row r="177" spans="1:11" x14ac:dyDescent="0.35">
      <c r="C177" s="10" t="s">
        <v>27</v>
      </c>
      <c r="D177" s="31" t="s">
        <v>27</v>
      </c>
    </row>
    <row r="178" spans="1:11" x14ac:dyDescent="0.35">
      <c r="C178" s="10" t="s">
        <v>28</v>
      </c>
      <c r="D178" s="31" t="s">
        <v>29</v>
      </c>
      <c r="E178" s="84" t="s">
        <v>63</v>
      </c>
      <c r="F178" s="84"/>
    </row>
    <row r="179" spans="1:11" x14ac:dyDescent="0.35">
      <c r="B179">
        <v>2006</v>
      </c>
      <c r="C179" s="10">
        <v>0</v>
      </c>
      <c r="D179" s="31">
        <v>0</v>
      </c>
      <c r="E179" s="84"/>
      <c r="F179" s="84"/>
    </row>
    <row r="180" spans="1:11" x14ac:dyDescent="0.35">
      <c r="B180">
        <v>2007</v>
      </c>
      <c r="C180" s="10">
        <v>0</v>
      </c>
      <c r="D180" s="31">
        <v>0</v>
      </c>
      <c r="E180" s="84"/>
      <c r="F180" s="84"/>
    </row>
    <row r="181" spans="1:11" x14ac:dyDescent="0.35">
      <c r="B181">
        <v>2008</v>
      </c>
      <c r="C181" s="10">
        <v>0</v>
      </c>
      <c r="D181" s="31">
        <v>0</v>
      </c>
      <c r="E181" s="84"/>
      <c r="F181" s="84"/>
    </row>
    <row r="182" spans="1:11" x14ac:dyDescent="0.35">
      <c r="B182">
        <v>2009</v>
      </c>
      <c r="C182" s="10">
        <v>0</v>
      </c>
      <c r="D182" s="31">
        <v>0</v>
      </c>
      <c r="E182" s="84"/>
      <c r="F182" s="84"/>
    </row>
    <row r="183" spans="1:11" x14ac:dyDescent="0.35">
      <c r="B183">
        <v>2010</v>
      </c>
      <c r="C183" s="10">
        <v>0</v>
      </c>
      <c r="D183" s="31">
        <v>0</v>
      </c>
      <c r="E183" s="84"/>
      <c r="F183" s="84"/>
    </row>
    <row r="184" spans="1:11" x14ac:dyDescent="0.35">
      <c r="B184">
        <v>2011</v>
      </c>
      <c r="C184" s="10">
        <v>0</v>
      </c>
      <c r="D184" s="31">
        <v>0</v>
      </c>
      <c r="E184" s="84"/>
      <c r="F184" s="84"/>
    </row>
    <row r="185" spans="1:11" x14ac:dyDescent="0.35">
      <c r="B185">
        <v>2012</v>
      </c>
      <c r="C185" s="31">
        <v>40986</v>
      </c>
      <c r="D185" s="31">
        <v>41333.269999999997</v>
      </c>
      <c r="E185" s="84"/>
      <c r="F185" s="84"/>
    </row>
    <row r="186" spans="1:11" x14ac:dyDescent="0.35">
      <c r="B186">
        <v>2013</v>
      </c>
      <c r="C186" s="31">
        <v>44196</v>
      </c>
      <c r="D186" s="31">
        <v>44887.03</v>
      </c>
      <c r="E186" s="84"/>
      <c r="F186" s="84"/>
    </row>
    <row r="187" spans="1:11" x14ac:dyDescent="0.35">
      <c r="B187">
        <v>2014</v>
      </c>
      <c r="C187" s="31">
        <v>43952</v>
      </c>
      <c r="D187" s="31">
        <v>44005.26</v>
      </c>
      <c r="E187" s="84"/>
      <c r="F187" s="84"/>
    </row>
    <row r="188" spans="1:11" x14ac:dyDescent="0.35">
      <c r="B188">
        <v>2015</v>
      </c>
      <c r="C188" s="31">
        <v>122772</v>
      </c>
      <c r="D188" s="31">
        <v>92925.02</v>
      </c>
      <c r="E188" s="84"/>
      <c r="F188" s="84"/>
    </row>
    <row r="189" spans="1:11" x14ac:dyDescent="0.35">
      <c r="B189">
        <v>2016</v>
      </c>
      <c r="C189" s="31">
        <v>122840</v>
      </c>
      <c r="D189" s="31">
        <v>122856.78</v>
      </c>
      <c r="E189" s="84"/>
      <c r="F189" s="84"/>
    </row>
    <row r="190" spans="1:11" x14ac:dyDescent="0.35">
      <c r="B190">
        <v>2017</v>
      </c>
      <c r="C190" s="31">
        <v>116893</v>
      </c>
      <c r="D190" s="31">
        <v>115010.96</v>
      </c>
      <c r="E190" s="84"/>
      <c r="F190" s="84"/>
    </row>
    <row r="191" spans="1:11" s="24" customFormat="1" x14ac:dyDescent="0.35">
      <c r="A191"/>
      <c r="B191">
        <v>2018</v>
      </c>
      <c r="C191" s="31">
        <v>111070</v>
      </c>
      <c r="D191" s="31">
        <v>111357.89</v>
      </c>
      <c r="E191" s="84"/>
      <c r="F191" s="84"/>
      <c r="G191" s="16"/>
      <c r="H191"/>
      <c r="I191" s="7"/>
      <c r="J191"/>
      <c r="K191"/>
    </row>
    <row r="192" spans="1:11" x14ac:dyDescent="0.35">
      <c r="A192" s="24"/>
      <c r="B192">
        <v>2019</v>
      </c>
      <c r="C192" s="31">
        <v>122184</v>
      </c>
      <c r="D192" s="31">
        <v>87100.94</v>
      </c>
      <c r="E192" s="84"/>
      <c r="F192" s="84"/>
      <c r="G192" s="27"/>
      <c r="H192" s="24"/>
      <c r="I192" s="48"/>
      <c r="J192" s="24"/>
      <c r="K192" s="24"/>
    </row>
    <row r="193" spans="1:11" s="24" customFormat="1" x14ac:dyDescent="0.35">
      <c r="A193"/>
      <c r="B193">
        <v>2020</v>
      </c>
      <c r="C193" s="31">
        <v>122184</v>
      </c>
      <c r="D193" s="31">
        <v>122183.95</v>
      </c>
      <c r="E193" s="84"/>
      <c r="F193" s="84"/>
      <c r="G193" s="16"/>
      <c r="H193"/>
      <c r="I193" s="7"/>
      <c r="J193"/>
      <c r="K193"/>
    </row>
    <row r="194" spans="1:11" x14ac:dyDescent="0.35">
      <c r="A194" s="24"/>
      <c r="B194" s="24">
        <v>2021</v>
      </c>
      <c r="C194" s="26">
        <v>116068</v>
      </c>
      <c r="D194" s="26">
        <v>62401.27</v>
      </c>
      <c r="E194" s="84"/>
      <c r="F194" s="84"/>
      <c r="G194" s="27"/>
      <c r="H194" s="24"/>
      <c r="I194" s="48"/>
      <c r="J194" s="24"/>
      <c r="K194" s="24"/>
    </row>
    <row r="196" spans="1:11" x14ac:dyDescent="0.35">
      <c r="B196" s="3" t="s">
        <v>100</v>
      </c>
      <c r="C196" s="87"/>
      <c r="D196" s="87"/>
    </row>
    <row r="197" spans="1:11" x14ac:dyDescent="0.35">
      <c r="C197" s="10" t="s">
        <v>27</v>
      </c>
      <c r="D197" s="10" t="s">
        <v>27</v>
      </c>
    </row>
    <row r="198" spans="1:11" x14ac:dyDescent="0.35">
      <c r="C198" s="10" t="s">
        <v>28</v>
      </c>
      <c r="D198" s="10" t="s">
        <v>29</v>
      </c>
      <c r="E198" s="84" t="s">
        <v>40</v>
      </c>
      <c r="F198" s="84"/>
    </row>
    <row r="199" spans="1:11" x14ac:dyDescent="0.35">
      <c r="B199">
        <v>2006</v>
      </c>
      <c r="C199" s="10">
        <v>88358</v>
      </c>
      <c r="D199" s="10">
        <v>88358</v>
      </c>
      <c r="E199" s="84"/>
      <c r="F199" s="84"/>
    </row>
    <row r="200" spans="1:11" x14ac:dyDescent="0.35">
      <c r="B200">
        <v>2007</v>
      </c>
      <c r="C200" s="22">
        <v>0</v>
      </c>
      <c r="D200" s="22">
        <v>0</v>
      </c>
      <c r="E200" s="84"/>
      <c r="F200" s="84"/>
    </row>
    <row r="201" spans="1:11" x14ac:dyDescent="0.35">
      <c r="B201">
        <v>2008</v>
      </c>
      <c r="C201" s="22">
        <v>6651888</v>
      </c>
      <c r="D201" s="22">
        <v>6651888</v>
      </c>
      <c r="E201" s="84"/>
      <c r="F201" s="84"/>
    </row>
    <row r="202" spans="1:11" x14ac:dyDescent="0.35">
      <c r="B202">
        <v>2009</v>
      </c>
      <c r="C202" s="10">
        <v>60450</v>
      </c>
      <c r="D202" s="10">
        <v>60450</v>
      </c>
      <c r="E202" s="84"/>
      <c r="F202" s="84"/>
    </row>
    <row r="203" spans="1:11" x14ac:dyDescent="0.35">
      <c r="B203">
        <v>2010</v>
      </c>
      <c r="C203" s="10">
        <v>61089</v>
      </c>
      <c r="D203" s="10">
        <v>61089</v>
      </c>
      <c r="E203" s="84"/>
      <c r="F203" s="84"/>
    </row>
    <row r="204" spans="1:11" x14ac:dyDescent="0.35">
      <c r="B204">
        <v>2011</v>
      </c>
      <c r="C204" s="10">
        <v>67198</v>
      </c>
      <c r="D204" s="10">
        <v>67198</v>
      </c>
      <c r="E204" s="84"/>
      <c r="F204" s="84"/>
    </row>
    <row r="205" spans="1:11" x14ac:dyDescent="0.35">
      <c r="B205">
        <v>2012</v>
      </c>
      <c r="C205" s="10">
        <v>73770</v>
      </c>
      <c r="D205" s="10">
        <v>80497.5</v>
      </c>
      <c r="E205" s="84"/>
      <c r="F205" s="84"/>
    </row>
    <row r="206" spans="1:11" x14ac:dyDescent="0.35">
      <c r="B206">
        <v>2013</v>
      </c>
      <c r="C206" s="10">
        <v>79547</v>
      </c>
      <c r="D206" s="10">
        <v>79660.899999999994</v>
      </c>
      <c r="E206" s="84"/>
      <c r="F206" s="84"/>
    </row>
    <row r="207" spans="1:11" x14ac:dyDescent="0.35">
      <c r="B207">
        <v>2014</v>
      </c>
      <c r="C207" s="10">
        <v>79108</v>
      </c>
      <c r="D207" s="10">
        <v>79030</v>
      </c>
      <c r="E207" s="84"/>
      <c r="F207" s="84"/>
    </row>
    <row r="208" spans="1:11" x14ac:dyDescent="0.35">
      <c r="B208">
        <v>2015</v>
      </c>
      <c r="C208" s="10">
        <v>75658</v>
      </c>
      <c r="D208" s="10">
        <v>74551.960000000006</v>
      </c>
      <c r="E208" s="84"/>
      <c r="F208" s="84"/>
    </row>
    <row r="209" spans="1:11" x14ac:dyDescent="0.35">
      <c r="B209">
        <v>2016</v>
      </c>
      <c r="C209" s="10">
        <v>75100</v>
      </c>
      <c r="D209" s="10">
        <v>74332.27</v>
      </c>
      <c r="E209" s="84"/>
      <c r="F209" s="84"/>
    </row>
    <row r="210" spans="1:11" x14ac:dyDescent="0.35">
      <c r="B210">
        <v>2017</v>
      </c>
      <c r="C210" s="10">
        <v>71464</v>
      </c>
      <c r="D210" s="10">
        <v>82568.100000000006</v>
      </c>
      <c r="E210" s="84"/>
      <c r="F210" s="84"/>
    </row>
    <row r="211" spans="1:11" x14ac:dyDescent="0.35">
      <c r="B211">
        <v>2018</v>
      </c>
      <c r="C211" s="10">
        <v>67904</v>
      </c>
      <c r="D211" s="10">
        <v>68487.350000000006</v>
      </c>
      <c r="E211" s="84"/>
      <c r="F211" s="84"/>
    </row>
    <row r="212" spans="1:11" x14ac:dyDescent="0.35">
      <c r="B212">
        <v>2019</v>
      </c>
      <c r="C212" s="10">
        <v>74699</v>
      </c>
      <c r="D212" s="10">
        <v>76788.539999999994</v>
      </c>
      <c r="E212" s="84"/>
      <c r="F212" s="84"/>
    </row>
    <row r="213" spans="1:11" s="24" customFormat="1" x14ac:dyDescent="0.35">
      <c r="A213"/>
      <c r="B213">
        <v>2020</v>
      </c>
      <c r="C213" s="10">
        <v>74699</v>
      </c>
      <c r="D213" s="10">
        <v>66886.789999999994</v>
      </c>
      <c r="E213" s="84"/>
      <c r="F213" s="84"/>
      <c r="G213" s="16"/>
      <c r="H213"/>
      <c r="I213" s="7"/>
      <c r="J213"/>
      <c r="K213"/>
    </row>
    <row r="214" spans="1:11" x14ac:dyDescent="0.35">
      <c r="A214" s="24"/>
      <c r="B214" s="24">
        <v>2021</v>
      </c>
      <c r="C214" s="26">
        <v>70960</v>
      </c>
      <c r="D214" s="26">
        <v>46958.35</v>
      </c>
      <c r="E214" s="85"/>
      <c r="F214" s="85"/>
      <c r="H214" s="24"/>
      <c r="I214" s="48"/>
      <c r="J214" s="24"/>
      <c r="K214" s="24"/>
    </row>
    <row r="216" spans="1:11" x14ac:dyDescent="0.35">
      <c r="B216" s="3" t="s">
        <v>105</v>
      </c>
      <c r="C216" s="87"/>
      <c r="D216" s="87"/>
    </row>
    <row r="217" spans="1:11" x14ac:dyDescent="0.35">
      <c r="C217" s="10" t="s">
        <v>27</v>
      </c>
      <c r="D217" s="10" t="s">
        <v>27</v>
      </c>
    </row>
    <row r="218" spans="1:11" x14ac:dyDescent="0.35">
      <c r="C218" s="10" t="s">
        <v>28</v>
      </c>
      <c r="D218" s="10" t="s">
        <v>29</v>
      </c>
      <c r="E218" s="84" t="s">
        <v>41</v>
      </c>
      <c r="F218" s="84"/>
    </row>
    <row r="219" spans="1:11" x14ac:dyDescent="0.35">
      <c r="B219">
        <v>2006</v>
      </c>
      <c r="E219" s="84"/>
      <c r="F219" s="84"/>
    </row>
    <row r="220" spans="1:11" x14ac:dyDescent="0.35">
      <c r="B220">
        <v>2007</v>
      </c>
      <c r="E220" s="84"/>
      <c r="F220" s="84"/>
    </row>
    <row r="221" spans="1:11" x14ac:dyDescent="0.35">
      <c r="B221">
        <v>2008</v>
      </c>
      <c r="E221" s="84"/>
      <c r="F221" s="84"/>
    </row>
    <row r="222" spans="1:11" x14ac:dyDescent="0.35">
      <c r="B222">
        <v>2009</v>
      </c>
      <c r="E222" s="84"/>
      <c r="F222" s="84"/>
    </row>
    <row r="223" spans="1:11" x14ac:dyDescent="0.35">
      <c r="B223">
        <v>2010</v>
      </c>
      <c r="E223" s="84"/>
      <c r="F223" s="84"/>
    </row>
    <row r="224" spans="1:11" x14ac:dyDescent="0.35">
      <c r="B224">
        <v>2011</v>
      </c>
      <c r="E224" s="84"/>
      <c r="F224" s="84"/>
    </row>
    <row r="225" spans="1:11" x14ac:dyDescent="0.35">
      <c r="B225">
        <v>2012</v>
      </c>
      <c r="E225" s="84"/>
      <c r="F225" s="84"/>
    </row>
    <row r="226" spans="1:11" x14ac:dyDescent="0.35">
      <c r="B226">
        <v>2013</v>
      </c>
      <c r="E226" s="84"/>
      <c r="F226" s="84"/>
    </row>
    <row r="227" spans="1:11" x14ac:dyDescent="0.35">
      <c r="B227">
        <v>2014</v>
      </c>
      <c r="E227" s="84"/>
      <c r="F227" s="84"/>
    </row>
    <row r="228" spans="1:11" x14ac:dyDescent="0.35">
      <c r="B228">
        <v>2015</v>
      </c>
      <c r="E228" s="84"/>
      <c r="F228" s="84"/>
    </row>
    <row r="229" spans="1:11" x14ac:dyDescent="0.35">
      <c r="B229">
        <v>2016</v>
      </c>
      <c r="E229" s="84"/>
      <c r="F229" s="84"/>
    </row>
    <row r="230" spans="1:11" x14ac:dyDescent="0.35">
      <c r="B230">
        <v>2017</v>
      </c>
      <c r="E230" s="84"/>
      <c r="F230" s="84"/>
    </row>
    <row r="231" spans="1:11" x14ac:dyDescent="0.35">
      <c r="B231">
        <v>2018</v>
      </c>
      <c r="C231" s="22"/>
      <c r="D231" s="22"/>
      <c r="E231" s="84"/>
      <c r="F231" s="84"/>
    </row>
    <row r="232" spans="1:11" x14ac:dyDescent="0.35">
      <c r="B232">
        <v>2019</v>
      </c>
      <c r="C232" s="10">
        <v>489712</v>
      </c>
      <c r="D232" s="10">
        <v>493459</v>
      </c>
      <c r="E232" s="84"/>
      <c r="F232" s="84"/>
    </row>
    <row r="233" spans="1:11" s="24" customFormat="1" x14ac:dyDescent="0.35">
      <c r="A233"/>
      <c r="B233">
        <v>2020</v>
      </c>
      <c r="C233" s="10">
        <v>489712</v>
      </c>
      <c r="D233" s="10">
        <v>481862</v>
      </c>
      <c r="E233" s="84"/>
      <c r="F233" s="84"/>
      <c r="G233" s="16"/>
      <c r="H233"/>
      <c r="I233" s="7"/>
      <c r="J233"/>
      <c r="K233"/>
    </row>
    <row r="234" spans="1:11" x14ac:dyDescent="0.35">
      <c r="A234" s="24"/>
      <c r="B234" s="24">
        <v>2021</v>
      </c>
      <c r="C234" s="26">
        <v>465199</v>
      </c>
      <c r="D234" s="26">
        <v>462052</v>
      </c>
      <c r="E234" s="85"/>
      <c r="F234" s="85"/>
      <c r="H234" s="24"/>
      <c r="I234" s="48"/>
      <c r="J234" s="24"/>
      <c r="K234" s="24"/>
    </row>
    <row r="236" spans="1:11" x14ac:dyDescent="0.35">
      <c r="B236" s="3" t="s">
        <v>129</v>
      </c>
      <c r="C236" s="87"/>
      <c r="D236" s="87"/>
    </row>
    <row r="237" spans="1:11" x14ac:dyDescent="0.35">
      <c r="C237" s="10" t="s">
        <v>27</v>
      </c>
      <c r="D237" s="10" t="s">
        <v>27</v>
      </c>
    </row>
    <row r="238" spans="1:11" x14ac:dyDescent="0.35">
      <c r="C238" s="10" t="s">
        <v>28</v>
      </c>
      <c r="D238" s="10" t="s">
        <v>29</v>
      </c>
      <c r="E238" s="84" t="s">
        <v>65</v>
      </c>
      <c r="F238" s="84"/>
    </row>
    <row r="239" spans="1:11" x14ac:dyDescent="0.35">
      <c r="B239">
        <v>2006</v>
      </c>
      <c r="C239" s="10">
        <v>0</v>
      </c>
      <c r="D239" s="10">
        <v>0</v>
      </c>
      <c r="E239" s="84"/>
      <c r="F239" s="84"/>
    </row>
    <row r="240" spans="1:11" x14ac:dyDescent="0.35">
      <c r="B240">
        <v>2007</v>
      </c>
      <c r="C240" s="10">
        <v>0</v>
      </c>
      <c r="D240" s="10">
        <v>0</v>
      </c>
      <c r="E240" s="84"/>
      <c r="F240" s="84"/>
    </row>
    <row r="241" spans="1:11" x14ac:dyDescent="0.35">
      <c r="B241">
        <v>2008</v>
      </c>
      <c r="C241" s="10">
        <v>0</v>
      </c>
      <c r="D241" s="10">
        <v>0</v>
      </c>
      <c r="E241" s="84"/>
      <c r="F241" s="84"/>
    </row>
    <row r="242" spans="1:11" x14ac:dyDescent="0.35">
      <c r="B242">
        <v>2009</v>
      </c>
      <c r="C242" s="10">
        <v>0</v>
      </c>
      <c r="D242" s="10">
        <v>0</v>
      </c>
      <c r="E242" s="84"/>
      <c r="F242" s="84"/>
    </row>
    <row r="243" spans="1:11" x14ac:dyDescent="0.35">
      <c r="B243">
        <v>2010</v>
      </c>
      <c r="C243" s="10">
        <v>0</v>
      </c>
      <c r="D243" s="10">
        <v>0</v>
      </c>
      <c r="E243" s="84"/>
      <c r="F243" s="84"/>
    </row>
    <row r="244" spans="1:11" x14ac:dyDescent="0.35">
      <c r="B244">
        <v>2011</v>
      </c>
      <c r="C244" s="10">
        <v>0</v>
      </c>
      <c r="D244" s="10">
        <v>0</v>
      </c>
      <c r="E244" s="84"/>
      <c r="F244" s="84"/>
    </row>
    <row r="245" spans="1:11" x14ac:dyDescent="0.35">
      <c r="B245">
        <v>2012</v>
      </c>
      <c r="C245" s="10">
        <v>0</v>
      </c>
      <c r="D245" s="10">
        <v>0</v>
      </c>
      <c r="E245" s="84"/>
      <c r="F245" s="84"/>
    </row>
    <row r="246" spans="1:11" x14ac:dyDescent="0.35">
      <c r="B246">
        <v>2013</v>
      </c>
      <c r="C246" s="10">
        <v>0</v>
      </c>
      <c r="D246" s="10">
        <v>0</v>
      </c>
      <c r="E246" s="84"/>
      <c r="F246" s="84"/>
    </row>
    <row r="247" spans="1:11" x14ac:dyDescent="0.35">
      <c r="B247">
        <v>2014</v>
      </c>
      <c r="C247" s="10">
        <v>0</v>
      </c>
      <c r="D247" s="10">
        <v>0</v>
      </c>
      <c r="E247" s="84"/>
      <c r="F247" s="84"/>
    </row>
    <row r="248" spans="1:11" x14ac:dyDescent="0.35">
      <c r="B248">
        <v>2015</v>
      </c>
      <c r="C248" s="10">
        <v>0</v>
      </c>
      <c r="D248" s="10">
        <v>0</v>
      </c>
      <c r="E248" s="84"/>
      <c r="F248" s="84"/>
    </row>
    <row r="249" spans="1:11" x14ac:dyDescent="0.35">
      <c r="B249">
        <v>2016</v>
      </c>
      <c r="C249" s="22">
        <v>0</v>
      </c>
      <c r="D249" s="22">
        <v>0</v>
      </c>
      <c r="E249" s="84"/>
      <c r="F249" s="84"/>
    </row>
    <row r="250" spans="1:11" x14ac:dyDescent="0.35">
      <c r="B250">
        <v>2017</v>
      </c>
      <c r="C250" s="22">
        <v>0</v>
      </c>
      <c r="D250" s="22">
        <v>0</v>
      </c>
      <c r="E250" s="84"/>
      <c r="F250" s="84"/>
    </row>
    <row r="251" spans="1:11" x14ac:dyDescent="0.35">
      <c r="B251">
        <v>2018</v>
      </c>
      <c r="C251" s="22">
        <v>0</v>
      </c>
      <c r="D251" s="22">
        <v>0</v>
      </c>
      <c r="E251" s="84"/>
      <c r="F251" s="84"/>
    </row>
    <row r="252" spans="1:11" x14ac:dyDescent="0.35">
      <c r="B252">
        <v>2019</v>
      </c>
      <c r="C252" s="10">
        <v>36</v>
      </c>
      <c r="D252" s="10">
        <v>36</v>
      </c>
      <c r="E252" s="84"/>
      <c r="F252" s="84"/>
    </row>
    <row r="253" spans="1:11" s="24" customFormat="1" x14ac:dyDescent="0.35">
      <c r="A253"/>
      <c r="B253">
        <v>2020</v>
      </c>
      <c r="C253" s="22">
        <v>0</v>
      </c>
      <c r="D253" s="22">
        <v>0</v>
      </c>
      <c r="E253" s="84"/>
      <c r="F253" s="84"/>
      <c r="G253" s="16"/>
      <c r="H253"/>
      <c r="I253" s="7"/>
      <c r="J253"/>
      <c r="K253"/>
    </row>
    <row r="254" spans="1:11" x14ac:dyDescent="0.35">
      <c r="A254" s="24"/>
      <c r="B254" s="24">
        <v>2021</v>
      </c>
      <c r="C254" s="26">
        <v>43</v>
      </c>
      <c r="D254" s="26">
        <v>44</v>
      </c>
      <c r="E254" s="85"/>
      <c r="F254" s="85"/>
      <c r="H254" s="24"/>
      <c r="I254" s="48"/>
      <c r="J254" s="24"/>
      <c r="K254" s="24"/>
    </row>
    <row r="256" spans="1:11" x14ac:dyDescent="0.35">
      <c r="B256" s="3" t="s">
        <v>130</v>
      </c>
      <c r="C256" s="87"/>
      <c r="D256" s="87"/>
    </row>
    <row r="257" spans="2:6" x14ac:dyDescent="0.35">
      <c r="C257" s="10" t="s">
        <v>27</v>
      </c>
      <c r="D257" s="10" t="s">
        <v>27</v>
      </c>
    </row>
    <row r="258" spans="2:6" x14ac:dyDescent="0.35">
      <c r="C258" s="10" t="s">
        <v>28</v>
      </c>
      <c r="D258" s="10" t="s">
        <v>29</v>
      </c>
      <c r="E258" s="88" t="s">
        <v>66</v>
      </c>
      <c r="F258" s="88"/>
    </row>
    <row r="259" spans="2:6" x14ac:dyDescent="0.35">
      <c r="B259">
        <v>2006</v>
      </c>
      <c r="C259" s="10">
        <v>0</v>
      </c>
      <c r="D259" s="10">
        <v>0</v>
      </c>
      <c r="E259" s="88"/>
      <c r="F259" s="88"/>
    </row>
    <row r="260" spans="2:6" x14ac:dyDescent="0.35">
      <c r="B260">
        <v>2007</v>
      </c>
      <c r="C260" s="10">
        <v>0</v>
      </c>
      <c r="D260" s="10">
        <v>0</v>
      </c>
      <c r="E260" s="88"/>
      <c r="F260" s="88"/>
    </row>
    <row r="261" spans="2:6" x14ac:dyDescent="0.35">
      <c r="B261">
        <v>2008</v>
      </c>
      <c r="C261" s="10">
        <v>0</v>
      </c>
      <c r="D261" s="10">
        <v>0</v>
      </c>
      <c r="E261" s="88"/>
      <c r="F261" s="88"/>
    </row>
    <row r="262" spans="2:6" x14ac:dyDescent="0.35">
      <c r="B262">
        <v>2009</v>
      </c>
      <c r="C262" s="10">
        <v>0</v>
      </c>
      <c r="D262" s="10">
        <v>0</v>
      </c>
      <c r="E262" s="88"/>
      <c r="F262" s="88"/>
    </row>
    <row r="263" spans="2:6" x14ac:dyDescent="0.35">
      <c r="B263">
        <v>2010</v>
      </c>
      <c r="C263" s="10">
        <v>0</v>
      </c>
      <c r="D263" s="10">
        <v>0</v>
      </c>
      <c r="E263" s="88"/>
      <c r="F263" s="88"/>
    </row>
    <row r="264" spans="2:6" x14ac:dyDescent="0.35">
      <c r="B264">
        <v>2011</v>
      </c>
      <c r="C264" s="10">
        <v>0</v>
      </c>
      <c r="D264" s="10">
        <v>0</v>
      </c>
      <c r="E264" s="88"/>
      <c r="F264" s="88"/>
    </row>
    <row r="265" spans="2:6" x14ac:dyDescent="0.35">
      <c r="B265">
        <v>2012</v>
      </c>
      <c r="C265" s="10">
        <v>0</v>
      </c>
      <c r="D265" s="10">
        <v>0</v>
      </c>
      <c r="E265" s="88"/>
      <c r="F265" s="88"/>
    </row>
    <row r="266" spans="2:6" x14ac:dyDescent="0.35">
      <c r="B266">
        <v>2013</v>
      </c>
      <c r="C266" s="10">
        <v>0</v>
      </c>
      <c r="D266" s="10">
        <v>0</v>
      </c>
      <c r="E266" s="88"/>
      <c r="F266" s="88"/>
    </row>
    <row r="267" spans="2:6" x14ac:dyDescent="0.35">
      <c r="B267">
        <v>2014</v>
      </c>
      <c r="C267" s="10">
        <v>0</v>
      </c>
      <c r="D267" s="10">
        <v>0</v>
      </c>
      <c r="E267" s="88"/>
      <c r="F267" s="88"/>
    </row>
    <row r="268" spans="2:6" x14ac:dyDescent="0.35">
      <c r="B268">
        <v>2015</v>
      </c>
      <c r="C268" s="10">
        <v>0</v>
      </c>
      <c r="D268" s="10">
        <v>0</v>
      </c>
      <c r="E268" s="88"/>
      <c r="F268" s="88"/>
    </row>
    <row r="269" spans="2:6" x14ac:dyDescent="0.35">
      <c r="B269">
        <v>2016</v>
      </c>
      <c r="C269" s="22">
        <v>10866</v>
      </c>
      <c r="D269" s="22">
        <v>0</v>
      </c>
      <c r="E269" s="88"/>
      <c r="F269" s="88"/>
    </row>
    <row r="270" spans="2:6" x14ac:dyDescent="0.35">
      <c r="B270">
        <v>2017</v>
      </c>
      <c r="C270" s="10">
        <v>10866</v>
      </c>
      <c r="D270" s="10">
        <v>6432.89</v>
      </c>
      <c r="E270" s="88"/>
      <c r="F270" s="88"/>
    </row>
    <row r="271" spans="2:6" x14ac:dyDescent="0.35">
      <c r="B271">
        <v>2018</v>
      </c>
      <c r="C271" s="10">
        <v>10125</v>
      </c>
      <c r="D271" s="10">
        <v>9727</v>
      </c>
      <c r="E271" s="88"/>
      <c r="F271" s="88"/>
    </row>
    <row r="272" spans="2:6" x14ac:dyDescent="0.35">
      <c r="B272">
        <v>2019</v>
      </c>
      <c r="C272" s="10">
        <v>10125</v>
      </c>
      <c r="D272" s="22">
        <v>0</v>
      </c>
      <c r="E272" s="88"/>
      <c r="F272" s="88"/>
    </row>
    <row r="273" spans="1:11" s="24" customFormat="1" x14ac:dyDescent="0.35">
      <c r="A273"/>
      <c r="B273">
        <v>2020</v>
      </c>
      <c r="C273" s="10">
        <v>11138</v>
      </c>
      <c r="D273" s="10">
        <v>10185</v>
      </c>
      <c r="E273" s="88"/>
      <c r="F273" s="88"/>
      <c r="G273" s="16"/>
      <c r="H273"/>
      <c r="I273" s="7"/>
      <c r="J273"/>
      <c r="K273"/>
    </row>
    <row r="274" spans="1:11" x14ac:dyDescent="0.35">
      <c r="A274" s="24"/>
      <c r="B274" s="24">
        <v>2021</v>
      </c>
      <c r="C274" s="26">
        <v>10580</v>
      </c>
      <c r="D274" s="26">
        <v>10580</v>
      </c>
      <c r="E274" s="89"/>
      <c r="F274" s="89"/>
      <c r="H274" s="24"/>
      <c r="I274" s="48"/>
      <c r="J274" s="24"/>
      <c r="K274" s="24"/>
    </row>
    <row r="276" spans="1:11" x14ac:dyDescent="0.35">
      <c r="B276" s="3" t="s">
        <v>132</v>
      </c>
      <c r="C276" s="87"/>
      <c r="D276" s="87"/>
    </row>
    <row r="277" spans="1:11" x14ac:dyDescent="0.35">
      <c r="C277" s="10" t="s">
        <v>27</v>
      </c>
      <c r="D277" s="10" t="s">
        <v>27</v>
      </c>
    </row>
    <row r="278" spans="1:11" x14ac:dyDescent="0.35">
      <c r="C278" s="10" t="s">
        <v>28</v>
      </c>
      <c r="D278" s="10" t="s">
        <v>29</v>
      </c>
      <c r="E278" s="88" t="s">
        <v>64</v>
      </c>
      <c r="F278" s="88"/>
    </row>
    <row r="279" spans="1:11" x14ac:dyDescent="0.35">
      <c r="B279">
        <v>2006</v>
      </c>
      <c r="C279" s="10">
        <v>25001</v>
      </c>
      <c r="D279" s="10">
        <v>25001</v>
      </c>
      <c r="E279" s="88"/>
      <c r="F279" s="88"/>
    </row>
    <row r="280" spans="1:11" x14ac:dyDescent="0.35">
      <c r="B280">
        <v>2007</v>
      </c>
      <c r="C280" s="10">
        <v>37500</v>
      </c>
      <c r="D280" s="10">
        <v>37500</v>
      </c>
      <c r="E280" s="88"/>
      <c r="F280" s="88"/>
    </row>
    <row r="281" spans="1:11" x14ac:dyDescent="0.35">
      <c r="B281">
        <v>2008</v>
      </c>
      <c r="C281" s="10">
        <v>35800</v>
      </c>
      <c r="D281" s="10">
        <v>35429</v>
      </c>
      <c r="E281" s="88"/>
      <c r="F281" s="88"/>
    </row>
    <row r="282" spans="1:11" x14ac:dyDescent="0.35">
      <c r="B282">
        <v>2009</v>
      </c>
      <c r="C282" s="10">
        <v>33000</v>
      </c>
      <c r="D282" s="10">
        <v>32190</v>
      </c>
      <c r="E282" s="88"/>
      <c r="F282" s="88"/>
    </row>
    <row r="283" spans="1:11" x14ac:dyDescent="0.35">
      <c r="B283">
        <v>2010</v>
      </c>
      <c r="C283" s="10">
        <v>34520</v>
      </c>
      <c r="D283" s="10">
        <v>32370</v>
      </c>
      <c r="E283" s="88"/>
      <c r="F283" s="88"/>
    </row>
    <row r="284" spans="1:11" x14ac:dyDescent="0.35">
      <c r="B284">
        <v>2011</v>
      </c>
      <c r="C284" s="10">
        <v>35887</v>
      </c>
      <c r="D284" s="10">
        <v>35791</v>
      </c>
      <c r="E284" s="88"/>
      <c r="F284" s="88"/>
    </row>
    <row r="285" spans="1:11" x14ac:dyDescent="0.35">
      <c r="B285">
        <v>2012</v>
      </c>
      <c r="C285" s="10">
        <v>39258</v>
      </c>
      <c r="D285" s="10">
        <v>39291</v>
      </c>
      <c r="E285" s="88"/>
      <c r="F285" s="88"/>
    </row>
    <row r="286" spans="1:11" x14ac:dyDescent="0.35">
      <c r="B286">
        <v>2013</v>
      </c>
      <c r="C286" s="10">
        <v>40215</v>
      </c>
      <c r="D286" s="10">
        <v>40000</v>
      </c>
      <c r="E286" s="88"/>
      <c r="F286" s="88"/>
    </row>
    <row r="287" spans="1:11" x14ac:dyDescent="0.35">
      <c r="B287">
        <v>2014</v>
      </c>
      <c r="C287" s="10">
        <v>40874</v>
      </c>
      <c r="D287" s="10">
        <v>39970</v>
      </c>
      <c r="E287" s="88"/>
      <c r="F287" s="88"/>
    </row>
    <row r="288" spans="1:11" x14ac:dyDescent="0.35">
      <c r="B288">
        <v>2015</v>
      </c>
      <c r="C288" s="22">
        <v>350125</v>
      </c>
      <c r="D288" s="10">
        <v>35970</v>
      </c>
      <c r="E288" s="88"/>
      <c r="F288" s="88"/>
    </row>
    <row r="289" spans="1:11" x14ac:dyDescent="0.35">
      <c r="B289">
        <v>2016</v>
      </c>
      <c r="C289" s="22">
        <v>361042</v>
      </c>
      <c r="D289" s="10">
        <v>36990</v>
      </c>
      <c r="E289" s="88"/>
      <c r="F289" s="88"/>
    </row>
    <row r="290" spans="1:11" x14ac:dyDescent="0.35">
      <c r="B290">
        <v>2017</v>
      </c>
      <c r="C290" s="10">
        <v>39999</v>
      </c>
      <c r="D290" s="10">
        <v>38063</v>
      </c>
      <c r="E290" s="88"/>
      <c r="F290" s="88"/>
    </row>
    <row r="291" spans="1:11" x14ac:dyDescent="0.35">
      <c r="B291">
        <v>2018</v>
      </c>
      <c r="C291" s="10">
        <v>33730</v>
      </c>
      <c r="D291" s="10">
        <v>32702</v>
      </c>
      <c r="E291" s="88"/>
      <c r="F291" s="88"/>
    </row>
    <row r="292" spans="1:11" x14ac:dyDescent="0.35">
      <c r="B292">
        <v>2019</v>
      </c>
      <c r="C292" s="10">
        <v>39587</v>
      </c>
      <c r="D292" s="10">
        <v>39500</v>
      </c>
      <c r="E292" s="88"/>
      <c r="F292" s="88"/>
    </row>
    <row r="293" spans="1:11" s="24" customFormat="1" x14ac:dyDescent="0.35">
      <c r="A293"/>
      <c r="B293">
        <v>2020</v>
      </c>
      <c r="C293" s="10">
        <v>38200</v>
      </c>
      <c r="D293" s="10">
        <v>37500</v>
      </c>
      <c r="E293" s="88"/>
      <c r="F293" s="88"/>
      <c r="G293" s="16"/>
      <c r="H293"/>
      <c r="I293" s="7"/>
      <c r="J293"/>
      <c r="K293"/>
    </row>
    <row r="294" spans="1:11" x14ac:dyDescent="0.35">
      <c r="A294" s="24"/>
      <c r="B294" s="24">
        <v>2021</v>
      </c>
      <c r="C294" s="29">
        <v>402356</v>
      </c>
      <c r="D294" s="26">
        <v>40200</v>
      </c>
      <c r="E294" s="89"/>
      <c r="F294" s="89"/>
      <c r="H294" s="24"/>
      <c r="I294" s="48"/>
      <c r="J294" s="24"/>
      <c r="K294" s="24"/>
    </row>
    <row r="296" spans="1:11" x14ac:dyDescent="0.35">
      <c r="B296" s="3" t="s">
        <v>133</v>
      </c>
      <c r="C296" s="87"/>
      <c r="D296" s="87"/>
    </row>
    <row r="297" spans="1:11" x14ac:dyDescent="0.35">
      <c r="C297" s="10" t="s">
        <v>27</v>
      </c>
      <c r="D297" s="10" t="s">
        <v>27</v>
      </c>
    </row>
    <row r="298" spans="1:11" x14ac:dyDescent="0.35">
      <c r="C298" s="10" t="s">
        <v>28</v>
      </c>
      <c r="D298" s="10" t="s">
        <v>29</v>
      </c>
      <c r="E298" s="84" t="s">
        <v>42</v>
      </c>
      <c r="F298" s="84"/>
    </row>
    <row r="299" spans="1:11" x14ac:dyDescent="0.35">
      <c r="B299">
        <v>2006</v>
      </c>
      <c r="C299" s="28">
        <v>37623</v>
      </c>
      <c r="D299" s="10">
        <v>37623</v>
      </c>
      <c r="E299" s="84"/>
      <c r="F299" s="84"/>
    </row>
    <row r="300" spans="1:11" x14ac:dyDescent="0.35">
      <c r="B300">
        <v>2007</v>
      </c>
      <c r="C300" s="28">
        <v>37623</v>
      </c>
      <c r="D300" s="10">
        <v>37623</v>
      </c>
      <c r="E300" s="84"/>
      <c r="F300" s="84"/>
    </row>
    <row r="301" spans="1:11" x14ac:dyDescent="0.35">
      <c r="B301">
        <v>2008</v>
      </c>
      <c r="C301" s="10">
        <v>86784</v>
      </c>
      <c r="D301" s="10">
        <v>86784</v>
      </c>
      <c r="E301" s="84"/>
      <c r="F301" s="84"/>
    </row>
    <row r="302" spans="1:11" x14ac:dyDescent="0.35">
      <c r="B302">
        <v>2009</v>
      </c>
      <c r="C302" s="10">
        <v>86784</v>
      </c>
      <c r="D302" s="10">
        <v>86784</v>
      </c>
      <c r="E302" s="84"/>
      <c r="F302" s="84"/>
    </row>
    <row r="303" spans="1:11" x14ac:dyDescent="0.35">
      <c r="B303">
        <v>2010</v>
      </c>
      <c r="C303" s="10">
        <v>78324</v>
      </c>
      <c r="D303" s="10">
        <v>78324</v>
      </c>
      <c r="E303" s="84"/>
      <c r="F303" s="84"/>
    </row>
    <row r="304" spans="1:11" x14ac:dyDescent="0.35">
      <c r="B304">
        <v>2011</v>
      </c>
      <c r="C304" s="10">
        <v>78324</v>
      </c>
      <c r="D304" s="10">
        <v>78324</v>
      </c>
      <c r="E304" s="84"/>
      <c r="F304" s="84"/>
    </row>
    <row r="305" spans="1:11" x14ac:dyDescent="0.35">
      <c r="B305">
        <v>2012</v>
      </c>
      <c r="C305" s="10">
        <v>78324</v>
      </c>
      <c r="D305" s="10">
        <v>78324</v>
      </c>
      <c r="E305" s="84"/>
      <c r="F305" s="84"/>
    </row>
    <row r="306" spans="1:11" x14ac:dyDescent="0.35">
      <c r="B306">
        <v>2013</v>
      </c>
      <c r="C306" s="10">
        <v>101990</v>
      </c>
      <c r="D306" s="10">
        <v>101990</v>
      </c>
      <c r="E306" s="84"/>
      <c r="F306" s="84"/>
    </row>
    <row r="307" spans="1:11" x14ac:dyDescent="0.35">
      <c r="B307">
        <v>2014</v>
      </c>
      <c r="C307" s="10">
        <v>98780</v>
      </c>
      <c r="D307" s="10">
        <v>98780</v>
      </c>
      <c r="E307" s="84"/>
      <c r="F307" s="84"/>
    </row>
    <row r="308" spans="1:11" x14ac:dyDescent="0.35">
      <c r="B308">
        <v>2015</v>
      </c>
      <c r="C308" s="10">
        <v>91680</v>
      </c>
      <c r="D308" s="10">
        <v>91680</v>
      </c>
      <c r="E308" s="84"/>
      <c r="F308" s="84"/>
    </row>
    <row r="309" spans="1:11" x14ac:dyDescent="0.35">
      <c r="B309">
        <v>2016</v>
      </c>
      <c r="C309" s="22">
        <v>96235</v>
      </c>
      <c r="D309" s="10">
        <v>93200</v>
      </c>
      <c r="E309" s="84"/>
      <c r="F309" s="84"/>
    </row>
    <row r="310" spans="1:11" x14ac:dyDescent="0.35">
      <c r="B310">
        <v>2017</v>
      </c>
      <c r="C310" s="22">
        <v>40800</v>
      </c>
      <c r="D310" s="10">
        <v>40800</v>
      </c>
      <c r="E310" s="84"/>
      <c r="F310" s="84"/>
    </row>
    <row r="311" spans="1:11" x14ac:dyDescent="0.35">
      <c r="B311">
        <v>2018</v>
      </c>
      <c r="C311" s="22">
        <v>0</v>
      </c>
      <c r="D311" s="10">
        <v>0</v>
      </c>
      <c r="E311" s="84"/>
      <c r="F311" s="84"/>
    </row>
    <row r="312" spans="1:11" x14ac:dyDescent="0.35">
      <c r="B312">
        <v>2019</v>
      </c>
      <c r="C312" s="10">
        <v>95774</v>
      </c>
      <c r="D312" s="10">
        <v>95774</v>
      </c>
      <c r="E312" s="84"/>
      <c r="F312" s="84"/>
    </row>
    <row r="313" spans="1:11" s="24" customFormat="1" x14ac:dyDescent="0.35">
      <c r="A313"/>
      <c r="B313">
        <v>2020</v>
      </c>
      <c r="C313" s="10">
        <v>95774</v>
      </c>
      <c r="D313" s="10">
        <v>95774</v>
      </c>
      <c r="E313" s="84"/>
      <c r="F313" s="84"/>
      <c r="G313" s="16"/>
      <c r="H313"/>
      <c r="I313" s="7"/>
      <c r="J313"/>
      <c r="K313"/>
    </row>
    <row r="314" spans="1:11" x14ac:dyDescent="0.35">
      <c r="A314" s="24"/>
      <c r="B314" s="24">
        <v>2021</v>
      </c>
      <c r="C314" s="26">
        <v>95774</v>
      </c>
      <c r="D314" s="26">
        <v>95774</v>
      </c>
      <c r="E314" s="85"/>
      <c r="F314" s="85"/>
      <c r="H314" s="24"/>
      <c r="I314" s="48"/>
      <c r="J314" s="24"/>
      <c r="K314" s="24"/>
    </row>
    <row r="316" spans="1:11" x14ac:dyDescent="0.35">
      <c r="B316" s="3" t="s">
        <v>137</v>
      </c>
      <c r="C316" s="87"/>
      <c r="D316" s="87"/>
    </row>
    <row r="317" spans="1:11" x14ac:dyDescent="0.35">
      <c r="C317" s="10" t="s">
        <v>27</v>
      </c>
      <c r="D317" s="10" t="s">
        <v>27</v>
      </c>
    </row>
    <row r="318" spans="1:11" x14ac:dyDescent="0.35">
      <c r="C318" s="10" t="s">
        <v>28</v>
      </c>
      <c r="D318" s="10" t="s">
        <v>29</v>
      </c>
      <c r="E318" s="88" t="s">
        <v>67</v>
      </c>
      <c r="F318" s="88"/>
    </row>
    <row r="319" spans="1:11" x14ac:dyDescent="0.35">
      <c r="B319">
        <v>2006</v>
      </c>
      <c r="C319" s="22">
        <v>90</v>
      </c>
      <c r="D319" s="10">
        <v>80868</v>
      </c>
      <c r="E319" s="88"/>
      <c r="F319" s="88"/>
    </row>
    <row r="320" spans="1:11" x14ac:dyDescent="0.35">
      <c r="B320">
        <v>2007</v>
      </c>
      <c r="C320" s="22">
        <v>96</v>
      </c>
      <c r="D320" s="10">
        <v>49004</v>
      </c>
      <c r="E320" s="88"/>
      <c r="F320" s="88"/>
    </row>
    <row r="321" spans="1:11" x14ac:dyDescent="0.35">
      <c r="B321">
        <v>2008</v>
      </c>
      <c r="C321" s="22">
        <v>90</v>
      </c>
      <c r="D321" s="10">
        <v>62174</v>
      </c>
      <c r="E321" s="88"/>
      <c r="F321" s="88"/>
    </row>
    <row r="322" spans="1:11" x14ac:dyDescent="0.35">
      <c r="B322">
        <v>2009</v>
      </c>
      <c r="C322" s="22">
        <v>83</v>
      </c>
      <c r="D322" s="10">
        <v>83225</v>
      </c>
      <c r="E322" s="88"/>
      <c r="F322" s="88"/>
    </row>
    <row r="323" spans="1:11" x14ac:dyDescent="0.35">
      <c r="B323">
        <v>2010</v>
      </c>
      <c r="C323" s="22">
        <v>83</v>
      </c>
      <c r="D323" s="10">
        <v>82173</v>
      </c>
      <c r="E323" s="88"/>
      <c r="F323" s="88"/>
    </row>
    <row r="324" spans="1:11" x14ac:dyDescent="0.35">
      <c r="B324">
        <v>2011</v>
      </c>
      <c r="C324" s="22">
        <v>101</v>
      </c>
      <c r="D324" s="10">
        <v>92488</v>
      </c>
      <c r="E324" s="88"/>
      <c r="F324" s="88"/>
    </row>
    <row r="325" spans="1:11" x14ac:dyDescent="0.35">
      <c r="B325">
        <v>2012</v>
      </c>
      <c r="C325" s="22">
        <v>109</v>
      </c>
      <c r="D325" s="10">
        <v>90255</v>
      </c>
      <c r="E325" s="88"/>
      <c r="F325" s="88"/>
    </row>
    <row r="326" spans="1:11" x14ac:dyDescent="0.35">
      <c r="B326">
        <v>2013</v>
      </c>
      <c r="C326" s="22">
        <v>109</v>
      </c>
      <c r="D326" s="10">
        <v>76387</v>
      </c>
      <c r="E326" s="88"/>
      <c r="F326" s="88"/>
    </row>
    <row r="327" spans="1:11" x14ac:dyDescent="0.35">
      <c r="B327">
        <v>2014</v>
      </c>
      <c r="C327" s="22">
        <v>108</v>
      </c>
      <c r="D327" s="10">
        <v>106406</v>
      </c>
      <c r="E327" s="88"/>
      <c r="F327" s="88"/>
    </row>
    <row r="328" spans="1:11" x14ac:dyDescent="0.35">
      <c r="B328">
        <v>2015</v>
      </c>
      <c r="C328" s="22">
        <v>103</v>
      </c>
      <c r="D328" s="10">
        <v>99864</v>
      </c>
      <c r="E328" s="88"/>
      <c r="F328" s="88"/>
    </row>
    <row r="329" spans="1:11" x14ac:dyDescent="0.35">
      <c r="B329">
        <v>2016</v>
      </c>
      <c r="C329" s="22">
        <v>103</v>
      </c>
      <c r="D329" s="10">
        <v>87721</v>
      </c>
      <c r="E329" s="88"/>
      <c r="F329" s="88"/>
    </row>
    <row r="330" spans="1:11" x14ac:dyDescent="0.35">
      <c r="B330">
        <v>2017</v>
      </c>
      <c r="C330" s="22">
        <v>93</v>
      </c>
      <c r="D330" s="10">
        <v>90131</v>
      </c>
      <c r="E330" s="88"/>
      <c r="F330" s="88"/>
    </row>
    <row r="331" spans="1:11" x14ac:dyDescent="0.35">
      <c r="B331">
        <v>2018</v>
      </c>
      <c r="C331" s="22">
        <v>102</v>
      </c>
      <c r="D331" s="10">
        <v>102004</v>
      </c>
      <c r="E331" s="88"/>
      <c r="F331" s="88"/>
    </row>
    <row r="332" spans="1:11" x14ac:dyDescent="0.35">
      <c r="B332">
        <v>2019</v>
      </c>
      <c r="C332" s="22">
        <v>102</v>
      </c>
      <c r="D332" s="10">
        <v>109167</v>
      </c>
      <c r="E332" s="88"/>
      <c r="F332" s="88"/>
    </row>
    <row r="333" spans="1:11" s="24" customFormat="1" x14ac:dyDescent="0.35">
      <c r="A333"/>
      <c r="B333">
        <v>2020</v>
      </c>
      <c r="C333" s="22">
        <v>97</v>
      </c>
      <c r="D333" s="10">
        <v>83722</v>
      </c>
      <c r="E333" s="88"/>
      <c r="F333" s="88"/>
      <c r="G333" s="16"/>
      <c r="H333"/>
      <c r="I333" s="7"/>
      <c r="J333"/>
      <c r="K333"/>
    </row>
    <row r="334" spans="1:11" x14ac:dyDescent="0.35">
      <c r="A334" s="24"/>
      <c r="B334" s="24">
        <v>2021</v>
      </c>
      <c r="C334" s="29">
        <v>98</v>
      </c>
      <c r="D334" s="26">
        <v>88865</v>
      </c>
      <c r="E334" s="89"/>
      <c r="F334" s="89"/>
      <c r="H334" s="24"/>
      <c r="I334" s="48"/>
      <c r="J334" s="24"/>
      <c r="K334" s="24"/>
    </row>
    <row r="336" spans="1:11" x14ac:dyDescent="0.35">
      <c r="B336" s="3" t="s">
        <v>146</v>
      </c>
      <c r="C336" s="87"/>
      <c r="D336" s="87"/>
    </row>
    <row r="337" spans="2:6" x14ac:dyDescent="0.35">
      <c r="C337" s="10" t="s">
        <v>27</v>
      </c>
      <c r="D337" s="10" t="s">
        <v>27</v>
      </c>
    </row>
    <row r="338" spans="2:6" x14ac:dyDescent="0.35">
      <c r="C338" s="10" t="s">
        <v>28</v>
      </c>
      <c r="D338" s="10" t="s">
        <v>29</v>
      </c>
      <c r="E338" s="84" t="s">
        <v>42</v>
      </c>
      <c r="F338" s="84"/>
    </row>
    <row r="339" spans="2:6" x14ac:dyDescent="0.35">
      <c r="B339">
        <v>2006</v>
      </c>
      <c r="C339" s="22">
        <v>0</v>
      </c>
      <c r="D339" s="22">
        <v>0</v>
      </c>
      <c r="E339" s="84"/>
      <c r="F339" s="84"/>
    </row>
    <row r="340" spans="2:6" x14ac:dyDescent="0.35">
      <c r="B340">
        <v>2007</v>
      </c>
      <c r="C340" s="22">
        <v>0</v>
      </c>
      <c r="D340" s="22">
        <v>0</v>
      </c>
      <c r="E340" s="84"/>
      <c r="F340" s="84"/>
    </row>
    <row r="341" spans="2:6" x14ac:dyDescent="0.35">
      <c r="B341">
        <v>2008</v>
      </c>
      <c r="C341" s="10">
        <v>56430</v>
      </c>
      <c r="D341" s="10">
        <v>56430</v>
      </c>
      <c r="E341" s="84"/>
      <c r="F341" s="84"/>
    </row>
    <row r="342" spans="2:6" x14ac:dyDescent="0.35">
      <c r="B342">
        <v>2009</v>
      </c>
      <c r="C342" s="22">
        <v>0</v>
      </c>
      <c r="D342" s="22">
        <v>0</v>
      </c>
      <c r="E342" s="84"/>
      <c r="F342" s="84"/>
    </row>
    <row r="343" spans="2:6" x14ac:dyDescent="0.35">
      <c r="B343">
        <v>2010</v>
      </c>
      <c r="C343" s="22">
        <v>0</v>
      </c>
      <c r="D343" s="22">
        <v>0</v>
      </c>
      <c r="E343" s="84"/>
      <c r="F343" s="84"/>
    </row>
    <row r="344" spans="2:6" x14ac:dyDescent="0.35">
      <c r="B344">
        <v>2011</v>
      </c>
      <c r="C344" s="10">
        <v>47036</v>
      </c>
      <c r="D344" s="10">
        <v>47036</v>
      </c>
      <c r="E344" s="84"/>
      <c r="F344" s="84"/>
    </row>
    <row r="345" spans="2:6" x14ac:dyDescent="0.35">
      <c r="B345">
        <v>2012</v>
      </c>
      <c r="C345" s="10">
        <v>53981</v>
      </c>
      <c r="D345" s="10">
        <v>53981</v>
      </c>
      <c r="E345" s="84"/>
      <c r="F345" s="84"/>
    </row>
    <row r="346" spans="2:6" x14ac:dyDescent="0.35">
      <c r="B346">
        <v>2013</v>
      </c>
      <c r="C346" s="10">
        <v>61416</v>
      </c>
      <c r="D346" s="10">
        <v>61416</v>
      </c>
      <c r="E346" s="84"/>
      <c r="F346" s="84"/>
    </row>
    <row r="347" spans="2:6" x14ac:dyDescent="0.35">
      <c r="B347">
        <v>2014</v>
      </c>
      <c r="C347" s="10">
        <v>60875</v>
      </c>
      <c r="D347" s="10">
        <v>60875</v>
      </c>
      <c r="E347" s="84"/>
      <c r="F347" s="84"/>
    </row>
    <row r="348" spans="2:6" x14ac:dyDescent="0.35">
      <c r="B348">
        <v>2015</v>
      </c>
      <c r="C348" s="10">
        <v>57785</v>
      </c>
      <c r="D348" s="10">
        <v>57785</v>
      </c>
      <c r="E348" s="84"/>
      <c r="F348" s="84"/>
    </row>
    <row r="349" spans="2:6" x14ac:dyDescent="0.35">
      <c r="B349">
        <v>2016</v>
      </c>
      <c r="C349" s="10">
        <v>55316</v>
      </c>
      <c r="D349" s="10">
        <v>55316</v>
      </c>
      <c r="E349" s="84"/>
      <c r="F349" s="84"/>
    </row>
    <row r="350" spans="2:6" x14ac:dyDescent="0.35">
      <c r="B350">
        <v>2017</v>
      </c>
      <c r="C350" s="10">
        <v>54992</v>
      </c>
      <c r="D350" s="10">
        <v>54992</v>
      </c>
      <c r="E350" s="84"/>
      <c r="F350" s="84"/>
    </row>
    <row r="351" spans="2:6" x14ac:dyDescent="0.35">
      <c r="B351">
        <v>2018</v>
      </c>
      <c r="C351" s="10">
        <v>52253</v>
      </c>
      <c r="D351" s="10">
        <v>52253</v>
      </c>
      <c r="E351" s="84"/>
      <c r="F351" s="84"/>
    </row>
    <row r="352" spans="2:6" x14ac:dyDescent="0.35">
      <c r="B352">
        <v>2019</v>
      </c>
      <c r="C352" s="10">
        <v>57481</v>
      </c>
      <c r="D352" s="10">
        <v>57481</v>
      </c>
      <c r="E352" s="84"/>
      <c r="F352" s="84"/>
    </row>
    <row r="353" spans="1:11" s="24" customFormat="1" x14ac:dyDescent="0.35">
      <c r="A353"/>
      <c r="B353">
        <v>2020</v>
      </c>
      <c r="C353" s="10">
        <v>57481</v>
      </c>
      <c r="D353" s="10">
        <v>57481</v>
      </c>
      <c r="E353" s="84"/>
      <c r="F353" s="84"/>
      <c r="G353" s="16"/>
      <c r="H353"/>
      <c r="I353" s="7"/>
      <c r="J353"/>
      <c r="K353"/>
    </row>
    <row r="354" spans="1:11" x14ac:dyDescent="0.35">
      <c r="A354" s="24"/>
      <c r="B354" s="24">
        <v>2021</v>
      </c>
      <c r="C354" s="26">
        <v>54604</v>
      </c>
      <c r="D354" s="26">
        <v>54604</v>
      </c>
      <c r="E354" s="85"/>
      <c r="F354" s="85"/>
      <c r="H354" s="24"/>
      <c r="I354" s="48"/>
      <c r="J354" s="24"/>
      <c r="K354" s="24"/>
    </row>
    <row r="356" spans="1:11" x14ac:dyDescent="0.35">
      <c r="B356" s="3" t="s">
        <v>148</v>
      </c>
      <c r="C356" s="87"/>
      <c r="D356" s="87"/>
    </row>
    <row r="357" spans="1:11" x14ac:dyDescent="0.35">
      <c r="C357" s="10" t="s">
        <v>27</v>
      </c>
      <c r="D357" s="10" t="s">
        <v>27</v>
      </c>
    </row>
    <row r="358" spans="1:11" x14ac:dyDescent="0.35">
      <c r="C358" s="10" t="s">
        <v>28</v>
      </c>
      <c r="D358" s="10" t="s">
        <v>29</v>
      </c>
      <c r="E358" s="84" t="s">
        <v>42</v>
      </c>
      <c r="F358" s="84"/>
    </row>
    <row r="359" spans="1:11" x14ac:dyDescent="0.35">
      <c r="B359">
        <v>2006</v>
      </c>
      <c r="D359" s="10">
        <v>41000</v>
      </c>
      <c r="E359" s="84"/>
      <c r="F359" s="84"/>
    </row>
    <row r="360" spans="1:11" x14ac:dyDescent="0.35">
      <c r="B360">
        <v>2007</v>
      </c>
      <c r="D360" s="10">
        <v>55.87</v>
      </c>
      <c r="E360" s="84"/>
      <c r="F360" s="84"/>
    </row>
    <row r="361" spans="1:11" x14ac:dyDescent="0.35">
      <c r="B361">
        <v>2008</v>
      </c>
      <c r="E361" s="84"/>
      <c r="F361" s="84"/>
    </row>
    <row r="362" spans="1:11" x14ac:dyDescent="0.35">
      <c r="B362">
        <v>2009</v>
      </c>
      <c r="C362" s="10">
        <v>42076</v>
      </c>
      <c r="D362" s="10">
        <v>42076</v>
      </c>
      <c r="E362" s="84"/>
      <c r="F362" s="84"/>
    </row>
    <row r="363" spans="1:11" x14ac:dyDescent="0.35">
      <c r="B363">
        <v>2010</v>
      </c>
      <c r="C363" s="22">
        <v>42040</v>
      </c>
      <c r="D363" s="10">
        <v>42040</v>
      </c>
      <c r="E363" s="84"/>
      <c r="F363" s="84"/>
    </row>
    <row r="364" spans="1:11" x14ac:dyDescent="0.35">
      <c r="B364">
        <v>2011</v>
      </c>
      <c r="C364" s="22">
        <v>42013</v>
      </c>
      <c r="D364" s="10">
        <v>42013</v>
      </c>
      <c r="E364" s="84"/>
      <c r="F364" s="84"/>
    </row>
    <row r="365" spans="1:11" x14ac:dyDescent="0.35">
      <c r="B365">
        <v>2012</v>
      </c>
      <c r="C365" s="22">
        <v>42070</v>
      </c>
      <c r="D365" s="10">
        <v>42007</v>
      </c>
      <c r="E365" s="84"/>
      <c r="F365" s="84"/>
    </row>
    <row r="366" spans="1:11" x14ac:dyDescent="0.35">
      <c r="B366">
        <v>2013</v>
      </c>
      <c r="C366" s="10">
        <v>55368</v>
      </c>
      <c r="D366" s="10">
        <v>55368</v>
      </c>
      <c r="E366" s="84"/>
      <c r="F366" s="84"/>
    </row>
    <row r="367" spans="1:11" x14ac:dyDescent="0.35">
      <c r="B367">
        <v>2014</v>
      </c>
      <c r="C367" s="10">
        <v>55063</v>
      </c>
      <c r="D367" s="10">
        <v>55063</v>
      </c>
      <c r="E367" s="84"/>
      <c r="F367" s="84"/>
    </row>
    <row r="368" spans="1:11" x14ac:dyDescent="0.35">
      <c r="B368">
        <v>2015</v>
      </c>
      <c r="C368" s="10">
        <v>52243</v>
      </c>
      <c r="D368" s="10">
        <v>52243</v>
      </c>
      <c r="E368" s="84"/>
      <c r="F368" s="84"/>
    </row>
    <row r="369" spans="1:11" x14ac:dyDescent="0.35">
      <c r="B369">
        <v>2016</v>
      </c>
      <c r="C369" s="10">
        <v>52272</v>
      </c>
      <c r="D369" s="10">
        <v>52272</v>
      </c>
      <c r="E369" s="84"/>
      <c r="F369" s="84"/>
    </row>
    <row r="370" spans="1:11" x14ac:dyDescent="0.35">
      <c r="B370">
        <v>2017</v>
      </c>
      <c r="C370" s="10">
        <v>49742</v>
      </c>
      <c r="D370" s="10">
        <v>49742</v>
      </c>
      <c r="E370" s="84"/>
      <c r="F370" s="84"/>
    </row>
    <row r="371" spans="1:11" x14ac:dyDescent="0.35">
      <c r="B371">
        <v>2018</v>
      </c>
      <c r="C371" s="28">
        <v>47254</v>
      </c>
      <c r="D371" s="10">
        <v>47254</v>
      </c>
      <c r="E371" s="84"/>
      <c r="F371" s="84"/>
    </row>
    <row r="372" spans="1:11" x14ac:dyDescent="0.35">
      <c r="B372">
        <v>2019</v>
      </c>
      <c r="C372" s="22">
        <v>47254</v>
      </c>
      <c r="D372" s="10">
        <v>47254</v>
      </c>
      <c r="E372" s="84"/>
      <c r="F372" s="84"/>
    </row>
    <row r="373" spans="1:11" s="24" customFormat="1" x14ac:dyDescent="0.35">
      <c r="A373"/>
      <c r="B373">
        <v>2020</v>
      </c>
      <c r="C373" s="22">
        <v>4939</v>
      </c>
      <c r="D373" s="10">
        <v>4425</v>
      </c>
      <c r="E373" s="84"/>
      <c r="F373" s="84"/>
      <c r="G373" s="16"/>
      <c r="H373"/>
      <c r="I373" s="7"/>
      <c r="J373"/>
      <c r="K373"/>
    </row>
    <row r="374" spans="1:11" x14ac:dyDescent="0.35">
      <c r="A374" s="24"/>
      <c r="B374" s="24">
        <v>2021</v>
      </c>
      <c r="C374" s="26"/>
      <c r="D374" s="26"/>
      <c r="E374" s="85"/>
      <c r="F374" s="85"/>
      <c r="H374" s="24"/>
      <c r="I374" s="48"/>
      <c r="J374" s="24"/>
      <c r="K374" s="24"/>
    </row>
    <row r="376" spans="1:11" x14ac:dyDescent="0.35">
      <c r="B376" s="3" t="s">
        <v>160</v>
      </c>
      <c r="C376" s="87"/>
      <c r="D376" s="87"/>
    </row>
    <row r="377" spans="1:11" x14ac:dyDescent="0.35">
      <c r="C377" s="10" t="s">
        <v>27</v>
      </c>
      <c r="D377" s="10" t="s">
        <v>27</v>
      </c>
    </row>
    <row r="378" spans="1:11" x14ac:dyDescent="0.35">
      <c r="C378" s="10" t="s">
        <v>28</v>
      </c>
      <c r="D378" s="10" t="s">
        <v>29</v>
      </c>
      <c r="E378" s="84" t="s">
        <v>42</v>
      </c>
      <c r="F378" s="84"/>
    </row>
    <row r="379" spans="1:11" x14ac:dyDescent="0.35">
      <c r="B379">
        <v>2006</v>
      </c>
      <c r="C379" s="10">
        <v>49271</v>
      </c>
      <c r="D379" s="10">
        <v>34230</v>
      </c>
      <c r="E379" s="84"/>
      <c r="F379" s="84"/>
    </row>
    <row r="380" spans="1:11" x14ac:dyDescent="0.35">
      <c r="B380">
        <v>2007</v>
      </c>
      <c r="C380" s="10">
        <v>0</v>
      </c>
      <c r="D380" s="10">
        <v>0</v>
      </c>
      <c r="E380" s="84"/>
      <c r="F380" s="84"/>
    </row>
    <row r="381" spans="1:11" x14ac:dyDescent="0.35">
      <c r="B381">
        <v>2008</v>
      </c>
      <c r="C381" s="10">
        <v>0</v>
      </c>
      <c r="D381" s="10">
        <v>0</v>
      </c>
      <c r="E381" s="84"/>
      <c r="F381" s="84"/>
    </row>
    <row r="382" spans="1:11" x14ac:dyDescent="0.35">
      <c r="B382">
        <v>2009</v>
      </c>
      <c r="C382" s="10">
        <v>0</v>
      </c>
      <c r="D382" s="10">
        <v>0</v>
      </c>
      <c r="E382" s="84"/>
      <c r="F382" s="84"/>
    </row>
    <row r="383" spans="1:11" x14ac:dyDescent="0.35">
      <c r="B383">
        <v>2010</v>
      </c>
      <c r="C383" s="10">
        <v>0</v>
      </c>
      <c r="D383" s="10">
        <v>0</v>
      </c>
      <c r="E383" s="84"/>
      <c r="F383" s="84"/>
    </row>
    <row r="384" spans="1:11" x14ac:dyDescent="0.35">
      <c r="B384">
        <v>2011</v>
      </c>
      <c r="C384" s="10">
        <v>41853</v>
      </c>
      <c r="D384" s="10">
        <v>38912</v>
      </c>
      <c r="E384" s="84"/>
      <c r="F384" s="84"/>
    </row>
    <row r="385" spans="2:6" x14ac:dyDescent="0.35">
      <c r="B385">
        <v>2012</v>
      </c>
      <c r="C385" s="10">
        <v>0</v>
      </c>
      <c r="D385" s="10">
        <v>0</v>
      </c>
      <c r="E385" s="84"/>
      <c r="F385" s="84"/>
    </row>
    <row r="386" spans="2:6" x14ac:dyDescent="0.35">
      <c r="B386">
        <v>2013</v>
      </c>
      <c r="C386" s="10">
        <v>49544</v>
      </c>
      <c r="D386" s="10">
        <v>51124</v>
      </c>
      <c r="E386" s="84"/>
      <c r="F386" s="84"/>
    </row>
    <row r="387" spans="2:6" x14ac:dyDescent="0.35">
      <c r="B387">
        <v>2014</v>
      </c>
      <c r="C387" s="10">
        <v>44195</v>
      </c>
      <c r="D387" s="10">
        <v>0</v>
      </c>
      <c r="E387" s="84"/>
      <c r="F387" s="84"/>
    </row>
    <row r="388" spans="2:6" x14ac:dyDescent="0.35">
      <c r="B388">
        <v>2015</v>
      </c>
      <c r="C388" s="10">
        <v>46748</v>
      </c>
      <c r="D388" s="10">
        <v>37966</v>
      </c>
      <c r="E388" s="84"/>
      <c r="F388" s="84"/>
    </row>
    <row r="389" spans="2:6" x14ac:dyDescent="0.35">
      <c r="B389">
        <v>2016</v>
      </c>
      <c r="C389" s="10">
        <v>46774</v>
      </c>
      <c r="D389" s="10">
        <v>46860</v>
      </c>
      <c r="E389" s="84"/>
      <c r="F389" s="84"/>
    </row>
    <row r="390" spans="2:6" x14ac:dyDescent="0.35">
      <c r="B390">
        <v>2017</v>
      </c>
      <c r="C390" s="10">
        <v>44510</v>
      </c>
      <c r="D390" s="10">
        <v>44347</v>
      </c>
      <c r="E390" s="84"/>
      <c r="F390" s="84"/>
    </row>
    <row r="391" spans="2:6" x14ac:dyDescent="0.35">
      <c r="B391">
        <v>2018</v>
      </c>
      <c r="C391" s="10">
        <v>42203</v>
      </c>
      <c r="D391" s="10">
        <v>46726</v>
      </c>
      <c r="E391" s="84"/>
      <c r="F391" s="84"/>
    </row>
    <row r="392" spans="2:6" x14ac:dyDescent="0.35">
      <c r="B392">
        <v>2019</v>
      </c>
      <c r="C392" s="10">
        <v>46524</v>
      </c>
      <c r="D392" s="10">
        <v>48407</v>
      </c>
      <c r="E392" s="84"/>
      <c r="F392" s="84"/>
    </row>
    <row r="393" spans="2:6" x14ac:dyDescent="0.35">
      <c r="B393">
        <v>2020</v>
      </c>
      <c r="C393" s="10">
        <v>46524</v>
      </c>
      <c r="D393" s="10">
        <v>44824</v>
      </c>
      <c r="E393" s="84"/>
      <c r="F393" s="84"/>
    </row>
    <row r="394" spans="2:6" x14ac:dyDescent="0.35">
      <c r="B394" s="24">
        <v>2021</v>
      </c>
      <c r="C394" s="10">
        <v>45946</v>
      </c>
      <c r="D394" s="10">
        <v>36001</v>
      </c>
      <c r="E394" s="84"/>
      <c r="F394" s="84"/>
    </row>
    <row r="396" spans="2:6" x14ac:dyDescent="0.35">
      <c r="B396" s="3" t="s">
        <v>161</v>
      </c>
      <c r="C396" s="87"/>
      <c r="D396" s="87"/>
    </row>
    <row r="397" spans="2:6" x14ac:dyDescent="0.35">
      <c r="C397" s="10" t="s">
        <v>27</v>
      </c>
      <c r="D397" s="10" t="s">
        <v>27</v>
      </c>
    </row>
    <row r="398" spans="2:6" ht="15" customHeight="1" x14ac:dyDescent="0.35">
      <c r="C398" s="10" t="s">
        <v>28</v>
      </c>
      <c r="D398" s="10" t="s">
        <v>29</v>
      </c>
      <c r="E398" s="88" t="s">
        <v>67</v>
      </c>
      <c r="F398" s="88"/>
    </row>
    <row r="399" spans="2:6" x14ac:dyDescent="0.35">
      <c r="B399">
        <v>2006</v>
      </c>
      <c r="C399" s="10">
        <v>86820</v>
      </c>
      <c r="D399" s="10">
        <v>66572</v>
      </c>
      <c r="E399" s="88"/>
      <c r="F399" s="88"/>
    </row>
    <row r="400" spans="2:6" x14ac:dyDescent="0.35">
      <c r="B400">
        <v>2007</v>
      </c>
      <c r="D400" s="10">
        <v>35111</v>
      </c>
      <c r="E400" s="88"/>
      <c r="F400" s="88"/>
    </row>
    <row r="401" spans="1:11" x14ac:dyDescent="0.35">
      <c r="B401">
        <v>2008</v>
      </c>
      <c r="D401" s="10">
        <v>56460</v>
      </c>
      <c r="E401" s="88"/>
      <c r="F401" s="88"/>
    </row>
    <row r="402" spans="1:11" x14ac:dyDescent="0.35">
      <c r="B402">
        <v>2009</v>
      </c>
      <c r="C402" s="10">
        <v>46517</v>
      </c>
      <c r="D402" s="10">
        <v>46505</v>
      </c>
      <c r="E402" s="88"/>
      <c r="F402" s="88"/>
    </row>
    <row r="403" spans="1:11" x14ac:dyDescent="0.35">
      <c r="B403">
        <v>2010</v>
      </c>
      <c r="C403" s="10">
        <v>47008</v>
      </c>
      <c r="D403" s="10">
        <v>46955</v>
      </c>
      <c r="E403" s="88"/>
      <c r="F403" s="88"/>
    </row>
    <row r="404" spans="1:11" x14ac:dyDescent="0.35">
      <c r="B404">
        <v>2011</v>
      </c>
      <c r="C404" s="10">
        <v>51709</v>
      </c>
      <c r="D404" s="10">
        <v>52337</v>
      </c>
      <c r="E404" s="88"/>
      <c r="F404" s="88"/>
    </row>
    <row r="405" spans="1:11" x14ac:dyDescent="0.35">
      <c r="B405">
        <v>2012</v>
      </c>
      <c r="C405" s="10">
        <v>56766</v>
      </c>
      <c r="D405" s="10">
        <v>51772</v>
      </c>
      <c r="E405" s="88"/>
      <c r="F405" s="88"/>
    </row>
    <row r="406" spans="1:11" x14ac:dyDescent="0.35">
      <c r="B406">
        <v>2013</v>
      </c>
      <c r="D406" s="10">
        <v>24535</v>
      </c>
      <c r="E406" s="88"/>
      <c r="F406" s="88"/>
    </row>
    <row r="407" spans="1:11" x14ac:dyDescent="0.35">
      <c r="B407">
        <v>2014</v>
      </c>
      <c r="C407" s="22">
        <v>380.34</v>
      </c>
      <c r="D407" s="10">
        <v>373239</v>
      </c>
      <c r="E407" s="88"/>
      <c r="F407" s="88"/>
    </row>
    <row r="408" spans="1:11" x14ac:dyDescent="0.35">
      <c r="B408">
        <v>2015</v>
      </c>
      <c r="C408" s="22">
        <v>360.87</v>
      </c>
      <c r="D408" s="10">
        <v>201047</v>
      </c>
      <c r="E408" s="88"/>
      <c r="F408" s="88"/>
    </row>
    <row r="409" spans="1:11" x14ac:dyDescent="0.35">
      <c r="B409">
        <v>2016</v>
      </c>
      <c r="C409" s="10">
        <v>361067</v>
      </c>
      <c r="D409" s="10">
        <v>308864</v>
      </c>
      <c r="E409" s="88"/>
      <c r="F409" s="88"/>
    </row>
    <row r="410" spans="1:11" x14ac:dyDescent="0.35">
      <c r="B410">
        <v>2017</v>
      </c>
      <c r="C410" s="10">
        <v>343586</v>
      </c>
      <c r="D410" s="10">
        <v>312663</v>
      </c>
      <c r="E410" s="88"/>
      <c r="F410" s="88"/>
    </row>
    <row r="411" spans="1:11" x14ac:dyDescent="0.35">
      <c r="B411">
        <v>2018</v>
      </c>
      <c r="C411" s="22">
        <v>343.59</v>
      </c>
      <c r="D411" s="10">
        <v>312663</v>
      </c>
      <c r="E411" s="88"/>
      <c r="F411" s="88"/>
    </row>
    <row r="412" spans="1:11" x14ac:dyDescent="0.35">
      <c r="B412">
        <v>2019</v>
      </c>
      <c r="C412" s="22">
        <v>359.14</v>
      </c>
      <c r="D412" s="10">
        <v>307078</v>
      </c>
      <c r="E412" s="88"/>
      <c r="F412" s="88"/>
    </row>
    <row r="413" spans="1:11" s="24" customFormat="1" x14ac:dyDescent="0.35">
      <c r="A413"/>
      <c r="B413">
        <v>2020</v>
      </c>
      <c r="C413" s="10">
        <v>359138</v>
      </c>
      <c r="D413" s="10">
        <v>147662</v>
      </c>
      <c r="E413" s="88"/>
      <c r="F413" s="88"/>
      <c r="G413" s="16"/>
      <c r="H413"/>
      <c r="I413" s="7"/>
      <c r="J413"/>
      <c r="K413"/>
    </row>
    <row r="414" spans="1:11" x14ac:dyDescent="0.35">
      <c r="A414" s="24"/>
      <c r="B414" s="24">
        <v>2021</v>
      </c>
      <c r="C414" s="29">
        <v>341.16</v>
      </c>
      <c r="D414" s="26">
        <v>227854</v>
      </c>
      <c r="E414" s="89"/>
      <c r="F414" s="89"/>
      <c r="H414" s="24"/>
      <c r="I414" s="48"/>
      <c r="J414" s="24"/>
      <c r="K414" s="24"/>
    </row>
    <row r="416" spans="1:11" x14ac:dyDescent="0.35">
      <c r="B416" s="3" t="s">
        <v>162</v>
      </c>
      <c r="C416" s="87"/>
      <c r="D416" s="87"/>
    </row>
    <row r="417" spans="2:6" x14ac:dyDescent="0.35">
      <c r="C417" s="10" t="s">
        <v>27</v>
      </c>
      <c r="D417" s="10" t="s">
        <v>27</v>
      </c>
    </row>
    <row r="418" spans="2:6" x14ac:dyDescent="0.35">
      <c r="C418" s="10" t="s">
        <v>28</v>
      </c>
      <c r="D418" s="10" t="s">
        <v>29</v>
      </c>
      <c r="E418" s="84" t="s">
        <v>42</v>
      </c>
      <c r="F418" s="84"/>
    </row>
    <row r="419" spans="2:6" x14ac:dyDescent="0.35">
      <c r="B419">
        <v>2006</v>
      </c>
      <c r="C419" s="10">
        <v>0</v>
      </c>
      <c r="D419" s="10">
        <v>0</v>
      </c>
      <c r="E419" s="84"/>
      <c r="F419" s="84"/>
    </row>
    <row r="420" spans="2:6" x14ac:dyDescent="0.35">
      <c r="B420">
        <v>2007</v>
      </c>
      <c r="C420" s="10">
        <v>0</v>
      </c>
      <c r="D420" s="10">
        <v>0</v>
      </c>
      <c r="E420" s="84"/>
      <c r="F420" s="84"/>
    </row>
    <row r="421" spans="2:6" x14ac:dyDescent="0.35">
      <c r="B421">
        <v>2008</v>
      </c>
      <c r="C421" s="10">
        <v>0</v>
      </c>
      <c r="D421" s="10">
        <v>0</v>
      </c>
      <c r="E421" s="84"/>
      <c r="F421" s="84"/>
    </row>
    <row r="422" spans="2:6" x14ac:dyDescent="0.35">
      <c r="B422">
        <v>2009</v>
      </c>
      <c r="C422" s="10">
        <v>0</v>
      </c>
      <c r="D422" s="10">
        <v>0</v>
      </c>
      <c r="E422" s="84"/>
      <c r="F422" s="84"/>
    </row>
    <row r="423" spans="2:6" x14ac:dyDescent="0.35">
      <c r="B423">
        <v>2010</v>
      </c>
      <c r="C423" s="10">
        <v>68565</v>
      </c>
      <c r="D423" s="10">
        <v>73789</v>
      </c>
      <c r="E423" s="84"/>
      <c r="F423" s="84"/>
    </row>
    <row r="424" spans="2:6" x14ac:dyDescent="0.35">
      <c r="B424">
        <v>2011</v>
      </c>
      <c r="C424" s="10">
        <v>69289</v>
      </c>
      <c r="D424" s="10">
        <v>76218</v>
      </c>
      <c r="E424" s="84"/>
      <c r="F424" s="84"/>
    </row>
    <row r="425" spans="2:6" x14ac:dyDescent="0.35">
      <c r="B425">
        <v>2012</v>
      </c>
      <c r="C425" s="10">
        <v>76218</v>
      </c>
      <c r="D425" s="10">
        <v>71860</v>
      </c>
      <c r="E425" s="84"/>
      <c r="F425" s="84"/>
    </row>
    <row r="426" spans="2:6" x14ac:dyDescent="0.35">
      <c r="B426">
        <v>2013</v>
      </c>
      <c r="C426" s="10">
        <v>83672</v>
      </c>
      <c r="D426" s="10">
        <v>93050</v>
      </c>
      <c r="E426" s="84"/>
      <c r="F426" s="84"/>
    </row>
    <row r="427" spans="2:6" x14ac:dyDescent="0.35">
      <c r="B427">
        <v>2014</v>
      </c>
      <c r="C427" s="10">
        <v>90225</v>
      </c>
      <c r="D427" s="10">
        <v>89714</v>
      </c>
      <c r="E427" s="84"/>
      <c r="F427" s="84"/>
    </row>
    <row r="428" spans="2:6" x14ac:dyDescent="0.35">
      <c r="B428">
        <v>2015</v>
      </c>
      <c r="C428" s="10">
        <v>89727</v>
      </c>
      <c r="D428" s="10">
        <v>33340</v>
      </c>
      <c r="E428" s="84"/>
      <c r="F428" s="84"/>
    </row>
    <row r="429" spans="2:6" x14ac:dyDescent="0.35">
      <c r="B429">
        <v>2016</v>
      </c>
      <c r="C429" s="10">
        <v>85133</v>
      </c>
      <c r="D429" s="10">
        <v>78566</v>
      </c>
      <c r="E429" s="84"/>
      <c r="F429" s="84"/>
    </row>
    <row r="430" spans="2:6" x14ac:dyDescent="0.35">
      <c r="B430">
        <v>2017</v>
      </c>
      <c r="C430" s="10">
        <v>81057</v>
      </c>
      <c r="D430" s="10">
        <v>71367</v>
      </c>
      <c r="E430" s="84"/>
      <c r="F430" s="84"/>
    </row>
    <row r="431" spans="2:6" x14ac:dyDescent="0.35">
      <c r="B431">
        <v>2018</v>
      </c>
      <c r="C431" s="10">
        <v>77019</v>
      </c>
      <c r="D431" s="10">
        <v>86283</v>
      </c>
      <c r="E431" s="84"/>
      <c r="F431" s="84"/>
    </row>
    <row r="432" spans="2:6" x14ac:dyDescent="0.35">
      <c r="B432">
        <v>2019</v>
      </c>
      <c r="C432" s="10">
        <v>84726</v>
      </c>
      <c r="D432" s="10">
        <v>89804</v>
      </c>
      <c r="E432" s="84"/>
      <c r="F432" s="84"/>
    </row>
    <row r="433" spans="1:11" s="24" customFormat="1" x14ac:dyDescent="0.35">
      <c r="A433"/>
      <c r="B433">
        <v>2020</v>
      </c>
      <c r="C433" s="10">
        <v>84726</v>
      </c>
      <c r="D433" s="10">
        <v>18154</v>
      </c>
      <c r="E433" s="84"/>
      <c r="F433" s="84"/>
      <c r="G433" s="16"/>
      <c r="H433"/>
      <c r="I433" s="7"/>
      <c r="J433"/>
      <c r="K433"/>
    </row>
    <row r="434" spans="1:11" x14ac:dyDescent="0.35">
      <c r="A434" s="24"/>
      <c r="B434" s="24">
        <v>2021</v>
      </c>
      <c r="C434" s="26">
        <v>80485</v>
      </c>
      <c r="D434" s="26">
        <v>0</v>
      </c>
      <c r="E434" s="84"/>
      <c r="F434" s="84"/>
      <c r="H434" s="24"/>
      <c r="I434" s="48"/>
      <c r="J434" s="24"/>
      <c r="K434" s="24"/>
    </row>
    <row r="436" spans="1:11" x14ac:dyDescent="0.35">
      <c r="B436" s="3" t="s">
        <v>165</v>
      </c>
      <c r="C436" s="87"/>
      <c r="D436" s="87"/>
    </row>
    <row r="437" spans="1:11" x14ac:dyDescent="0.35">
      <c r="C437" s="10" t="s">
        <v>27</v>
      </c>
      <c r="D437" s="10" t="s">
        <v>27</v>
      </c>
    </row>
    <row r="438" spans="1:11" x14ac:dyDescent="0.35">
      <c r="C438" s="10" t="s">
        <v>28</v>
      </c>
      <c r="D438" s="10" t="s">
        <v>29</v>
      </c>
      <c r="E438" s="84" t="s">
        <v>43</v>
      </c>
      <c r="F438" s="84"/>
    </row>
    <row r="439" spans="1:11" x14ac:dyDescent="0.35">
      <c r="B439">
        <v>2006</v>
      </c>
      <c r="C439" s="22">
        <v>0</v>
      </c>
      <c r="D439" s="22">
        <v>0</v>
      </c>
      <c r="E439" s="84"/>
      <c r="F439" s="84"/>
    </row>
    <row r="440" spans="1:11" x14ac:dyDescent="0.35">
      <c r="B440">
        <v>2007</v>
      </c>
      <c r="C440" s="22">
        <v>0</v>
      </c>
      <c r="D440" s="22">
        <v>0</v>
      </c>
      <c r="E440" s="84"/>
      <c r="F440" s="84"/>
    </row>
    <row r="441" spans="1:11" x14ac:dyDescent="0.35">
      <c r="B441">
        <v>2008</v>
      </c>
      <c r="C441" s="22">
        <v>0</v>
      </c>
      <c r="D441" s="22">
        <v>0</v>
      </c>
      <c r="E441" s="84"/>
      <c r="F441" s="84"/>
    </row>
    <row r="442" spans="1:11" x14ac:dyDescent="0.35">
      <c r="B442">
        <v>2009</v>
      </c>
      <c r="C442" s="22">
        <v>0</v>
      </c>
      <c r="D442" s="22">
        <v>0</v>
      </c>
      <c r="E442" s="84"/>
      <c r="F442" s="84"/>
    </row>
    <row r="443" spans="1:11" x14ac:dyDescent="0.35">
      <c r="B443">
        <v>2010</v>
      </c>
      <c r="C443" s="22">
        <v>0</v>
      </c>
      <c r="D443" s="22">
        <v>0</v>
      </c>
      <c r="E443" s="84"/>
      <c r="F443" s="84"/>
    </row>
    <row r="444" spans="1:11" x14ac:dyDescent="0.35">
      <c r="B444">
        <v>2011</v>
      </c>
      <c r="C444" s="22">
        <v>0</v>
      </c>
      <c r="D444" s="22">
        <v>0</v>
      </c>
      <c r="E444" s="84"/>
      <c r="F444" s="84"/>
    </row>
    <row r="445" spans="1:11" x14ac:dyDescent="0.35">
      <c r="B445">
        <v>2012</v>
      </c>
      <c r="C445" s="10">
        <v>52210</v>
      </c>
      <c r="D445" s="10">
        <v>51674.239999999998</v>
      </c>
      <c r="E445" s="84"/>
      <c r="F445" s="84"/>
    </row>
    <row r="446" spans="1:11" x14ac:dyDescent="0.35">
      <c r="B446">
        <v>2013</v>
      </c>
      <c r="C446" s="10">
        <v>56299</v>
      </c>
      <c r="D446" s="10">
        <v>56345.68</v>
      </c>
      <c r="E446" s="84"/>
      <c r="F446" s="84"/>
    </row>
    <row r="447" spans="1:11" x14ac:dyDescent="0.35">
      <c r="B447">
        <v>2014</v>
      </c>
      <c r="C447" s="10">
        <v>55989</v>
      </c>
      <c r="D447" s="10">
        <v>53025.53</v>
      </c>
      <c r="E447" s="84"/>
      <c r="F447" s="84"/>
    </row>
    <row r="448" spans="1:11" x14ac:dyDescent="0.35">
      <c r="B448">
        <v>2015</v>
      </c>
      <c r="C448" s="10">
        <v>53122</v>
      </c>
      <c r="D448" s="10">
        <v>47856.76</v>
      </c>
      <c r="E448" s="84"/>
      <c r="F448" s="84"/>
    </row>
    <row r="449" spans="1:11" x14ac:dyDescent="0.35">
      <c r="B449">
        <v>2016</v>
      </c>
      <c r="C449" s="10">
        <v>53152</v>
      </c>
      <c r="D449" s="10">
        <v>53163.35</v>
      </c>
      <c r="E449" s="84"/>
      <c r="F449" s="84"/>
    </row>
    <row r="450" spans="1:11" x14ac:dyDescent="0.35">
      <c r="B450">
        <v>2017</v>
      </c>
      <c r="C450" s="10">
        <v>50578</v>
      </c>
      <c r="D450" s="10">
        <v>50110.07</v>
      </c>
      <c r="E450" s="84"/>
      <c r="F450" s="84"/>
    </row>
    <row r="451" spans="1:11" x14ac:dyDescent="0.35">
      <c r="B451">
        <v>2018</v>
      </c>
      <c r="C451" s="10">
        <v>48059</v>
      </c>
      <c r="D451" s="10">
        <v>47991.839999999997</v>
      </c>
      <c r="E451" s="84"/>
      <c r="F451" s="84"/>
    </row>
    <row r="452" spans="1:11" x14ac:dyDescent="0.35">
      <c r="B452">
        <v>2019</v>
      </c>
      <c r="C452" s="10">
        <v>52806</v>
      </c>
      <c r="D452" s="10">
        <v>26364.32</v>
      </c>
      <c r="E452" s="84"/>
      <c r="F452" s="84"/>
    </row>
    <row r="453" spans="1:11" s="24" customFormat="1" x14ac:dyDescent="0.35">
      <c r="A453"/>
      <c r="B453">
        <v>2020</v>
      </c>
      <c r="C453" s="10">
        <v>52806</v>
      </c>
      <c r="D453" s="10">
        <v>52788.67</v>
      </c>
      <c r="E453" s="84"/>
      <c r="F453" s="84"/>
      <c r="G453" s="16"/>
      <c r="H453"/>
      <c r="I453" s="7"/>
      <c r="J453"/>
      <c r="K453"/>
    </row>
    <row r="454" spans="1:11" x14ac:dyDescent="0.35">
      <c r="A454" s="24"/>
      <c r="B454" s="24">
        <v>2021</v>
      </c>
      <c r="C454" s="26">
        <v>50222</v>
      </c>
      <c r="D454" s="26">
        <v>49053.97</v>
      </c>
      <c r="E454" s="85"/>
      <c r="F454" s="85"/>
      <c r="H454" s="24"/>
      <c r="I454" s="48"/>
      <c r="J454" s="24"/>
      <c r="K454" s="24"/>
    </row>
    <row r="456" spans="1:11" x14ac:dyDescent="0.35">
      <c r="B456" s="3" t="s">
        <v>168</v>
      </c>
      <c r="C456" s="87"/>
      <c r="D456" s="87"/>
    </row>
    <row r="457" spans="1:11" x14ac:dyDescent="0.35">
      <c r="C457" s="10" t="s">
        <v>27</v>
      </c>
      <c r="D457" s="10" t="s">
        <v>27</v>
      </c>
    </row>
    <row r="458" spans="1:11" x14ac:dyDescent="0.35">
      <c r="C458" s="10" t="s">
        <v>28</v>
      </c>
      <c r="D458" s="10" t="s">
        <v>29</v>
      </c>
      <c r="E458" s="84" t="s">
        <v>44</v>
      </c>
      <c r="F458" s="84"/>
    </row>
    <row r="459" spans="1:11" x14ac:dyDescent="0.35">
      <c r="B459">
        <v>2006</v>
      </c>
      <c r="C459" s="22">
        <v>0</v>
      </c>
      <c r="D459" s="22">
        <v>0</v>
      </c>
      <c r="E459" s="84"/>
      <c r="F459" s="84"/>
    </row>
    <row r="460" spans="1:11" x14ac:dyDescent="0.35">
      <c r="B460">
        <v>2007</v>
      </c>
      <c r="C460" s="22">
        <v>0</v>
      </c>
      <c r="D460" s="22">
        <v>0</v>
      </c>
      <c r="E460" s="84"/>
      <c r="F460" s="84"/>
    </row>
    <row r="461" spans="1:11" x14ac:dyDescent="0.35">
      <c r="B461">
        <v>2008</v>
      </c>
      <c r="C461" s="22">
        <v>0</v>
      </c>
      <c r="D461" s="22">
        <v>0</v>
      </c>
      <c r="E461" s="84"/>
      <c r="F461" s="84"/>
    </row>
    <row r="462" spans="1:11" x14ac:dyDescent="0.35">
      <c r="B462">
        <v>2009</v>
      </c>
      <c r="C462" s="22">
        <v>0</v>
      </c>
      <c r="D462" s="22">
        <v>0</v>
      </c>
      <c r="E462" s="84"/>
      <c r="F462" s="84"/>
    </row>
    <row r="463" spans="1:11" x14ac:dyDescent="0.35">
      <c r="B463">
        <v>2010</v>
      </c>
      <c r="C463" s="22">
        <v>0</v>
      </c>
      <c r="D463" s="22">
        <v>0</v>
      </c>
      <c r="E463" s="84"/>
      <c r="F463" s="84"/>
    </row>
    <row r="464" spans="1:11" x14ac:dyDescent="0.35">
      <c r="B464">
        <v>2011</v>
      </c>
      <c r="C464" s="22">
        <v>0</v>
      </c>
      <c r="D464" s="22">
        <v>0</v>
      </c>
      <c r="E464" s="84"/>
      <c r="F464" s="84"/>
    </row>
    <row r="465" spans="2:6" x14ac:dyDescent="0.35">
      <c r="B465">
        <v>2012</v>
      </c>
      <c r="C465" s="22">
        <v>0</v>
      </c>
      <c r="D465" s="22">
        <v>0</v>
      </c>
      <c r="E465" s="84"/>
      <c r="F465" s="84"/>
    </row>
    <row r="466" spans="2:6" x14ac:dyDescent="0.35">
      <c r="B466">
        <v>2013</v>
      </c>
      <c r="C466" s="22">
        <v>0</v>
      </c>
      <c r="D466" s="22">
        <v>0</v>
      </c>
      <c r="E466" s="84"/>
      <c r="F466" s="84"/>
    </row>
    <row r="467" spans="2:6" x14ac:dyDescent="0.35">
      <c r="B467">
        <v>2014</v>
      </c>
      <c r="C467" s="22">
        <v>0</v>
      </c>
      <c r="D467" s="22">
        <v>0</v>
      </c>
      <c r="E467" s="84"/>
      <c r="F467" s="84"/>
    </row>
    <row r="468" spans="2:6" x14ac:dyDescent="0.35">
      <c r="B468">
        <v>2015</v>
      </c>
      <c r="C468" s="22">
        <v>0</v>
      </c>
      <c r="D468" s="22">
        <v>0</v>
      </c>
      <c r="E468" s="84"/>
      <c r="F468" s="84"/>
    </row>
    <row r="469" spans="2:6" x14ac:dyDescent="0.35">
      <c r="B469">
        <v>2016</v>
      </c>
      <c r="C469" s="10">
        <v>38782</v>
      </c>
      <c r="D469" s="10">
        <v>33731</v>
      </c>
      <c r="E469" s="84"/>
      <c r="F469" s="84"/>
    </row>
    <row r="470" spans="2:6" x14ac:dyDescent="0.35">
      <c r="B470">
        <v>2017</v>
      </c>
      <c r="C470" s="10">
        <v>36905</v>
      </c>
      <c r="D470" s="10">
        <v>38106</v>
      </c>
      <c r="E470" s="84"/>
      <c r="F470" s="84"/>
    </row>
    <row r="471" spans="2:6" x14ac:dyDescent="0.35">
      <c r="B471">
        <v>2018</v>
      </c>
      <c r="C471" s="10">
        <v>35066</v>
      </c>
      <c r="D471" s="10">
        <v>36818</v>
      </c>
      <c r="E471" s="84"/>
      <c r="F471" s="84"/>
    </row>
    <row r="472" spans="2:6" x14ac:dyDescent="0.35">
      <c r="B472">
        <v>2019</v>
      </c>
      <c r="C472" s="10">
        <v>49691</v>
      </c>
      <c r="D472" s="10">
        <v>41515</v>
      </c>
      <c r="E472" s="84"/>
      <c r="F472" s="84"/>
    </row>
    <row r="473" spans="2:6" x14ac:dyDescent="0.35">
      <c r="B473">
        <v>2020</v>
      </c>
      <c r="C473" s="10">
        <v>49691</v>
      </c>
      <c r="D473" s="10">
        <v>41220</v>
      </c>
      <c r="E473" s="84"/>
      <c r="F473" s="84"/>
    </row>
    <row r="474" spans="2:6" x14ac:dyDescent="0.35">
      <c r="B474" s="24">
        <v>2021</v>
      </c>
      <c r="C474" s="10">
        <v>36644</v>
      </c>
      <c r="D474" s="10">
        <v>0</v>
      </c>
      <c r="E474" s="85"/>
      <c r="F474" s="85"/>
    </row>
    <row r="476" spans="2:6" x14ac:dyDescent="0.35">
      <c r="B476" s="3" t="s">
        <v>169</v>
      </c>
      <c r="C476" s="87"/>
      <c r="D476" s="87"/>
    </row>
    <row r="477" spans="2:6" x14ac:dyDescent="0.35">
      <c r="C477" s="10" t="s">
        <v>27</v>
      </c>
      <c r="D477" s="10" t="s">
        <v>27</v>
      </c>
    </row>
    <row r="478" spans="2:6" x14ac:dyDescent="0.35">
      <c r="C478" s="10" t="s">
        <v>28</v>
      </c>
      <c r="D478" s="10" t="s">
        <v>29</v>
      </c>
      <c r="E478" s="84" t="s">
        <v>43</v>
      </c>
      <c r="F478" s="84"/>
    </row>
    <row r="479" spans="2:6" x14ac:dyDescent="0.35">
      <c r="B479">
        <v>2006</v>
      </c>
      <c r="E479" s="84"/>
      <c r="F479" s="84"/>
    </row>
    <row r="480" spans="2:6" x14ac:dyDescent="0.35">
      <c r="B480">
        <v>2007</v>
      </c>
      <c r="E480" s="84"/>
      <c r="F480" s="84"/>
    </row>
    <row r="481" spans="1:11" x14ac:dyDescent="0.35">
      <c r="B481">
        <v>2008</v>
      </c>
      <c r="E481" s="84"/>
      <c r="F481" s="84"/>
    </row>
    <row r="482" spans="1:11" x14ac:dyDescent="0.35">
      <c r="B482">
        <v>2009</v>
      </c>
      <c r="E482" s="84"/>
      <c r="F482" s="84"/>
    </row>
    <row r="483" spans="1:11" x14ac:dyDescent="0.35">
      <c r="B483">
        <v>2010</v>
      </c>
      <c r="E483" s="84"/>
      <c r="F483" s="84"/>
    </row>
    <row r="484" spans="1:11" x14ac:dyDescent="0.35">
      <c r="B484">
        <v>2011</v>
      </c>
      <c r="E484" s="84"/>
      <c r="F484" s="84"/>
    </row>
    <row r="485" spans="1:11" x14ac:dyDescent="0.35">
      <c r="B485">
        <v>2012</v>
      </c>
      <c r="E485" s="84"/>
      <c r="F485" s="84"/>
    </row>
    <row r="486" spans="1:11" x14ac:dyDescent="0.35">
      <c r="B486">
        <v>2013</v>
      </c>
      <c r="E486" s="84"/>
      <c r="F486" s="84"/>
    </row>
    <row r="487" spans="1:11" x14ac:dyDescent="0.35">
      <c r="B487">
        <v>2014</v>
      </c>
      <c r="C487" s="10">
        <v>52625</v>
      </c>
      <c r="D487" s="10">
        <v>52624</v>
      </c>
      <c r="E487" s="84"/>
      <c r="F487" s="84"/>
    </row>
    <row r="488" spans="1:11" x14ac:dyDescent="0.35">
      <c r="B488">
        <v>2015</v>
      </c>
      <c r="C488" s="10">
        <v>49931</v>
      </c>
      <c r="D488" s="10">
        <v>47281</v>
      </c>
      <c r="E488" s="84"/>
      <c r="F488" s="84"/>
    </row>
    <row r="489" spans="1:11" x14ac:dyDescent="0.35">
      <c r="B489">
        <v>2016</v>
      </c>
      <c r="C489" s="10">
        <v>49958</v>
      </c>
      <c r="D489" s="10">
        <v>52858</v>
      </c>
      <c r="E489" s="84"/>
      <c r="F489" s="84"/>
    </row>
    <row r="490" spans="1:11" x14ac:dyDescent="0.35">
      <c r="B490">
        <v>2017</v>
      </c>
      <c r="C490" s="10">
        <v>47540</v>
      </c>
      <c r="D490" s="10">
        <v>45998</v>
      </c>
      <c r="E490" s="84"/>
      <c r="F490" s="84"/>
    </row>
    <row r="491" spans="1:11" x14ac:dyDescent="0.35">
      <c r="B491">
        <v>2018</v>
      </c>
      <c r="C491" s="10">
        <v>45172</v>
      </c>
      <c r="D491" s="10">
        <v>49524</v>
      </c>
      <c r="E491" s="84"/>
      <c r="F491" s="84"/>
    </row>
    <row r="492" spans="1:11" x14ac:dyDescent="0.35">
      <c r="B492">
        <v>2019</v>
      </c>
      <c r="C492" s="10">
        <v>49691</v>
      </c>
      <c r="D492" s="10">
        <v>50641</v>
      </c>
      <c r="E492" s="84"/>
      <c r="F492" s="84"/>
    </row>
    <row r="493" spans="1:11" s="24" customFormat="1" x14ac:dyDescent="0.35">
      <c r="A493"/>
      <c r="B493">
        <v>2020</v>
      </c>
      <c r="C493" s="10">
        <v>49691</v>
      </c>
      <c r="D493" s="10">
        <v>53134</v>
      </c>
      <c r="E493" s="84"/>
      <c r="F493" s="84"/>
      <c r="G493" s="16"/>
      <c r="H493"/>
      <c r="I493" s="7"/>
      <c r="J493"/>
      <c r="K493"/>
    </row>
    <row r="494" spans="1:11" x14ac:dyDescent="0.35">
      <c r="A494" s="24"/>
      <c r="B494" s="24">
        <v>2021</v>
      </c>
      <c r="C494" s="26">
        <v>47204</v>
      </c>
      <c r="D494" s="26">
        <v>0</v>
      </c>
      <c r="E494" s="85"/>
      <c r="F494" s="85"/>
      <c r="H494" s="24"/>
      <c r="I494" s="48"/>
      <c r="J494" s="24"/>
      <c r="K494" s="24"/>
    </row>
    <row r="496" spans="1:11" x14ac:dyDescent="0.35">
      <c r="B496" s="3" t="s">
        <v>172</v>
      </c>
      <c r="C496" s="87"/>
      <c r="D496" s="87"/>
    </row>
    <row r="497" spans="2:6" x14ac:dyDescent="0.35">
      <c r="C497" s="10" t="s">
        <v>27</v>
      </c>
      <c r="D497" s="10" t="s">
        <v>27</v>
      </c>
    </row>
    <row r="498" spans="2:6" x14ac:dyDescent="0.35">
      <c r="C498" s="10" t="s">
        <v>28</v>
      </c>
      <c r="D498" s="10" t="s">
        <v>29</v>
      </c>
      <c r="E498" s="84" t="s">
        <v>43</v>
      </c>
      <c r="F498" s="84"/>
    </row>
    <row r="499" spans="2:6" x14ac:dyDescent="0.35">
      <c r="B499">
        <v>2006</v>
      </c>
      <c r="C499" s="10">
        <v>29711</v>
      </c>
      <c r="D499" s="10">
        <v>28027</v>
      </c>
      <c r="E499" s="84"/>
      <c r="F499" s="84"/>
    </row>
    <row r="500" spans="2:6" x14ac:dyDescent="0.35">
      <c r="B500">
        <v>2007</v>
      </c>
      <c r="C500" s="10">
        <v>42000</v>
      </c>
      <c r="D500" s="10">
        <v>41913</v>
      </c>
      <c r="E500" s="84"/>
      <c r="F500" s="84"/>
    </row>
    <row r="501" spans="2:6" x14ac:dyDescent="0.35">
      <c r="B501">
        <v>2008</v>
      </c>
      <c r="C501" s="10">
        <v>40000</v>
      </c>
      <c r="D501" s="10">
        <v>35289</v>
      </c>
      <c r="E501" s="84"/>
      <c r="F501" s="84"/>
    </row>
    <row r="502" spans="2:6" x14ac:dyDescent="0.35">
      <c r="B502">
        <v>2009</v>
      </c>
      <c r="C502" s="10">
        <v>36748</v>
      </c>
      <c r="D502" s="10">
        <v>51240</v>
      </c>
      <c r="E502" s="84"/>
      <c r="F502" s="84"/>
    </row>
    <row r="503" spans="2:6" x14ac:dyDescent="0.35">
      <c r="B503">
        <v>2010</v>
      </c>
      <c r="C503" s="10">
        <v>37136</v>
      </c>
      <c r="E503" s="84"/>
      <c r="F503" s="84"/>
    </row>
    <row r="504" spans="2:6" x14ac:dyDescent="0.35">
      <c r="B504">
        <v>2011</v>
      </c>
      <c r="C504" s="10">
        <v>4085</v>
      </c>
      <c r="E504" s="84"/>
      <c r="F504" s="84"/>
    </row>
    <row r="505" spans="2:6" x14ac:dyDescent="0.35">
      <c r="B505">
        <v>2012</v>
      </c>
      <c r="E505" s="84"/>
      <c r="F505" s="84"/>
    </row>
    <row r="506" spans="2:6" x14ac:dyDescent="0.35">
      <c r="B506">
        <v>2013</v>
      </c>
      <c r="E506" s="84"/>
      <c r="F506" s="84"/>
    </row>
    <row r="507" spans="2:6" x14ac:dyDescent="0.35">
      <c r="B507">
        <v>2014</v>
      </c>
      <c r="C507" s="10">
        <v>48091</v>
      </c>
      <c r="D507" s="10">
        <v>56190</v>
      </c>
      <c r="E507" s="84"/>
      <c r="F507" s="84"/>
    </row>
    <row r="508" spans="2:6" x14ac:dyDescent="0.35">
      <c r="B508">
        <v>2015</v>
      </c>
      <c r="E508" s="84"/>
      <c r="F508" s="84"/>
    </row>
    <row r="509" spans="2:6" x14ac:dyDescent="0.35">
      <c r="B509">
        <v>2016</v>
      </c>
      <c r="C509" s="22"/>
      <c r="D509" s="22"/>
      <c r="E509" s="84"/>
      <c r="F509" s="84"/>
    </row>
    <row r="510" spans="2:6" x14ac:dyDescent="0.35">
      <c r="B510">
        <v>2017</v>
      </c>
      <c r="C510" s="22"/>
      <c r="D510" s="22"/>
      <c r="E510" s="84"/>
      <c r="F510" s="84"/>
    </row>
    <row r="511" spans="2:6" x14ac:dyDescent="0.35">
      <c r="B511">
        <v>2018</v>
      </c>
      <c r="C511" s="10">
        <v>39680</v>
      </c>
      <c r="D511" s="10">
        <v>38122</v>
      </c>
      <c r="E511" s="84"/>
      <c r="F511" s="84"/>
    </row>
    <row r="512" spans="2:6" x14ac:dyDescent="0.35">
      <c r="B512">
        <v>2019</v>
      </c>
      <c r="C512" s="10">
        <v>45410</v>
      </c>
      <c r="D512" s="10">
        <v>41318</v>
      </c>
      <c r="E512" s="84"/>
      <c r="F512" s="84"/>
    </row>
    <row r="513" spans="1:11" s="24" customFormat="1" x14ac:dyDescent="0.35">
      <c r="A513"/>
      <c r="B513">
        <v>2020</v>
      </c>
      <c r="C513" s="10">
        <v>43137</v>
      </c>
      <c r="D513" s="10">
        <v>47165</v>
      </c>
      <c r="E513" s="84"/>
      <c r="F513" s="84"/>
      <c r="G513" s="16"/>
      <c r="H513"/>
      <c r="I513" s="7"/>
      <c r="J513"/>
      <c r="K513"/>
    </row>
    <row r="514" spans="1:11" x14ac:dyDescent="0.35">
      <c r="A514" s="24"/>
      <c r="B514" s="24">
        <v>2021</v>
      </c>
      <c r="C514" s="26">
        <v>40000</v>
      </c>
      <c r="D514" s="26">
        <v>39000</v>
      </c>
      <c r="E514" s="85"/>
      <c r="F514" s="85"/>
      <c r="H514" s="24"/>
      <c r="I514" s="48"/>
      <c r="J514" s="24"/>
      <c r="K514" s="24"/>
    </row>
    <row r="515" spans="1:11" x14ac:dyDescent="0.35">
      <c r="C515" s="39">
        <f>SUM(D509:D513)/(SUM(C509:C513))</f>
        <v>0.98735055799480609</v>
      </c>
      <c r="D515" s="39" t="s">
        <v>30</v>
      </c>
    </row>
    <row r="517" spans="1:11" x14ac:dyDescent="0.35">
      <c r="B517" s="3" t="s">
        <v>173</v>
      </c>
      <c r="C517" s="87"/>
      <c r="D517" s="87"/>
    </row>
    <row r="518" spans="1:11" x14ac:dyDescent="0.35">
      <c r="C518" s="10" t="s">
        <v>27</v>
      </c>
      <c r="D518" s="10" t="s">
        <v>27</v>
      </c>
    </row>
    <row r="519" spans="1:11" ht="15" customHeight="1" x14ac:dyDescent="0.35">
      <c r="C519" s="10" t="s">
        <v>28</v>
      </c>
      <c r="D519" s="10" t="s">
        <v>29</v>
      </c>
      <c r="E519" s="88" t="s">
        <v>67</v>
      </c>
      <c r="F519" s="88"/>
    </row>
    <row r="520" spans="1:11" x14ac:dyDescent="0.35">
      <c r="B520">
        <v>2006</v>
      </c>
      <c r="C520" s="22">
        <v>65</v>
      </c>
      <c r="D520" s="10">
        <v>77478.13</v>
      </c>
      <c r="E520" s="88"/>
      <c r="F520" s="88"/>
    </row>
    <row r="521" spans="1:11" x14ac:dyDescent="0.35">
      <c r="B521">
        <v>2007</v>
      </c>
      <c r="C521" s="22">
        <v>70</v>
      </c>
      <c r="D521" s="10">
        <v>72365.509999999995</v>
      </c>
      <c r="E521" s="88"/>
      <c r="F521" s="88"/>
    </row>
    <row r="522" spans="1:11" x14ac:dyDescent="0.35">
      <c r="B522">
        <v>2008</v>
      </c>
      <c r="C522" s="22">
        <v>66</v>
      </c>
      <c r="D522" s="10">
        <v>83554.2</v>
      </c>
      <c r="E522" s="88"/>
      <c r="F522" s="88"/>
    </row>
    <row r="523" spans="1:11" x14ac:dyDescent="0.35">
      <c r="B523">
        <v>2009</v>
      </c>
      <c r="C523" s="22">
        <v>60</v>
      </c>
      <c r="D523" s="10">
        <v>67816.990000000005</v>
      </c>
      <c r="E523" s="88"/>
      <c r="F523" s="88"/>
    </row>
    <row r="524" spans="1:11" x14ac:dyDescent="0.35">
      <c r="B524">
        <v>2010</v>
      </c>
      <c r="C524" s="22">
        <v>61</v>
      </c>
      <c r="D524" s="10">
        <v>67814.53</v>
      </c>
      <c r="E524" s="88"/>
      <c r="F524" s="88"/>
    </row>
    <row r="525" spans="1:11" x14ac:dyDescent="0.35">
      <c r="B525">
        <v>2011</v>
      </c>
      <c r="C525" s="22">
        <v>67</v>
      </c>
      <c r="D525" s="10">
        <v>56432.4</v>
      </c>
      <c r="E525" s="88"/>
      <c r="F525" s="88"/>
    </row>
    <row r="526" spans="1:11" x14ac:dyDescent="0.35">
      <c r="B526">
        <v>2012</v>
      </c>
      <c r="C526" s="22">
        <v>73</v>
      </c>
      <c r="D526" s="10">
        <v>94659.55</v>
      </c>
      <c r="E526" s="88"/>
      <c r="F526" s="88"/>
    </row>
    <row r="527" spans="1:11" x14ac:dyDescent="0.35">
      <c r="B527">
        <v>2013</v>
      </c>
      <c r="C527" s="22">
        <v>79</v>
      </c>
      <c r="D527" s="10">
        <v>87373.27</v>
      </c>
      <c r="E527" s="88"/>
      <c r="F527" s="88"/>
    </row>
    <row r="528" spans="1:11" x14ac:dyDescent="0.35">
      <c r="B528">
        <v>2014</v>
      </c>
      <c r="C528" s="22">
        <v>79</v>
      </c>
      <c r="D528" s="10">
        <v>83498.5</v>
      </c>
      <c r="E528" s="88"/>
      <c r="F528" s="88"/>
    </row>
    <row r="529" spans="2:6" x14ac:dyDescent="0.35">
      <c r="B529">
        <v>2015</v>
      </c>
      <c r="C529" s="22">
        <v>75</v>
      </c>
      <c r="D529" s="10">
        <v>48394.34</v>
      </c>
      <c r="E529" s="88"/>
      <c r="F529" s="88"/>
    </row>
    <row r="530" spans="2:6" x14ac:dyDescent="0.35">
      <c r="B530">
        <v>2016</v>
      </c>
      <c r="C530" s="22">
        <v>75</v>
      </c>
      <c r="D530" s="10">
        <v>42360.04</v>
      </c>
      <c r="E530" s="88"/>
      <c r="F530" s="88"/>
    </row>
    <row r="531" spans="2:6" x14ac:dyDescent="0.35">
      <c r="B531">
        <v>2017</v>
      </c>
      <c r="C531" s="22">
        <v>71</v>
      </c>
      <c r="D531" s="10">
        <v>50407.91</v>
      </c>
      <c r="E531" s="88"/>
      <c r="F531" s="88"/>
    </row>
    <row r="532" spans="2:6" x14ac:dyDescent="0.35">
      <c r="B532">
        <v>2018</v>
      </c>
      <c r="C532" s="22">
        <v>67</v>
      </c>
      <c r="D532" s="10">
        <v>69963</v>
      </c>
      <c r="E532" s="88"/>
      <c r="F532" s="88"/>
    </row>
    <row r="533" spans="2:6" x14ac:dyDescent="0.35">
      <c r="B533">
        <v>2019</v>
      </c>
      <c r="C533" s="22">
        <v>74</v>
      </c>
      <c r="D533" s="10">
        <v>81481.929999999993</v>
      </c>
      <c r="E533" s="88"/>
      <c r="F533" s="88"/>
    </row>
    <row r="534" spans="2:6" x14ac:dyDescent="0.35">
      <c r="B534">
        <v>2020</v>
      </c>
      <c r="C534" s="22"/>
      <c r="D534" s="10">
        <v>81036.72</v>
      </c>
      <c r="E534" s="88"/>
      <c r="F534" s="88"/>
    </row>
    <row r="535" spans="2:6" x14ac:dyDescent="0.35">
      <c r="B535" s="24">
        <v>2021</v>
      </c>
      <c r="C535" s="22">
        <v>70</v>
      </c>
      <c r="D535" s="10">
        <v>16940.060000000001</v>
      </c>
      <c r="E535" s="89"/>
      <c r="F535" s="89"/>
    </row>
    <row r="537" spans="2:6" x14ac:dyDescent="0.35">
      <c r="B537" s="3" t="s">
        <v>176</v>
      </c>
      <c r="C537" s="87"/>
      <c r="D537" s="87"/>
    </row>
    <row r="538" spans="2:6" x14ac:dyDescent="0.35">
      <c r="C538" s="10" t="s">
        <v>27</v>
      </c>
      <c r="D538" s="10" t="s">
        <v>27</v>
      </c>
    </row>
    <row r="539" spans="2:6" x14ac:dyDescent="0.35">
      <c r="C539" s="10" t="s">
        <v>28</v>
      </c>
      <c r="D539" s="10" t="s">
        <v>29</v>
      </c>
      <c r="E539" s="84" t="s">
        <v>44</v>
      </c>
      <c r="F539" s="84"/>
    </row>
    <row r="540" spans="2:6" x14ac:dyDescent="0.35">
      <c r="B540">
        <v>2006</v>
      </c>
      <c r="E540" s="84"/>
      <c r="F540" s="84"/>
    </row>
    <row r="541" spans="2:6" x14ac:dyDescent="0.35">
      <c r="B541">
        <v>2007</v>
      </c>
      <c r="E541" s="84"/>
      <c r="F541" s="84"/>
    </row>
    <row r="542" spans="2:6" x14ac:dyDescent="0.35">
      <c r="B542">
        <v>2008</v>
      </c>
      <c r="E542" s="84"/>
      <c r="F542" s="84"/>
    </row>
    <row r="543" spans="2:6" x14ac:dyDescent="0.35">
      <c r="B543">
        <v>2009</v>
      </c>
      <c r="E543" s="84"/>
      <c r="F543" s="84"/>
    </row>
    <row r="544" spans="2:6" x14ac:dyDescent="0.35">
      <c r="B544">
        <v>2010</v>
      </c>
      <c r="E544" s="84"/>
      <c r="F544" s="84"/>
    </row>
    <row r="545" spans="1:11" x14ac:dyDescent="0.35">
      <c r="B545">
        <v>2011</v>
      </c>
      <c r="E545" s="84"/>
      <c r="F545" s="84"/>
    </row>
    <row r="546" spans="1:11" x14ac:dyDescent="0.35">
      <c r="B546">
        <v>2012</v>
      </c>
      <c r="E546" s="84"/>
      <c r="F546" s="84"/>
    </row>
    <row r="547" spans="1:11" x14ac:dyDescent="0.35">
      <c r="B547">
        <v>2013</v>
      </c>
      <c r="E547" s="84"/>
      <c r="F547" s="84"/>
    </row>
    <row r="548" spans="1:11" x14ac:dyDescent="0.35">
      <c r="B548">
        <v>2014</v>
      </c>
      <c r="E548" s="84"/>
      <c r="F548" s="84"/>
    </row>
    <row r="549" spans="1:11" x14ac:dyDescent="0.35">
      <c r="B549">
        <v>2015</v>
      </c>
      <c r="E549" s="84"/>
      <c r="F549" s="84"/>
    </row>
    <row r="550" spans="1:11" x14ac:dyDescent="0.35">
      <c r="B550">
        <v>2016</v>
      </c>
      <c r="C550" s="22"/>
      <c r="D550" s="22"/>
      <c r="E550" s="84"/>
      <c r="F550" s="84"/>
    </row>
    <row r="551" spans="1:11" x14ac:dyDescent="0.35">
      <c r="B551">
        <v>2017</v>
      </c>
      <c r="C551" s="22"/>
      <c r="D551" s="22"/>
      <c r="E551" s="84"/>
      <c r="F551" s="84"/>
    </row>
    <row r="552" spans="1:11" x14ac:dyDescent="0.35">
      <c r="B552">
        <v>2018</v>
      </c>
      <c r="C552" s="22"/>
      <c r="D552" s="22"/>
      <c r="E552" s="84"/>
      <c r="F552" s="84"/>
    </row>
    <row r="553" spans="1:11" x14ac:dyDescent="0.35">
      <c r="B553">
        <v>2019</v>
      </c>
      <c r="C553" s="10">
        <v>67473</v>
      </c>
      <c r="D553" s="10">
        <v>64308.5</v>
      </c>
      <c r="E553" s="84"/>
      <c r="F553" s="84"/>
    </row>
    <row r="554" spans="1:11" s="24" customFormat="1" x14ac:dyDescent="0.35">
      <c r="A554"/>
      <c r="B554">
        <v>2020</v>
      </c>
      <c r="C554" s="10">
        <v>67473</v>
      </c>
      <c r="D554" s="10">
        <v>73338.720000000001</v>
      </c>
      <c r="E554" s="84"/>
      <c r="F554" s="84"/>
      <c r="G554" s="16"/>
      <c r="H554"/>
      <c r="I554" s="7"/>
      <c r="J554"/>
      <c r="K554"/>
    </row>
    <row r="555" spans="1:11" x14ac:dyDescent="0.35">
      <c r="A555" s="24"/>
      <c r="B555" s="24">
        <v>2021</v>
      </c>
      <c r="C555" s="26">
        <v>64096</v>
      </c>
      <c r="D555" s="26">
        <v>72566.38</v>
      </c>
      <c r="E555" s="85"/>
      <c r="F555" s="85"/>
      <c r="G555" s="27"/>
      <c r="H555" s="24"/>
      <c r="I555" s="48"/>
      <c r="J555" s="24"/>
      <c r="K555" s="24"/>
    </row>
    <row r="556" spans="1:11" x14ac:dyDescent="0.35">
      <c r="C556" s="40" t="s">
        <v>31</v>
      </c>
      <c r="D556" s="40"/>
    </row>
  </sheetData>
  <sheetProtection algorithmName="SHA-512" hashValue="nYrs6DJnZKjVrUdrekePWsN/wnWgY5Pguc2X2YW3+D1IoheStlW/+PgY/SiVhhr2o2qBTRdYynhnRLPOnJlhog==" saltValue="dnhSuxfvSKb2L0vhXS22QQ==" spinCount="100000" sheet="1" objects="1" scenarios="1"/>
  <sortState xmlns:xlrd2="http://schemas.microsoft.com/office/spreadsheetml/2017/richdata2" ref="B119:B134">
    <sortCondition ref="B119:B134"/>
  </sortState>
  <mergeCells count="46">
    <mergeCell ref="C1:H2"/>
    <mergeCell ref="C537:D537"/>
    <mergeCell ref="E539:F555"/>
    <mergeCell ref="C376:D376"/>
    <mergeCell ref="E378:F394"/>
    <mergeCell ref="C476:D476"/>
    <mergeCell ref="E478:F494"/>
    <mergeCell ref="C496:D496"/>
    <mergeCell ref="E498:F514"/>
    <mergeCell ref="C517:D517"/>
    <mergeCell ref="E519:F535"/>
    <mergeCell ref="C416:D416"/>
    <mergeCell ref="E418:F434"/>
    <mergeCell ref="C436:D436"/>
    <mergeCell ref="E438:F454"/>
    <mergeCell ref="C456:D456"/>
    <mergeCell ref="E458:F474"/>
    <mergeCell ref="C356:D356"/>
    <mergeCell ref="E358:F374"/>
    <mergeCell ref="C396:D396"/>
    <mergeCell ref="E398:F414"/>
    <mergeCell ref="E338:F354"/>
    <mergeCell ref="C236:D236"/>
    <mergeCell ref="E238:F254"/>
    <mergeCell ref="C256:D256"/>
    <mergeCell ref="E258:F274"/>
    <mergeCell ref="C276:D276"/>
    <mergeCell ref="E278:F294"/>
    <mergeCell ref="C296:D296"/>
    <mergeCell ref="E298:F314"/>
    <mergeCell ref="C316:D316"/>
    <mergeCell ref="E318:F334"/>
    <mergeCell ref="C336:D336"/>
    <mergeCell ref="B114:F115"/>
    <mergeCell ref="E218:F234"/>
    <mergeCell ref="C116:D116"/>
    <mergeCell ref="E118:F134"/>
    <mergeCell ref="C136:D136"/>
    <mergeCell ref="E138:F154"/>
    <mergeCell ref="C156:D156"/>
    <mergeCell ref="E158:F174"/>
    <mergeCell ref="C176:D176"/>
    <mergeCell ref="E178:F194"/>
    <mergeCell ref="C196:D196"/>
    <mergeCell ref="E198:F214"/>
    <mergeCell ref="C216:D216"/>
  </mergeCells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C99D-5A5C-42D6-B413-F39C0BD1DF63}">
  <dimension ref="A1:I107"/>
  <sheetViews>
    <sheetView workbookViewId="0">
      <selection activeCell="B18" sqref="B18"/>
    </sheetView>
  </sheetViews>
  <sheetFormatPr defaultColWidth="8.81640625" defaultRowHeight="14.5" x14ac:dyDescent="0.35"/>
  <cols>
    <col min="1" max="1" width="15.81640625" style="30" bestFit="1" customWidth="1"/>
    <col min="2" max="9" width="4.81640625" style="30" bestFit="1" customWidth="1"/>
    <col min="10" max="16384" width="8.81640625" style="30"/>
  </cols>
  <sheetData>
    <row r="1" spans="1:9" x14ac:dyDescent="0.35">
      <c r="A1" s="75" t="s">
        <v>1</v>
      </c>
      <c r="B1" s="75">
        <v>6.11</v>
      </c>
      <c r="C1" s="75">
        <v>6.16</v>
      </c>
      <c r="D1" s="75">
        <v>6.17</v>
      </c>
      <c r="E1" s="75">
        <v>6.19</v>
      </c>
      <c r="F1" s="75">
        <v>6.21</v>
      </c>
      <c r="G1" s="75">
        <v>6.23</v>
      </c>
      <c r="H1" s="75">
        <v>6.24</v>
      </c>
      <c r="I1" s="75">
        <v>6.26</v>
      </c>
    </row>
    <row r="2" spans="1:9" x14ac:dyDescent="0.35">
      <c r="A2" s="72" t="s">
        <v>179</v>
      </c>
      <c r="B2" s="73">
        <v>5</v>
      </c>
      <c r="C2" s="72">
        <v>5</v>
      </c>
      <c r="D2" s="73">
        <v>5</v>
      </c>
      <c r="E2" s="73">
        <v>5</v>
      </c>
      <c r="F2" s="73">
        <v>5</v>
      </c>
      <c r="G2" s="73">
        <v>5</v>
      </c>
      <c r="H2" s="73">
        <v>5</v>
      </c>
      <c r="I2" s="73">
        <v>5</v>
      </c>
    </row>
    <row r="3" spans="1:9" x14ac:dyDescent="0.35">
      <c r="A3" s="72" t="s">
        <v>74</v>
      </c>
      <c r="B3" s="73">
        <v>5</v>
      </c>
      <c r="C3" s="72">
        <v>5</v>
      </c>
      <c r="D3" s="73">
        <v>5</v>
      </c>
      <c r="E3" s="73">
        <v>5</v>
      </c>
      <c r="F3" s="73">
        <v>5</v>
      </c>
      <c r="G3" s="73">
        <v>5</v>
      </c>
      <c r="H3" s="73">
        <v>5</v>
      </c>
      <c r="I3" s="73">
        <v>5</v>
      </c>
    </row>
    <row r="4" spans="1:9" x14ac:dyDescent="0.35">
      <c r="A4" s="72" t="s">
        <v>75</v>
      </c>
      <c r="B4" s="73">
        <v>5</v>
      </c>
      <c r="C4" s="72">
        <v>5</v>
      </c>
      <c r="D4" s="73">
        <v>5</v>
      </c>
      <c r="E4" s="73">
        <v>5</v>
      </c>
      <c r="F4" s="73">
        <v>5</v>
      </c>
      <c r="G4" s="73">
        <v>5</v>
      </c>
      <c r="H4" s="73">
        <v>5</v>
      </c>
      <c r="I4" s="73">
        <v>5</v>
      </c>
    </row>
    <row r="5" spans="1:9" x14ac:dyDescent="0.35">
      <c r="A5" s="72" t="s">
        <v>76</v>
      </c>
      <c r="B5" s="73">
        <v>0</v>
      </c>
      <c r="C5" s="72">
        <v>5</v>
      </c>
      <c r="D5" s="73">
        <v>5</v>
      </c>
      <c r="E5" s="73">
        <v>5</v>
      </c>
      <c r="F5" s="73">
        <v>5</v>
      </c>
      <c r="G5" s="73">
        <v>5</v>
      </c>
      <c r="H5" s="73">
        <v>0</v>
      </c>
      <c r="I5" s="73">
        <v>5</v>
      </c>
    </row>
    <row r="6" spans="1:9" x14ac:dyDescent="0.35">
      <c r="A6" s="72" t="s">
        <v>77</v>
      </c>
      <c r="B6" s="73">
        <v>0</v>
      </c>
      <c r="C6" s="72">
        <v>5</v>
      </c>
      <c r="D6" s="73">
        <v>5</v>
      </c>
      <c r="E6" s="73">
        <v>5</v>
      </c>
      <c r="F6" s="73">
        <v>5</v>
      </c>
      <c r="G6" s="73">
        <v>5</v>
      </c>
      <c r="H6" s="73">
        <v>5</v>
      </c>
      <c r="I6" s="73">
        <v>5</v>
      </c>
    </row>
    <row r="7" spans="1:9" x14ac:dyDescent="0.35">
      <c r="A7" s="72" t="s">
        <v>78</v>
      </c>
      <c r="B7" s="73">
        <v>5</v>
      </c>
      <c r="C7" s="72">
        <v>5</v>
      </c>
      <c r="D7" s="73">
        <v>5</v>
      </c>
      <c r="E7" s="73">
        <v>5</v>
      </c>
      <c r="F7" s="73">
        <v>5</v>
      </c>
      <c r="G7" s="73">
        <v>5</v>
      </c>
      <c r="H7" s="73">
        <v>0</v>
      </c>
      <c r="I7" s="73">
        <v>0</v>
      </c>
    </row>
    <row r="8" spans="1:9" x14ac:dyDescent="0.35">
      <c r="A8" s="72" t="s">
        <v>79</v>
      </c>
      <c r="B8" s="73">
        <v>5</v>
      </c>
      <c r="C8" s="72">
        <v>5</v>
      </c>
      <c r="D8" s="73">
        <v>5</v>
      </c>
      <c r="E8" s="73">
        <v>5</v>
      </c>
      <c r="F8" s="73">
        <v>5</v>
      </c>
      <c r="G8" s="73">
        <v>5</v>
      </c>
      <c r="H8" s="73">
        <v>5</v>
      </c>
      <c r="I8" s="73">
        <v>5</v>
      </c>
    </row>
    <row r="9" spans="1:9" x14ac:dyDescent="0.35">
      <c r="A9" s="72" t="s">
        <v>80</v>
      </c>
      <c r="B9" s="73">
        <v>5</v>
      </c>
      <c r="C9" s="72">
        <v>5</v>
      </c>
      <c r="D9" s="73">
        <v>5</v>
      </c>
      <c r="E9" s="73">
        <v>5</v>
      </c>
      <c r="F9" s="73">
        <v>5</v>
      </c>
      <c r="G9" s="73">
        <v>5</v>
      </c>
      <c r="H9" s="73">
        <v>5</v>
      </c>
      <c r="I9" s="73">
        <v>5</v>
      </c>
    </row>
    <row r="10" spans="1:9" x14ac:dyDescent="0.35">
      <c r="A10" s="72" t="s">
        <v>81</v>
      </c>
      <c r="B10" s="73">
        <v>5</v>
      </c>
      <c r="C10" s="72">
        <v>5</v>
      </c>
      <c r="D10" s="73">
        <v>5</v>
      </c>
      <c r="E10" s="73">
        <v>5</v>
      </c>
      <c r="F10" s="73">
        <v>5</v>
      </c>
      <c r="G10" s="73">
        <v>5</v>
      </c>
      <c r="H10" s="73">
        <v>5</v>
      </c>
      <c r="I10" s="73">
        <v>5</v>
      </c>
    </row>
    <row r="11" spans="1:9" x14ac:dyDescent="0.35">
      <c r="A11" s="72" t="s">
        <v>82</v>
      </c>
      <c r="B11" s="73">
        <v>5</v>
      </c>
      <c r="C11" s="72">
        <v>5</v>
      </c>
      <c r="D11" s="73">
        <v>5</v>
      </c>
      <c r="E11" s="73">
        <v>5</v>
      </c>
      <c r="F11" s="73">
        <v>5</v>
      </c>
      <c r="G11" s="73">
        <v>5</v>
      </c>
      <c r="H11" s="73">
        <v>5</v>
      </c>
      <c r="I11" s="73">
        <v>5</v>
      </c>
    </row>
    <row r="12" spans="1:9" x14ac:dyDescent="0.35">
      <c r="A12" s="72" t="s">
        <v>83</v>
      </c>
      <c r="B12" s="73">
        <v>5</v>
      </c>
      <c r="C12" s="72">
        <v>5</v>
      </c>
      <c r="D12" s="73">
        <v>5</v>
      </c>
      <c r="E12" s="73">
        <v>5</v>
      </c>
      <c r="F12" s="73">
        <v>0</v>
      </c>
      <c r="G12" s="73">
        <v>5</v>
      </c>
      <c r="H12" s="73">
        <v>0</v>
      </c>
      <c r="I12" s="73">
        <v>0</v>
      </c>
    </row>
    <row r="13" spans="1:9" x14ac:dyDescent="0.35">
      <c r="A13" s="72" t="s">
        <v>84</v>
      </c>
      <c r="B13" s="73">
        <v>0</v>
      </c>
      <c r="C13" s="72">
        <v>5</v>
      </c>
      <c r="D13" s="73">
        <v>5</v>
      </c>
      <c r="E13" s="73">
        <v>5</v>
      </c>
      <c r="F13" s="73">
        <v>5</v>
      </c>
      <c r="G13" s="73">
        <v>5</v>
      </c>
      <c r="H13" s="73">
        <v>5</v>
      </c>
      <c r="I13" s="73">
        <v>5</v>
      </c>
    </row>
    <row r="14" spans="1:9" x14ac:dyDescent="0.35">
      <c r="A14" s="72" t="s">
        <v>85</v>
      </c>
      <c r="B14" s="73">
        <v>5</v>
      </c>
      <c r="C14" s="72">
        <v>5</v>
      </c>
      <c r="D14" s="73">
        <v>5</v>
      </c>
      <c r="E14" s="73">
        <v>5</v>
      </c>
      <c r="F14" s="73">
        <v>5</v>
      </c>
      <c r="G14" s="73">
        <v>5</v>
      </c>
      <c r="H14" s="73">
        <v>5</v>
      </c>
      <c r="I14" s="73">
        <v>5</v>
      </c>
    </row>
    <row r="15" spans="1:9" x14ac:dyDescent="0.35">
      <c r="A15" s="72" t="s">
        <v>86</v>
      </c>
      <c r="B15" s="73">
        <v>0</v>
      </c>
      <c r="C15" s="72">
        <v>5</v>
      </c>
      <c r="D15" s="73">
        <v>5</v>
      </c>
      <c r="E15" s="73">
        <v>5</v>
      </c>
      <c r="F15" s="73">
        <v>5</v>
      </c>
      <c r="G15" s="73">
        <v>5</v>
      </c>
      <c r="H15" s="73">
        <v>5</v>
      </c>
      <c r="I15" s="73">
        <v>0</v>
      </c>
    </row>
    <row r="16" spans="1:9" x14ac:dyDescent="0.35">
      <c r="A16" s="72" t="s">
        <v>87</v>
      </c>
      <c r="B16" s="73">
        <v>5</v>
      </c>
      <c r="C16" s="72">
        <v>5</v>
      </c>
      <c r="D16" s="72">
        <v>0</v>
      </c>
      <c r="E16" s="73">
        <v>5</v>
      </c>
      <c r="F16" s="73">
        <v>5</v>
      </c>
      <c r="G16" s="73">
        <v>5</v>
      </c>
      <c r="H16" s="73">
        <v>5</v>
      </c>
      <c r="I16" s="73">
        <v>0</v>
      </c>
    </row>
    <row r="17" spans="1:9" x14ac:dyDescent="0.35">
      <c r="A17" s="72" t="s">
        <v>88</v>
      </c>
      <c r="B17" s="73">
        <v>5</v>
      </c>
      <c r="C17" s="72">
        <v>5</v>
      </c>
      <c r="D17" s="73">
        <v>5</v>
      </c>
      <c r="E17" s="73">
        <v>5</v>
      </c>
      <c r="F17" s="73">
        <v>5</v>
      </c>
      <c r="G17" s="73">
        <v>5</v>
      </c>
      <c r="H17" s="73">
        <v>5</v>
      </c>
      <c r="I17" s="73">
        <v>5</v>
      </c>
    </row>
    <row r="18" spans="1:9" x14ac:dyDescent="0.35">
      <c r="A18" s="72" t="s">
        <v>89</v>
      </c>
      <c r="B18" s="73"/>
      <c r="C18" s="72"/>
      <c r="D18" s="73"/>
      <c r="E18" s="73"/>
      <c r="F18" s="73"/>
      <c r="G18" s="73"/>
      <c r="H18" s="73"/>
      <c r="I18" s="73"/>
    </row>
    <row r="19" spans="1:9" x14ac:dyDescent="0.35">
      <c r="A19" s="72" t="s">
        <v>90</v>
      </c>
      <c r="B19" s="73">
        <v>5</v>
      </c>
      <c r="C19" s="72">
        <v>5</v>
      </c>
      <c r="D19" s="73">
        <v>5</v>
      </c>
      <c r="E19" s="73">
        <v>5</v>
      </c>
      <c r="F19" s="73">
        <v>5</v>
      </c>
      <c r="G19" s="73">
        <v>5</v>
      </c>
      <c r="H19" s="73">
        <v>5</v>
      </c>
      <c r="I19" s="73">
        <v>0</v>
      </c>
    </row>
    <row r="20" spans="1:9" x14ac:dyDescent="0.35">
      <c r="A20" s="72" t="s">
        <v>91</v>
      </c>
      <c r="B20" s="73">
        <v>5</v>
      </c>
      <c r="C20" s="72">
        <v>5</v>
      </c>
      <c r="D20" s="73">
        <v>5</v>
      </c>
      <c r="E20" s="73">
        <v>5</v>
      </c>
      <c r="F20" s="73">
        <v>5</v>
      </c>
      <c r="G20" s="73">
        <v>0</v>
      </c>
      <c r="H20" s="73">
        <v>0</v>
      </c>
      <c r="I20" s="73">
        <v>0</v>
      </c>
    </row>
    <row r="21" spans="1:9" x14ac:dyDescent="0.35">
      <c r="A21" s="72" t="s">
        <v>92</v>
      </c>
      <c r="B21" s="73">
        <v>0</v>
      </c>
      <c r="C21" s="72">
        <v>5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</row>
    <row r="22" spans="1:9" x14ac:dyDescent="0.35">
      <c r="A22" s="72" t="s">
        <v>93</v>
      </c>
      <c r="B22" s="73">
        <v>0</v>
      </c>
      <c r="C22" s="72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</row>
    <row r="23" spans="1:9" x14ac:dyDescent="0.35">
      <c r="A23" s="72" t="s">
        <v>94</v>
      </c>
      <c r="B23" s="73">
        <v>0</v>
      </c>
      <c r="C23" s="72">
        <v>5</v>
      </c>
      <c r="D23" s="73">
        <v>0</v>
      </c>
      <c r="E23" s="73">
        <v>0</v>
      </c>
      <c r="F23" s="73">
        <v>5</v>
      </c>
      <c r="G23" s="73">
        <v>5</v>
      </c>
      <c r="H23" s="73">
        <v>0</v>
      </c>
      <c r="I23" s="73">
        <v>5</v>
      </c>
    </row>
    <row r="24" spans="1:9" x14ac:dyDescent="0.35">
      <c r="A24" s="72" t="s">
        <v>95</v>
      </c>
      <c r="B24" s="73">
        <v>5</v>
      </c>
      <c r="C24" s="72">
        <v>5</v>
      </c>
      <c r="D24" s="73">
        <v>5</v>
      </c>
      <c r="E24" s="73">
        <v>5</v>
      </c>
      <c r="F24" s="73">
        <v>5</v>
      </c>
      <c r="G24" s="73">
        <v>5</v>
      </c>
      <c r="H24" s="73">
        <v>5</v>
      </c>
      <c r="I24" s="73">
        <v>0</v>
      </c>
    </row>
    <row r="25" spans="1:9" x14ac:dyDescent="0.35">
      <c r="A25" s="72" t="s">
        <v>96</v>
      </c>
      <c r="B25" s="73">
        <v>5</v>
      </c>
      <c r="C25" s="72">
        <v>5</v>
      </c>
      <c r="D25" s="73">
        <v>5</v>
      </c>
      <c r="E25" s="73">
        <v>0</v>
      </c>
      <c r="F25" s="73">
        <v>5</v>
      </c>
      <c r="G25" s="73">
        <v>5</v>
      </c>
      <c r="H25" s="73">
        <v>0</v>
      </c>
      <c r="I25" s="73">
        <v>5</v>
      </c>
    </row>
    <row r="26" spans="1:9" x14ac:dyDescent="0.35">
      <c r="A26" s="72" t="s">
        <v>97</v>
      </c>
      <c r="B26" s="73">
        <v>5</v>
      </c>
      <c r="C26" s="72">
        <v>5</v>
      </c>
      <c r="D26" s="73">
        <v>5</v>
      </c>
      <c r="E26" s="73">
        <v>5</v>
      </c>
      <c r="F26" s="73">
        <v>5</v>
      </c>
      <c r="G26" s="73">
        <v>5</v>
      </c>
      <c r="H26" s="73">
        <v>0</v>
      </c>
      <c r="I26" s="73">
        <v>0</v>
      </c>
    </row>
    <row r="27" spans="1:9" x14ac:dyDescent="0.35">
      <c r="A27" s="72" t="s">
        <v>98</v>
      </c>
      <c r="B27" s="73">
        <v>5</v>
      </c>
      <c r="C27" s="72">
        <v>5</v>
      </c>
      <c r="D27" s="73">
        <v>0</v>
      </c>
      <c r="E27" s="73">
        <v>0</v>
      </c>
      <c r="F27" s="73">
        <v>5</v>
      </c>
      <c r="G27" s="73">
        <v>5</v>
      </c>
      <c r="H27" s="73">
        <v>5</v>
      </c>
      <c r="I27" s="73">
        <v>5</v>
      </c>
    </row>
    <row r="28" spans="1:9" x14ac:dyDescent="0.35">
      <c r="A28" s="72" t="s">
        <v>99</v>
      </c>
      <c r="B28" s="73">
        <v>5</v>
      </c>
      <c r="C28" s="72">
        <v>5</v>
      </c>
      <c r="D28" s="73">
        <v>5</v>
      </c>
      <c r="E28" s="73">
        <v>5</v>
      </c>
      <c r="F28" s="73">
        <v>5</v>
      </c>
      <c r="G28" s="73">
        <v>5</v>
      </c>
      <c r="H28" s="73">
        <v>5</v>
      </c>
      <c r="I28" s="73">
        <v>5</v>
      </c>
    </row>
    <row r="29" spans="1:9" x14ac:dyDescent="0.35">
      <c r="A29" s="72" t="s">
        <v>100</v>
      </c>
      <c r="B29" s="73">
        <v>5</v>
      </c>
      <c r="C29" s="72">
        <v>5</v>
      </c>
      <c r="D29" s="73">
        <v>5</v>
      </c>
      <c r="E29" s="73">
        <v>5</v>
      </c>
      <c r="F29" s="73">
        <v>5</v>
      </c>
      <c r="G29" s="73">
        <v>5</v>
      </c>
      <c r="H29" s="73">
        <v>5</v>
      </c>
      <c r="I29" s="73">
        <v>5</v>
      </c>
    </row>
    <row r="30" spans="1:9" x14ac:dyDescent="0.35">
      <c r="A30" s="72" t="s">
        <v>101</v>
      </c>
      <c r="B30" s="73">
        <v>5</v>
      </c>
      <c r="C30" s="72">
        <v>5</v>
      </c>
      <c r="D30" s="73">
        <v>5</v>
      </c>
      <c r="E30" s="73">
        <v>5</v>
      </c>
      <c r="F30" s="73">
        <v>5</v>
      </c>
      <c r="G30" s="73">
        <v>5</v>
      </c>
      <c r="H30" s="73">
        <v>5</v>
      </c>
      <c r="I30" s="73">
        <v>5</v>
      </c>
    </row>
    <row r="31" spans="1:9" x14ac:dyDescent="0.35">
      <c r="A31" s="72" t="s">
        <v>102</v>
      </c>
      <c r="B31" s="73">
        <v>5</v>
      </c>
      <c r="C31" s="72">
        <v>5</v>
      </c>
      <c r="D31" s="73">
        <v>5</v>
      </c>
      <c r="E31" s="73">
        <v>5</v>
      </c>
      <c r="F31" s="73">
        <v>5</v>
      </c>
      <c r="G31" s="73">
        <v>5</v>
      </c>
      <c r="H31" s="73">
        <v>0</v>
      </c>
      <c r="I31" s="73">
        <v>5</v>
      </c>
    </row>
    <row r="32" spans="1:9" x14ac:dyDescent="0.35">
      <c r="A32" s="72" t="s">
        <v>103</v>
      </c>
      <c r="B32" s="73">
        <v>5</v>
      </c>
      <c r="C32" s="72">
        <v>5</v>
      </c>
      <c r="D32" s="73">
        <v>5</v>
      </c>
      <c r="E32" s="73">
        <v>5</v>
      </c>
      <c r="F32" s="73">
        <v>5</v>
      </c>
      <c r="G32" s="73">
        <v>5</v>
      </c>
      <c r="H32" s="73">
        <v>0</v>
      </c>
      <c r="I32" s="73">
        <v>5</v>
      </c>
    </row>
    <row r="33" spans="1:9" x14ac:dyDescent="0.35">
      <c r="A33" s="72" t="s">
        <v>104</v>
      </c>
      <c r="B33" s="73">
        <v>5</v>
      </c>
      <c r="C33" s="72">
        <v>5</v>
      </c>
      <c r="D33" s="73">
        <v>5</v>
      </c>
      <c r="E33" s="73">
        <v>5</v>
      </c>
      <c r="F33" s="73">
        <v>5</v>
      </c>
      <c r="G33" s="73">
        <v>5</v>
      </c>
      <c r="H33" s="73">
        <v>5</v>
      </c>
      <c r="I33" s="73">
        <v>5</v>
      </c>
    </row>
    <row r="34" spans="1:9" x14ac:dyDescent="0.35">
      <c r="A34" s="72" t="s">
        <v>105</v>
      </c>
      <c r="B34" s="73">
        <v>5</v>
      </c>
      <c r="C34" s="72">
        <v>5</v>
      </c>
      <c r="D34" s="73">
        <v>5</v>
      </c>
      <c r="E34" s="73">
        <v>5</v>
      </c>
      <c r="F34" s="73">
        <v>5</v>
      </c>
      <c r="G34" s="73">
        <v>5</v>
      </c>
      <c r="H34" s="73">
        <v>5</v>
      </c>
      <c r="I34" s="73">
        <v>5</v>
      </c>
    </row>
    <row r="35" spans="1:9" x14ac:dyDescent="0.35">
      <c r="A35" s="72" t="s">
        <v>106</v>
      </c>
      <c r="B35" s="73">
        <v>5</v>
      </c>
      <c r="C35" s="72">
        <v>5</v>
      </c>
      <c r="D35" s="73">
        <v>5</v>
      </c>
      <c r="E35" s="73">
        <v>5</v>
      </c>
      <c r="F35" s="73">
        <v>5</v>
      </c>
      <c r="G35" s="73">
        <v>5</v>
      </c>
      <c r="H35" s="73">
        <v>0</v>
      </c>
      <c r="I35" s="73">
        <v>0</v>
      </c>
    </row>
    <row r="36" spans="1:9" x14ac:dyDescent="0.35">
      <c r="A36" s="72" t="s">
        <v>107</v>
      </c>
      <c r="B36" s="73">
        <v>0</v>
      </c>
      <c r="C36" s="72">
        <v>5</v>
      </c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</row>
    <row r="37" spans="1:9" x14ac:dyDescent="0.35">
      <c r="A37" s="72" t="s">
        <v>108</v>
      </c>
      <c r="B37" s="73">
        <v>5</v>
      </c>
      <c r="C37" s="72">
        <v>5</v>
      </c>
      <c r="D37" s="73">
        <v>5</v>
      </c>
      <c r="E37" s="73">
        <v>5</v>
      </c>
      <c r="F37" s="73">
        <v>5</v>
      </c>
      <c r="G37" s="73">
        <v>5</v>
      </c>
      <c r="H37" s="73">
        <v>5</v>
      </c>
      <c r="I37" s="73">
        <v>0</v>
      </c>
    </row>
    <row r="38" spans="1:9" x14ac:dyDescent="0.35">
      <c r="A38" s="72" t="s">
        <v>109</v>
      </c>
      <c r="B38" s="73">
        <v>5</v>
      </c>
      <c r="C38" s="72">
        <v>5</v>
      </c>
      <c r="D38" s="73">
        <v>5</v>
      </c>
      <c r="E38" s="73">
        <v>0</v>
      </c>
      <c r="F38" s="73">
        <v>5</v>
      </c>
      <c r="G38" s="73">
        <v>5</v>
      </c>
      <c r="H38" s="73">
        <v>5</v>
      </c>
      <c r="I38" s="73">
        <v>5</v>
      </c>
    </row>
    <row r="39" spans="1:9" x14ac:dyDescent="0.35">
      <c r="A39" s="72" t="s">
        <v>110</v>
      </c>
      <c r="B39" s="73">
        <v>0</v>
      </c>
      <c r="C39" s="72">
        <v>5</v>
      </c>
      <c r="D39" s="73">
        <v>5</v>
      </c>
      <c r="E39" s="73">
        <v>5</v>
      </c>
      <c r="F39" s="73">
        <v>5</v>
      </c>
      <c r="G39" s="73">
        <v>5</v>
      </c>
      <c r="H39" s="73">
        <v>5</v>
      </c>
      <c r="I39" s="73">
        <v>5</v>
      </c>
    </row>
    <row r="40" spans="1:9" x14ac:dyDescent="0.35">
      <c r="A40" s="72" t="s">
        <v>111</v>
      </c>
      <c r="B40" s="73">
        <v>5</v>
      </c>
      <c r="C40" s="72">
        <v>5</v>
      </c>
      <c r="D40" s="73">
        <v>0</v>
      </c>
      <c r="E40" s="73">
        <v>0</v>
      </c>
      <c r="F40" s="73">
        <v>5</v>
      </c>
      <c r="G40" s="73">
        <v>5</v>
      </c>
      <c r="H40" s="73">
        <v>5</v>
      </c>
      <c r="I40" s="73">
        <v>5</v>
      </c>
    </row>
    <row r="41" spans="1:9" x14ac:dyDescent="0.35">
      <c r="A41" s="72" t="s">
        <v>112</v>
      </c>
      <c r="B41" s="73">
        <v>5</v>
      </c>
      <c r="C41" s="72">
        <v>5</v>
      </c>
      <c r="D41" s="73">
        <v>5</v>
      </c>
      <c r="E41" s="73">
        <v>5</v>
      </c>
      <c r="F41" s="73">
        <v>5</v>
      </c>
      <c r="G41" s="73">
        <v>5</v>
      </c>
      <c r="H41" s="73">
        <v>5</v>
      </c>
      <c r="I41" s="73">
        <v>5</v>
      </c>
    </row>
    <row r="42" spans="1:9" x14ac:dyDescent="0.35">
      <c r="A42" s="72" t="s">
        <v>113</v>
      </c>
      <c r="B42" s="73">
        <v>0</v>
      </c>
      <c r="C42" s="72">
        <v>5</v>
      </c>
      <c r="D42" s="73">
        <v>5</v>
      </c>
      <c r="E42" s="73">
        <v>5</v>
      </c>
      <c r="F42" s="73">
        <v>5</v>
      </c>
      <c r="G42" s="73">
        <v>0</v>
      </c>
      <c r="H42" s="73">
        <v>0</v>
      </c>
      <c r="I42" s="73">
        <v>0</v>
      </c>
    </row>
    <row r="43" spans="1:9" x14ac:dyDescent="0.35">
      <c r="A43" s="72" t="s">
        <v>114</v>
      </c>
      <c r="B43" s="73">
        <v>5</v>
      </c>
      <c r="C43" s="72">
        <v>5</v>
      </c>
      <c r="D43" s="73">
        <v>5</v>
      </c>
      <c r="E43" s="73">
        <v>5</v>
      </c>
      <c r="F43" s="73">
        <v>5</v>
      </c>
      <c r="G43" s="73">
        <v>5</v>
      </c>
      <c r="H43" s="73">
        <v>0</v>
      </c>
      <c r="I43" s="73">
        <v>5</v>
      </c>
    </row>
    <row r="44" spans="1:9" x14ac:dyDescent="0.35">
      <c r="A44" s="72" t="s">
        <v>115</v>
      </c>
      <c r="B44" s="73">
        <v>5</v>
      </c>
      <c r="C44" s="72">
        <v>5</v>
      </c>
      <c r="D44" s="73">
        <v>5</v>
      </c>
      <c r="E44" s="73">
        <v>5</v>
      </c>
      <c r="F44" s="73">
        <v>5</v>
      </c>
      <c r="G44" s="73">
        <v>5</v>
      </c>
      <c r="H44" s="73">
        <v>0</v>
      </c>
      <c r="I44" s="73">
        <v>5</v>
      </c>
    </row>
    <row r="45" spans="1:9" x14ac:dyDescent="0.35">
      <c r="A45" s="72" t="s">
        <v>116</v>
      </c>
      <c r="B45" s="73">
        <v>5</v>
      </c>
      <c r="C45" s="72">
        <v>5</v>
      </c>
      <c r="D45" s="73">
        <v>5</v>
      </c>
      <c r="E45" s="73">
        <v>5</v>
      </c>
      <c r="F45" s="73">
        <v>5</v>
      </c>
      <c r="G45" s="73">
        <v>5</v>
      </c>
      <c r="H45" s="73">
        <v>5</v>
      </c>
      <c r="I45" s="73">
        <v>5</v>
      </c>
    </row>
    <row r="46" spans="1:9" x14ac:dyDescent="0.35">
      <c r="A46" s="72" t="s">
        <v>117</v>
      </c>
      <c r="B46" s="73">
        <v>0</v>
      </c>
      <c r="C46" s="72">
        <v>5</v>
      </c>
      <c r="D46" s="73">
        <v>0</v>
      </c>
      <c r="E46" s="73">
        <v>5</v>
      </c>
      <c r="F46" s="73">
        <v>5</v>
      </c>
      <c r="G46" s="73">
        <v>0</v>
      </c>
      <c r="H46" s="73">
        <v>0</v>
      </c>
      <c r="I46" s="73">
        <v>5</v>
      </c>
    </row>
    <row r="47" spans="1:9" x14ac:dyDescent="0.35">
      <c r="A47" s="72" t="s">
        <v>118</v>
      </c>
      <c r="B47" s="73">
        <v>0</v>
      </c>
      <c r="C47" s="72">
        <v>5</v>
      </c>
      <c r="D47" s="73">
        <v>5</v>
      </c>
      <c r="E47" s="73">
        <v>5</v>
      </c>
      <c r="F47" s="73">
        <v>0</v>
      </c>
      <c r="G47" s="73">
        <v>0</v>
      </c>
      <c r="H47" s="73">
        <v>5</v>
      </c>
      <c r="I47" s="73">
        <v>0</v>
      </c>
    </row>
    <row r="48" spans="1:9" x14ac:dyDescent="0.35">
      <c r="A48" s="72" t="s">
        <v>119</v>
      </c>
      <c r="B48" s="73">
        <v>5</v>
      </c>
      <c r="C48" s="72">
        <v>5</v>
      </c>
      <c r="D48" s="73">
        <v>5</v>
      </c>
      <c r="E48" s="73">
        <v>5</v>
      </c>
      <c r="F48" s="73">
        <v>5</v>
      </c>
      <c r="G48" s="73">
        <v>5</v>
      </c>
      <c r="H48" s="73">
        <v>5</v>
      </c>
      <c r="I48" s="73">
        <v>5</v>
      </c>
    </row>
    <row r="49" spans="1:9" x14ac:dyDescent="0.35">
      <c r="A49" s="72" t="s">
        <v>120</v>
      </c>
      <c r="B49" s="73">
        <v>5</v>
      </c>
      <c r="C49" s="72">
        <v>5</v>
      </c>
      <c r="D49" s="73">
        <v>5</v>
      </c>
      <c r="E49" s="73">
        <v>5</v>
      </c>
      <c r="F49" s="73">
        <v>5</v>
      </c>
      <c r="G49" s="73">
        <v>5</v>
      </c>
      <c r="H49" s="73">
        <v>5</v>
      </c>
      <c r="I49" s="73">
        <v>5</v>
      </c>
    </row>
    <row r="50" spans="1:9" x14ac:dyDescent="0.35">
      <c r="A50" s="72" t="s">
        <v>121</v>
      </c>
      <c r="B50" s="73">
        <v>5</v>
      </c>
      <c r="C50" s="72">
        <v>5</v>
      </c>
      <c r="D50" s="73">
        <v>5</v>
      </c>
      <c r="E50" s="73">
        <v>5</v>
      </c>
      <c r="F50" s="73">
        <v>5</v>
      </c>
      <c r="G50" s="73">
        <v>5</v>
      </c>
      <c r="H50" s="73">
        <v>5</v>
      </c>
      <c r="I50" s="73">
        <v>5</v>
      </c>
    </row>
    <row r="51" spans="1:9" x14ac:dyDescent="0.35">
      <c r="A51" s="72" t="s">
        <v>122</v>
      </c>
      <c r="B51" s="73">
        <v>5</v>
      </c>
      <c r="C51" s="72">
        <v>5</v>
      </c>
      <c r="D51" s="73">
        <v>5</v>
      </c>
      <c r="E51" s="73">
        <v>5</v>
      </c>
      <c r="F51" s="73">
        <v>5</v>
      </c>
      <c r="G51" s="73">
        <v>5</v>
      </c>
      <c r="H51" s="73">
        <v>5</v>
      </c>
      <c r="I51" s="73">
        <v>5</v>
      </c>
    </row>
    <row r="52" spans="1:9" x14ac:dyDescent="0.35">
      <c r="A52" s="72" t="s">
        <v>123</v>
      </c>
      <c r="B52" s="73">
        <v>5</v>
      </c>
      <c r="C52" s="72">
        <v>5</v>
      </c>
      <c r="D52" s="73">
        <v>5</v>
      </c>
      <c r="E52" s="73">
        <v>5</v>
      </c>
      <c r="F52" s="73">
        <v>5</v>
      </c>
      <c r="G52" s="73">
        <v>5</v>
      </c>
      <c r="H52" s="73">
        <v>5</v>
      </c>
      <c r="I52" s="73">
        <v>5</v>
      </c>
    </row>
    <row r="53" spans="1:9" x14ac:dyDescent="0.35">
      <c r="A53" s="72" t="s">
        <v>124</v>
      </c>
      <c r="B53" s="73">
        <v>5</v>
      </c>
      <c r="C53" s="72">
        <v>5</v>
      </c>
      <c r="D53" s="73">
        <v>5</v>
      </c>
      <c r="E53" s="73">
        <v>5</v>
      </c>
      <c r="F53" s="73">
        <v>5</v>
      </c>
      <c r="G53" s="73">
        <v>5</v>
      </c>
      <c r="H53" s="73">
        <v>5</v>
      </c>
      <c r="I53" s="73">
        <v>0</v>
      </c>
    </row>
    <row r="54" spans="1:9" x14ac:dyDescent="0.35">
      <c r="A54" s="72" t="s">
        <v>125</v>
      </c>
      <c r="B54" s="73">
        <v>5</v>
      </c>
      <c r="C54" s="72">
        <v>5</v>
      </c>
      <c r="D54" s="73">
        <v>5</v>
      </c>
      <c r="E54" s="73">
        <v>5</v>
      </c>
      <c r="F54" s="73">
        <v>5</v>
      </c>
      <c r="G54" s="73">
        <v>5</v>
      </c>
      <c r="H54" s="73">
        <v>5</v>
      </c>
      <c r="I54" s="73">
        <v>5</v>
      </c>
    </row>
    <row r="55" spans="1:9" x14ac:dyDescent="0.35">
      <c r="A55" s="72" t="s">
        <v>126</v>
      </c>
      <c r="B55" s="73">
        <v>5</v>
      </c>
      <c r="C55" s="72">
        <v>5</v>
      </c>
      <c r="D55" s="73">
        <v>5</v>
      </c>
      <c r="E55" s="73">
        <v>5</v>
      </c>
      <c r="F55" s="73">
        <v>5</v>
      </c>
      <c r="G55" s="73">
        <v>5</v>
      </c>
      <c r="H55" s="73">
        <v>5</v>
      </c>
      <c r="I55" s="73">
        <v>5</v>
      </c>
    </row>
    <row r="56" spans="1:9" x14ac:dyDescent="0.35">
      <c r="A56" s="72" t="s">
        <v>127</v>
      </c>
      <c r="B56" s="73">
        <v>5</v>
      </c>
      <c r="C56" s="72">
        <v>5</v>
      </c>
      <c r="D56" s="73">
        <v>5</v>
      </c>
      <c r="E56" s="73">
        <v>5</v>
      </c>
      <c r="F56" s="73">
        <v>5</v>
      </c>
      <c r="G56" s="73">
        <v>5</v>
      </c>
      <c r="H56" s="73">
        <v>5</v>
      </c>
      <c r="I56" s="73">
        <v>0</v>
      </c>
    </row>
    <row r="57" spans="1:9" x14ac:dyDescent="0.35">
      <c r="A57" s="72" t="s">
        <v>128</v>
      </c>
      <c r="B57" s="73">
        <v>5</v>
      </c>
      <c r="C57" s="72">
        <v>5</v>
      </c>
      <c r="D57" s="73">
        <v>5</v>
      </c>
      <c r="E57" s="73">
        <v>5</v>
      </c>
      <c r="F57" s="73">
        <v>5</v>
      </c>
      <c r="G57" s="73">
        <v>5</v>
      </c>
      <c r="H57" s="73">
        <v>5</v>
      </c>
      <c r="I57" s="73">
        <v>5</v>
      </c>
    </row>
    <row r="58" spans="1:9" x14ac:dyDescent="0.35">
      <c r="A58" s="72" t="s">
        <v>129</v>
      </c>
      <c r="B58" s="73">
        <v>5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</row>
    <row r="59" spans="1:9" x14ac:dyDescent="0.35">
      <c r="A59" s="72" t="s">
        <v>130</v>
      </c>
      <c r="B59" s="73">
        <v>5</v>
      </c>
      <c r="C59" s="72">
        <v>5</v>
      </c>
      <c r="D59" s="73">
        <v>5</v>
      </c>
      <c r="E59" s="73">
        <v>0</v>
      </c>
      <c r="F59" s="73">
        <v>5</v>
      </c>
      <c r="G59" s="73">
        <v>0</v>
      </c>
      <c r="H59" s="73">
        <v>5</v>
      </c>
      <c r="I59" s="73">
        <v>5</v>
      </c>
    </row>
    <row r="60" spans="1:9" x14ac:dyDescent="0.35">
      <c r="A60" s="72" t="s">
        <v>131</v>
      </c>
      <c r="B60" s="73">
        <v>5</v>
      </c>
      <c r="C60" s="72">
        <v>5</v>
      </c>
      <c r="D60" s="73">
        <v>0</v>
      </c>
      <c r="E60" s="73">
        <v>5</v>
      </c>
      <c r="F60" s="73">
        <v>5</v>
      </c>
      <c r="G60" s="73">
        <v>5</v>
      </c>
      <c r="H60" s="73">
        <v>0</v>
      </c>
      <c r="I60" s="73">
        <v>5</v>
      </c>
    </row>
    <row r="61" spans="1:9" x14ac:dyDescent="0.35">
      <c r="A61" s="72" t="s">
        <v>132</v>
      </c>
      <c r="B61" s="73">
        <v>5</v>
      </c>
      <c r="C61" s="72">
        <v>5</v>
      </c>
      <c r="D61" s="73">
        <v>0</v>
      </c>
      <c r="E61" s="73">
        <v>0</v>
      </c>
      <c r="F61" s="73">
        <v>5</v>
      </c>
      <c r="G61" s="73">
        <v>5</v>
      </c>
      <c r="H61" s="73">
        <v>5</v>
      </c>
      <c r="I61" s="73">
        <v>0</v>
      </c>
    </row>
    <row r="62" spans="1:9" x14ac:dyDescent="0.35">
      <c r="A62" s="72" t="s">
        <v>133</v>
      </c>
      <c r="B62" s="73">
        <v>5</v>
      </c>
      <c r="C62" s="72">
        <v>5</v>
      </c>
      <c r="D62" s="73">
        <v>5</v>
      </c>
      <c r="E62" s="73">
        <v>5</v>
      </c>
      <c r="F62" s="73">
        <v>5</v>
      </c>
      <c r="G62" s="73">
        <v>5</v>
      </c>
      <c r="H62" s="73">
        <v>5</v>
      </c>
      <c r="I62" s="73">
        <v>5</v>
      </c>
    </row>
    <row r="63" spans="1:9" x14ac:dyDescent="0.35">
      <c r="A63" s="72" t="s">
        <v>134</v>
      </c>
      <c r="B63" s="73">
        <v>0</v>
      </c>
      <c r="C63" s="72">
        <v>5</v>
      </c>
      <c r="D63" s="73">
        <v>5</v>
      </c>
      <c r="E63" s="73">
        <v>5</v>
      </c>
      <c r="F63" s="73">
        <v>0</v>
      </c>
      <c r="G63" s="73">
        <v>0</v>
      </c>
      <c r="H63" s="73">
        <v>5</v>
      </c>
      <c r="I63" s="73">
        <v>0</v>
      </c>
    </row>
    <row r="64" spans="1:9" x14ac:dyDescent="0.35">
      <c r="A64" s="72" t="s">
        <v>135</v>
      </c>
      <c r="B64" s="73">
        <v>5</v>
      </c>
      <c r="C64" s="72">
        <v>5</v>
      </c>
      <c r="D64" s="73">
        <v>5</v>
      </c>
      <c r="E64" s="73">
        <v>5</v>
      </c>
      <c r="F64" s="73">
        <v>5</v>
      </c>
      <c r="G64" s="73">
        <v>5</v>
      </c>
      <c r="H64" s="73">
        <v>5</v>
      </c>
      <c r="I64" s="73">
        <v>5</v>
      </c>
    </row>
    <row r="65" spans="1:9" x14ac:dyDescent="0.35">
      <c r="A65" s="72" t="s">
        <v>136</v>
      </c>
      <c r="B65" s="73">
        <v>5</v>
      </c>
      <c r="C65" s="72">
        <v>5</v>
      </c>
      <c r="D65" s="73">
        <v>5</v>
      </c>
      <c r="E65" s="73">
        <v>5</v>
      </c>
      <c r="F65" s="73">
        <v>5</v>
      </c>
      <c r="G65" s="73">
        <v>5</v>
      </c>
      <c r="H65" s="73">
        <v>0</v>
      </c>
      <c r="I65" s="73">
        <v>5</v>
      </c>
    </row>
    <row r="66" spans="1:9" x14ac:dyDescent="0.35">
      <c r="A66" s="72" t="s">
        <v>137</v>
      </c>
      <c r="B66" s="73">
        <v>0</v>
      </c>
      <c r="C66" s="72">
        <v>5</v>
      </c>
      <c r="D66" s="73">
        <v>5</v>
      </c>
      <c r="E66" s="73">
        <v>0</v>
      </c>
      <c r="F66" s="73">
        <v>5</v>
      </c>
      <c r="G66" s="73">
        <v>5</v>
      </c>
      <c r="H66" s="73">
        <v>0</v>
      </c>
      <c r="I66" s="73">
        <v>5</v>
      </c>
    </row>
    <row r="67" spans="1:9" x14ac:dyDescent="0.35">
      <c r="A67" s="72" t="s">
        <v>138</v>
      </c>
      <c r="B67" s="73">
        <v>5</v>
      </c>
      <c r="C67" s="72">
        <v>5</v>
      </c>
      <c r="D67" s="73">
        <v>5</v>
      </c>
      <c r="E67" s="73">
        <v>5</v>
      </c>
      <c r="F67" s="73">
        <v>5</v>
      </c>
      <c r="G67" s="73">
        <v>5</v>
      </c>
      <c r="H67" s="73">
        <v>0</v>
      </c>
      <c r="I67" s="73">
        <v>5</v>
      </c>
    </row>
    <row r="68" spans="1:9" x14ac:dyDescent="0.35">
      <c r="A68" s="72" t="s">
        <v>139</v>
      </c>
      <c r="B68" s="73">
        <v>5</v>
      </c>
      <c r="C68" s="72">
        <v>5</v>
      </c>
      <c r="D68" s="73">
        <v>5</v>
      </c>
      <c r="E68" s="73">
        <v>5</v>
      </c>
      <c r="F68" s="73">
        <v>5</v>
      </c>
      <c r="G68" s="73">
        <v>5</v>
      </c>
      <c r="H68" s="73">
        <v>0</v>
      </c>
      <c r="I68" s="73">
        <v>5</v>
      </c>
    </row>
    <row r="69" spans="1:9" x14ac:dyDescent="0.35">
      <c r="A69" s="72" t="s">
        <v>140</v>
      </c>
      <c r="B69" s="73">
        <v>5</v>
      </c>
      <c r="C69" s="72">
        <v>5</v>
      </c>
      <c r="D69" s="73">
        <v>5</v>
      </c>
      <c r="E69" s="73">
        <v>5</v>
      </c>
      <c r="F69" s="73">
        <v>5</v>
      </c>
      <c r="G69" s="73">
        <v>5</v>
      </c>
      <c r="H69" s="73">
        <v>5</v>
      </c>
      <c r="I69" s="73">
        <v>5</v>
      </c>
    </row>
    <row r="70" spans="1:9" x14ac:dyDescent="0.35">
      <c r="A70" s="72" t="s">
        <v>141</v>
      </c>
      <c r="B70" s="73">
        <v>5</v>
      </c>
      <c r="C70" s="72">
        <v>0</v>
      </c>
      <c r="D70" s="73">
        <v>0</v>
      </c>
      <c r="E70" s="73">
        <v>0</v>
      </c>
      <c r="F70" s="73">
        <v>5</v>
      </c>
      <c r="G70" s="73">
        <v>5</v>
      </c>
      <c r="H70" s="73">
        <v>5</v>
      </c>
      <c r="I70" s="73">
        <v>0</v>
      </c>
    </row>
    <row r="71" spans="1:9" x14ac:dyDescent="0.35">
      <c r="A71" s="72" t="s">
        <v>142</v>
      </c>
      <c r="B71" s="73">
        <v>5</v>
      </c>
      <c r="C71" s="72">
        <v>5</v>
      </c>
      <c r="D71" s="73">
        <v>5</v>
      </c>
      <c r="E71" s="73">
        <v>5</v>
      </c>
      <c r="F71" s="73">
        <v>5</v>
      </c>
      <c r="G71" s="73">
        <v>5</v>
      </c>
      <c r="H71" s="73">
        <v>5</v>
      </c>
      <c r="I71" s="73">
        <v>5</v>
      </c>
    </row>
    <row r="72" spans="1:9" x14ac:dyDescent="0.35">
      <c r="A72" s="72" t="s">
        <v>143</v>
      </c>
      <c r="B72" s="73">
        <v>5</v>
      </c>
      <c r="C72" s="72">
        <v>5</v>
      </c>
      <c r="D72" s="73">
        <v>5</v>
      </c>
      <c r="E72" s="73">
        <v>5</v>
      </c>
      <c r="F72" s="73">
        <v>5</v>
      </c>
      <c r="G72" s="73">
        <v>5</v>
      </c>
      <c r="H72" s="73">
        <v>5</v>
      </c>
      <c r="I72" s="73">
        <v>5</v>
      </c>
    </row>
    <row r="73" spans="1:9" x14ac:dyDescent="0.35">
      <c r="A73" s="72" t="s">
        <v>144</v>
      </c>
      <c r="B73" s="73">
        <v>5</v>
      </c>
      <c r="C73" s="72">
        <v>5</v>
      </c>
      <c r="D73" s="73">
        <v>5</v>
      </c>
      <c r="E73" s="73">
        <v>5</v>
      </c>
      <c r="F73" s="73">
        <v>5</v>
      </c>
      <c r="G73" s="73">
        <v>5</v>
      </c>
      <c r="H73" s="73">
        <v>5</v>
      </c>
      <c r="I73" s="73">
        <v>5</v>
      </c>
    </row>
    <row r="74" spans="1:9" x14ac:dyDescent="0.35">
      <c r="A74" s="72" t="s">
        <v>145</v>
      </c>
      <c r="B74" s="73">
        <v>5</v>
      </c>
      <c r="C74" s="72">
        <v>5</v>
      </c>
      <c r="D74" s="73">
        <v>5</v>
      </c>
      <c r="E74" s="73">
        <v>5</v>
      </c>
      <c r="F74" s="73">
        <v>5</v>
      </c>
      <c r="G74" s="73">
        <v>5</v>
      </c>
      <c r="H74" s="73">
        <v>0</v>
      </c>
      <c r="I74" s="73">
        <v>0</v>
      </c>
    </row>
    <row r="75" spans="1:9" x14ac:dyDescent="0.35">
      <c r="A75" s="72" t="s">
        <v>146</v>
      </c>
      <c r="B75" s="73">
        <v>0</v>
      </c>
      <c r="C75" s="72">
        <v>5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</row>
    <row r="76" spans="1:9" x14ac:dyDescent="0.35">
      <c r="A76" s="72" t="s">
        <v>147</v>
      </c>
      <c r="B76" s="73">
        <v>0</v>
      </c>
      <c r="C76" s="72">
        <v>5</v>
      </c>
      <c r="D76" s="73">
        <v>5</v>
      </c>
      <c r="E76" s="73">
        <v>5</v>
      </c>
      <c r="F76" s="73">
        <v>0</v>
      </c>
      <c r="G76" s="73">
        <v>0</v>
      </c>
      <c r="H76" s="73">
        <v>0</v>
      </c>
      <c r="I76" s="73">
        <v>0</v>
      </c>
    </row>
    <row r="77" spans="1:9" x14ac:dyDescent="0.35">
      <c r="A77" s="72" t="s">
        <v>148</v>
      </c>
      <c r="B77" s="73">
        <v>5</v>
      </c>
      <c r="C77" s="72">
        <v>5</v>
      </c>
      <c r="D77" s="73">
        <v>5</v>
      </c>
      <c r="E77" s="73">
        <v>0</v>
      </c>
      <c r="F77" s="73">
        <v>5</v>
      </c>
      <c r="G77" s="73">
        <v>5</v>
      </c>
      <c r="H77" s="73">
        <v>5</v>
      </c>
      <c r="I77" s="73">
        <v>0</v>
      </c>
    </row>
    <row r="78" spans="1:9" x14ac:dyDescent="0.35">
      <c r="A78" s="72" t="s">
        <v>149</v>
      </c>
      <c r="B78" s="73">
        <v>5</v>
      </c>
      <c r="C78" s="72">
        <v>5</v>
      </c>
      <c r="D78" s="73">
        <v>5</v>
      </c>
      <c r="E78" s="73">
        <v>5</v>
      </c>
      <c r="F78" s="73">
        <v>5</v>
      </c>
      <c r="G78" s="73">
        <v>5</v>
      </c>
      <c r="H78" s="73">
        <v>5</v>
      </c>
      <c r="I78" s="73">
        <v>5</v>
      </c>
    </row>
    <row r="79" spans="1:9" x14ac:dyDescent="0.35">
      <c r="A79" s="72" t="s">
        <v>150</v>
      </c>
      <c r="B79" s="73">
        <v>5</v>
      </c>
      <c r="C79" s="72">
        <v>5</v>
      </c>
      <c r="D79" s="73">
        <v>5</v>
      </c>
      <c r="E79" s="73">
        <v>5</v>
      </c>
      <c r="F79" s="73">
        <v>5</v>
      </c>
      <c r="G79" s="73">
        <v>5</v>
      </c>
      <c r="H79" s="73">
        <v>5</v>
      </c>
      <c r="I79" s="73">
        <v>5</v>
      </c>
    </row>
    <row r="80" spans="1:9" x14ac:dyDescent="0.35">
      <c r="A80" s="72" t="s">
        <v>151</v>
      </c>
      <c r="B80" s="73">
        <v>5</v>
      </c>
      <c r="C80" s="72">
        <v>5</v>
      </c>
      <c r="D80" s="73">
        <v>5</v>
      </c>
      <c r="E80" s="73">
        <v>5</v>
      </c>
      <c r="F80" s="73">
        <v>5</v>
      </c>
      <c r="G80" s="73">
        <v>5</v>
      </c>
      <c r="H80" s="73">
        <v>5</v>
      </c>
      <c r="I80" s="73">
        <v>5</v>
      </c>
    </row>
    <row r="81" spans="1:9" x14ac:dyDescent="0.35">
      <c r="A81" s="72" t="s">
        <v>152</v>
      </c>
      <c r="B81" s="73">
        <v>5</v>
      </c>
      <c r="C81" s="72">
        <v>5</v>
      </c>
      <c r="D81" s="73">
        <v>5</v>
      </c>
      <c r="E81" s="73">
        <v>5</v>
      </c>
      <c r="F81" s="73">
        <v>5</v>
      </c>
      <c r="G81" s="73">
        <v>5</v>
      </c>
      <c r="H81" s="73">
        <v>5</v>
      </c>
      <c r="I81" s="73">
        <v>5</v>
      </c>
    </row>
    <row r="82" spans="1:9" x14ac:dyDescent="0.35">
      <c r="A82" s="72" t="s">
        <v>153</v>
      </c>
      <c r="B82" s="73">
        <v>5</v>
      </c>
      <c r="C82" s="72">
        <v>5</v>
      </c>
      <c r="D82" s="73">
        <v>5</v>
      </c>
      <c r="E82" s="73">
        <v>5</v>
      </c>
      <c r="F82" s="73">
        <v>5</v>
      </c>
      <c r="G82" s="73">
        <v>5</v>
      </c>
      <c r="H82" s="73">
        <v>0</v>
      </c>
      <c r="I82" s="73">
        <v>5</v>
      </c>
    </row>
    <row r="83" spans="1:9" x14ac:dyDescent="0.35">
      <c r="A83" s="72" t="s">
        <v>154</v>
      </c>
      <c r="B83" s="73">
        <v>0</v>
      </c>
      <c r="C83" s="72">
        <v>5</v>
      </c>
      <c r="D83" s="73">
        <v>5</v>
      </c>
      <c r="E83" s="73">
        <v>5</v>
      </c>
      <c r="F83" s="73">
        <v>5</v>
      </c>
      <c r="G83" s="73">
        <v>5</v>
      </c>
      <c r="H83" s="73">
        <v>0</v>
      </c>
      <c r="I83" s="73">
        <v>5</v>
      </c>
    </row>
    <row r="84" spans="1:9" x14ac:dyDescent="0.35">
      <c r="A84" s="72" t="s">
        <v>155</v>
      </c>
      <c r="B84" s="73">
        <v>0</v>
      </c>
      <c r="C84" s="72">
        <v>5</v>
      </c>
      <c r="D84" s="73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</row>
    <row r="85" spans="1:9" x14ac:dyDescent="0.35">
      <c r="A85" s="72" t="s">
        <v>156</v>
      </c>
      <c r="B85" s="73">
        <v>5</v>
      </c>
      <c r="C85" s="72">
        <v>5</v>
      </c>
      <c r="D85" s="73">
        <v>5</v>
      </c>
      <c r="E85" s="73">
        <v>5</v>
      </c>
      <c r="F85" s="73">
        <v>5</v>
      </c>
      <c r="G85" s="73">
        <v>5</v>
      </c>
      <c r="H85" s="73">
        <v>0</v>
      </c>
      <c r="I85" s="73">
        <v>5</v>
      </c>
    </row>
    <row r="86" spans="1:9" x14ac:dyDescent="0.35">
      <c r="A86" s="72" t="s">
        <v>157</v>
      </c>
      <c r="B86" s="73">
        <v>0</v>
      </c>
      <c r="C86" s="72">
        <v>5</v>
      </c>
      <c r="D86" s="73">
        <v>5</v>
      </c>
      <c r="E86" s="73">
        <v>5</v>
      </c>
      <c r="F86" s="73">
        <v>5</v>
      </c>
      <c r="G86" s="73">
        <v>5</v>
      </c>
      <c r="H86" s="73">
        <v>0</v>
      </c>
      <c r="I86" s="73">
        <v>5</v>
      </c>
    </row>
    <row r="87" spans="1:9" x14ac:dyDescent="0.35">
      <c r="A87" s="72" t="s">
        <v>158</v>
      </c>
      <c r="B87" s="73">
        <v>0</v>
      </c>
      <c r="C87" s="72">
        <v>5</v>
      </c>
      <c r="D87" s="73">
        <v>5</v>
      </c>
      <c r="E87" s="73">
        <v>5</v>
      </c>
      <c r="F87" s="73">
        <v>5</v>
      </c>
      <c r="G87" s="73">
        <v>5</v>
      </c>
      <c r="H87" s="73">
        <v>0</v>
      </c>
      <c r="I87" s="73">
        <v>5</v>
      </c>
    </row>
    <row r="88" spans="1:9" x14ac:dyDescent="0.35">
      <c r="A88" s="72" t="s">
        <v>159</v>
      </c>
      <c r="B88" s="73">
        <v>5</v>
      </c>
      <c r="C88" s="72">
        <v>5</v>
      </c>
      <c r="D88" s="73">
        <v>5</v>
      </c>
      <c r="E88" s="73">
        <v>5</v>
      </c>
      <c r="F88" s="73">
        <v>5</v>
      </c>
      <c r="G88" s="73">
        <v>5</v>
      </c>
      <c r="H88" s="73">
        <v>0</v>
      </c>
      <c r="I88" s="73">
        <v>5</v>
      </c>
    </row>
    <row r="89" spans="1:9" x14ac:dyDescent="0.35">
      <c r="A89" s="72" t="s">
        <v>160</v>
      </c>
      <c r="B89" s="73">
        <v>0</v>
      </c>
      <c r="C89" s="72">
        <v>5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</row>
    <row r="90" spans="1:9" x14ac:dyDescent="0.35">
      <c r="A90" s="72" t="s">
        <v>161</v>
      </c>
      <c r="B90" s="73">
        <v>5</v>
      </c>
      <c r="C90" s="72">
        <v>5</v>
      </c>
      <c r="D90" s="73">
        <v>5</v>
      </c>
      <c r="E90" s="73">
        <v>5</v>
      </c>
      <c r="F90" s="73">
        <v>5</v>
      </c>
      <c r="G90" s="73">
        <v>5</v>
      </c>
      <c r="H90" s="73">
        <v>0</v>
      </c>
      <c r="I90" s="73">
        <v>5</v>
      </c>
    </row>
    <row r="91" spans="1:9" x14ac:dyDescent="0.35">
      <c r="A91" s="72" t="s">
        <v>162</v>
      </c>
      <c r="B91" s="73">
        <v>0</v>
      </c>
      <c r="C91" s="72">
        <v>5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5</v>
      </c>
    </row>
    <row r="92" spans="1:9" x14ac:dyDescent="0.35">
      <c r="A92" s="72" t="s">
        <v>163</v>
      </c>
      <c r="B92" s="73">
        <v>0</v>
      </c>
      <c r="C92" s="72">
        <v>5</v>
      </c>
      <c r="D92" s="73">
        <v>0</v>
      </c>
      <c r="E92" s="73">
        <v>0</v>
      </c>
      <c r="F92" s="73">
        <v>0</v>
      </c>
      <c r="G92" s="73">
        <v>0</v>
      </c>
      <c r="H92" s="73">
        <v>0</v>
      </c>
      <c r="I92" s="73">
        <v>0</v>
      </c>
    </row>
    <row r="93" spans="1:9" x14ac:dyDescent="0.35">
      <c r="A93" s="72" t="s">
        <v>164</v>
      </c>
      <c r="B93" s="73">
        <v>5</v>
      </c>
      <c r="C93" s="72">
        <v>5</v>
      </c>
      <c r="D93" s="73">
        <v>5</v>
      </c>
      <c r="E93" s="73">
        <v>5</v>
      </c>
      <c r="F93" s="73">
        <v>5</v>
      </c>
      <c r="G93" s="73">
        <v>0</v>
      </c>
      <c r="H93" s="73">
        <v>0</v>
      </c>
      <c r="I93" s="73">
        <v>5</v>
      </c>
    </row>
    <row r="94" spans="1:9" x14ac:dyDescent="0.35">
      <c r="A94" s="72" t="s">
        <v>165</v>
      </c>
      <c r="B94" s="73">
        <v>5</v>
      </c>
      <c r="C94" s="72">
        <v>5</v>
      </c>
      <c r="D94" s="73">
        <v>5</v>
      </c>
      <c r="E94" s="73">
        <v>5</v>
      </c>
      <c r="F94" s="73">
        <v>5</v>
      </c>
      <c r="G94" s="73">
        <v>5</v>
      </c>
      <c r="H94" s="73">
        <v>0</v>
      </c>
      <c r="I94" s="73">
        <v>0</v>
      </c>
    </row>
    <row r="95" spans="1:9" x14ac:dyDescent="0.35">
      <c r="A95" s="72" t="s">
        <v>166</v>
      </c>
      <c r="B95" s="73">
        <v>0</v>
      </c>
      <c r="C95" s="72">
        <v>5</v>
      </c>
      <c r="D95" s="73">
        <v>5</v>
      </c>
      <c r="E95" s="73">
        <v>5</v>
      </c>
      <c r="F95" s="73">
        <v>0</v>
      </c>
      <c r="G95" s="73">
        <v>0</v>
      </c>
      <c r="H95" s="73">
        <v>0</v>
      </c>
      <c r="I95" s="73">
        <v>0</v>
      </c>
    </row>
    <row r="96" spans="1:9" x14ac:dyDescent="0.35">
      <c r="A96" s="72" t="s">
        <v>167</v>
      </c>
      <c r="B96" s="73">
        <v>5</v>
      </c>
      <c r="C96" s="72">
        <v>5</v>
      </c>
      <c r="D96" s="73">
        <v>5</v>
      </c>
      <c r="E96" s="73">
        <v>5</v>
      </c>
      <c r="F96" s="73">
        <v>5</v>
      </c>
      <c r="G96" s="73">
        <v>5</v>
      </c>
      <c r="H96" s="73">
        <v>0</v>
      </c>
      <c r="I96" s="73">
        <v>0</v>
      </c>
    </row>
    <row r="97" spans="1:9" x14ac:dyDescent="0.35">
      <c r="A97" s="72" t="s">
        <v>168</v>
      </c>
      <c r="B97" s="73">
        <v>0</v>
      </c>
      <c r="C97" s="72">
        <v>5</v>
      </c>
      <c r="D97" s="73">
        <v>0</v>
      </c>
      <c r="E97" s="73">
        <v>0</v>
      </c>
      <c r="F97" s="73">
        <v>5</v>
      </c>
      <c r="G97" s="73">
        <v>0</v>
      </c>
      <c r="H97" s="73">
        <v>0</v>
      </c>
      <c r="I97" s="73">
        <v>0</v>
      </c>
    </row>
    <row r="98" spans="1:9" x14ac:dyDescent="0.35">
      <c r="A98" s="72" t="s">
        <v>169</v>
      </c>
      <c r="B98" s="73">
        <v>0</v>
      </c>
      <c r="C98" s="72">
        <v>5</v>
      </c>
      <c r="D98" s="73">
        <v>0</v>
      </c>
      <c r="E98" s="73">
        <v>0</v>
      </c>
      <c r="F98" s="73">
        <v>5</v>
      </c>
      <c r="G98" s="73">
        <v>0</v>
      </c>
      <c r="H98" s="73">
        <v>0</v>
      </c>
      <c r="I98" s="73">
        <v>0</v>
      </c>
    </row>
    <row r="99" spans="1:9" x14ac:dyDescent="0.35">
      <c r="A99" s="72" t="s">
        <v>170</v>
      </c>
      <c r="B99" s="73">
        <v>5</v>
      </c>
      <c r="C99" s="72">
        <v>5</v>
      </c>
      <c r="D99" s="73">
        <v>5</v>
      </c>
      <c r="E99" s="73">
        <v>5</v>
      </c>
      <c r="F99" s="73">
        <v>5</v>
      </c>
      <c r="G99" s="73">
        <v>5</v>
      </c>
      <c r="H99" s="72">
        <v>0</v>
      </c>
      <c r="I99" s="73">
        <v>5</v>
      </c>
    </row>
    <row r="100" spans="1:9" x14ac:dyDescent="0.35">
      <c r="A100" s="72" t="s">
        <v>171</v>
      </c>
      <c r="B100" s="73">
        <v>0</v>
      </c>
      <c r="C100" s="72">
        <v>5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73">
        <v>0</v>
      </c>
    </row>
    <row r="101" spans="1:9" x14ac:dyDescent="0.35">
      <c r="A101" s="72" t="s">
        <v>172</v>
      </c>
      <c r="B101" s="73">
        <v>5</v>
      </c>
      <c r="C101" s="72">
        <v>5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  <c r="I101" s="73">
        <v>5</v>
      </c>
    </row>
    <row r="102" spans="1:9" x14ac:dyDescent="0.35">
      <c r="A102" s="72" t="s">
        <v>173</v>
      </c>
      <c r="B102" s="73">
        <v>5</v>
      </c>
      <c r="C102" s="72">
        <v>5</v>
      </c>
      <c r="D102" s="73">
        <v>5</v>
      </c>
      <c r="E102" s="73">
        <v>0</v>
      </c>
      <c r="F102" s="73">
        <v>5</v>
      </c>
      <c r="G102" s="73">
        <v>5</v>
      </c>
      <c r="H102" s="73">
        <v>5</v>
      </c>
      <c r="I102" s="73">
        <v>0</v>
      </c>
    </row>
    <row r="103" spans="1:9" x14ac:dyDescent="0.35">
      <c r="A103" s="72" t="s">
        <v>174</v>
      </c>
      <c r="B103" s="73">
        <v>5</v>
      </c>
      <c r="C103" s="72">
        <v>0</v>
      </c>
      <c r="D103" s="73">
        <v>5</v>
      </c>
      <c r="E103" s="73">
        <v>5</v>
      </c>
      <c r="F103" s="73">
        <v>5</v>
      </c>
      <c r="G103" s="73">
        <v>0</v>
      </c>
      <c r="H103" s="73">
        <v>0</v>
      </c>
      <c r="I103" s="73">
        <v>0</v>
      </c>
    </row>
    <row r="104" spans="1:9" x14ac:dyDescent="0.35">
      <c r="A104" s="72" t="s">
        <v>175</v>
      </c>
      <c r="B104" s="73">
        <v>5</v>
      </c>
      <c r="C104" s="72">
        <v>0</v>
      </c>
      <c r="D104" s="73">
        <v>5</v>
      </c>
      <c r="E104" s="73">
        <v>0</v>
      </c>
      <c r="F104" s="73">
        <v>5</v>
      </c>
      <c r="G104" s="73">
        <v>0</v>
      </c>
      <c r="H104" s="73">
        <v>0</v>
      </c>
      <c r="I104" s="73">
        <v>0</v>
      </c>
    </row>
    <row r="105" spans="1:9" x14ac:dyDescent="0.35">
      <c r="A105" s="72" t="s">
        <v>176</v>
      </c>
      <c r="B105" s="73">
        <v>0</v>
      </c>
      <c r="C105" s="72">
        <v>0</v>
      </c>
      <c r="D105" s="73">
        <v>0</v>
      </c>
      <c r="E105" s="73">
        <v>0</v>
      </c>
      <c r="F105" s="73">
        <v>0</v>
      </c>
      <c r="G105" s="73">
        <v>0</v>
      </c>
      <c r="H105" s="73">
        <v>0</v>
      </c>
      <c r="I105" s="73">
        <v>0</v>
      </c>
    </row>
    <row r="106" spans="1:9" x14ac:dyDescent="0.35">
      <c r="A106" s="72" t="s">
        <v>177</v>
      </c>
      <c r="B106" s="73">
        <v>0</v>
      </c>
      <c r="C106" s="72">
        <v>0</v>
      </c>
      <c r="D106" s="73">
        <v>0</v>
      </c>
      <c r="E106" s="73">
        <v>0</v>
      </c>
      <c r="F106" s="73">
        <v>0</v>
      </c>
      <c r="G106" s="73">
        <v>0</v>
      </c>
      <c r="H106" s="73">
        <v>0</v>
      </c>
      <c r="I106" s="73">
        <v>0</v>
      </c>
    </row>
    <row r="107" spans="1:9" x14ac:dyDescent="0.35">
      <c r="A107" s="72" t="s">
        <v>178</v>
      </c>
      <c r="B107" s="73">
        <v>0</v>
      </c>
      <c r="C107" s="72">
        <v>0</v>
      </c>
      <c r="D107" s="73">
        <v>0</v>
      </c>
      <c r="E107" s="73">
        <v>0</v>
      </c>
      <c r="F107" s="73">
        <v>0</v>
      </c>
      <c r="G107" s="72">
        <v>0</v>
      </c>
      <c r="H107" s="73">
        <v>0</v>
      </c>
      <c r="I107" s="73">
        <v>0</v>
      </c>
    </row>
  </sheetData>
  <sheetProtection algorithmName="SHA-512" hashValue="8mOJQ6U7CQwX18aOyZJ7SCI3XBU3LkA5yLrFJCybf/SIknPbp/eKEQu6UXaZKlWsC8Iq/nQdsqQi7XtugRTXwA==" saltValue="pAqF/W2+cF3ji6VxJBr4dQ==" spinCount="100000" sheet="1" objects="1" scenarios="1"/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F58D-8454-460C-A13B-13D5E26AE039}">
  <dimension ref="A1:C107"/>
  <sheetViews>
    <sheetView workbookViewId="0">
      <selection activeCell="C18" sqref="C18"/>
    </sheetView>
  </sheetViews>
  <sheetFormatPr defaultColWidth="8.81640625" defaultRowHeight="14.5" x14ac:dyDescent="0.35"/>
  <cols>
    <col min="1" max="1" width="15.81640625" style="30" bestFit="1" customWidth="1"/>
    <col min="2" max="2" width="8.1796875" style="30" bestFit="1" customWidth="1"/>
    <col min="3" max="3" width="5.36328125" style="30" bestFit="1" customWidth="1"/>
    <col min="4" max="16384" width="8.81640625" style="30"/>
  </cols>
  <sheetData>
    <row r="1" spans="1:3" x14ac:dyDescent="0.35">
      <c r="A1" s="75" t="s">
        <v>1</v>
      </c>
      <c r="B1" s="75" t="s">
        <v>2</v>
      </c>
      <c r="C1" s="75" t="s">
        <v>191</v>
      </c>
    </row>
    <row r="2" spans="1:3" x14ac:dyDescent="0.35">
      <c r="A2" s="72" t="s">
        <v>179</v>
      </c>
      <c r="B2" s="72" t="s">
        <v>4</v>
      </c>
      <c r="C2" s="76">
        <v>6</v>
      </c>
    </row>
    <row r="3" spans="1:3" x14ac:dyDescent="0.35">
      <c r="A3" s="72" t="s">
        <v>74</v>
      </c>
      <c r="B3" s="72" t="s">
        <v>4</v>
      </c>
      <c r="C3" s="76">
        <v>10</v>
      </c>
    </row>
    <row r="4" spans="1:3" x14ac:dyDescent="0.35">
      <c r="A4" s="72" t="s">
        <v>75</v>
      </c>
      <c r="B4" s="72" t="s">
        <v>4</v>
      </c>
      <c r="C4" s="76">
        <v>6</v>
      </c>
    </row>
    <row r="5" spans="1:3" x14ac:dyDescent="0.35">
      <c r="A5" s="72" t="s">
        <v>76</v>
      </c>
      <c r="B5" s="72" t="s">
        <v>4</v>
      </c>
      <c r="C5" s="76">
        <v>8</v>
      </c>
    </row>
    <row r="6" spans="1:3" x14ac:dyDescent="0.35">
      <c r="A6" s="72" t="s">
        <v>77</v>
      </c>
      <c r="B6" s="72" t="s">
        <v>4</v>
      </c>
      <c r="C6" s="76">
        <v>10</v>
      </c>
    </row>
    <row r="7" spans="1:3" x14ac:dyDescent="0.35">
      <c r="A7" s="72" t="s">
        <v>78</v>
      </c>
      <c r="B7" s="72" t="s">
        <v>4</v>
      </c>
      <c r="C7" s="76">
        <v>6</v>
      </c>
    </row>
    <row r="8" spans="1:3" x14ac:dyDescent="0.35">
      <c r="A8" s="72" t="s">
        <v>79</v>
      </c>
      <c r="B8" s="72" t="s">
        <v>4</v>
      </c>
      <c r="C8" s="76">
        <v>12</v>
      </c>
    </row>
    <row r="9" spans="1:3" x14ac:dyDescent="0.35">
      <c r="A9" s="72" t="s">
        <v>80</v>
      </c>
      <c r="B9" s="72" t="s">
        <v>4</v>
      </c>
      <c r="C9" s="76">
        <v>4</v>
      </c>
    </row>
    <row r="10" spans="1:3" x14ac:dyDescent="0.35">
      <c r="A10" s="72" t="s">
        <v>81</v>
      </c>
      <c r="B10" s="72" t="s">
        <v>4</v>
      </c>
      <c r="C10" s="76">
        <v>10</v>
      </c>
    </row>
    <row r="11" spans="1:3" x14ac:dyDescent="0.35">
      <c r="A11" s="72" t="s">
        <v>82</v>
      </c>
      <c r="B11" s="72" t="s">
        <v>4</v>
      </c>
      <c r="C11" s="76">
        <v>2</v>
      </c>
    </row>
    <row r="12" spans="1:3" x14ac:dyDescent="0.35">
      <c r="A12" s="72" t="s">
        <v>83</v>
      </c>
      <c r="B12" s="72" t="s">
        <v>4</v>
      </c>
      <c r="C12" s="76">
        <v>6</v>
      </c>
    </row>
    <row r="13" spans="1:3" x14ac:dyDescent="0.35">
      <c r="A13" s="72" t="s">
        <v>84</v>
      </c>
      <c r="B13" s="72" t="s">
        <v>4</v>
      </c>
      <c r="C13" s="76">
        <v>12</v>
      </c>
    </row>
    <row r="14" spans="1:3" x14ac:dyDescent="0.35">
      <c r="A14" s="72" t="s">
        <v>85</v>
      </c>
      <c r="B14" s="72" t="s">
        <v>4</v>
      </c>
      <c r="C14" s="76">
        <v>6</v>
      </c>
    </row>
    <row r="15" spans="1:3" x14ac:dyDescent="0.35">
      <c r="A15" s="72" t="s">
        <v>86</v>
      </c>
      <c r="B15" s="72" t="s">
        <v>4</v>
      </c>
      <c r="C15" s="76">
        <v>2</v>
      </c>
    </row>
    <row r="16" spans="1:3" x14ac:dyDescent="0.35">
      <c r="A16" s="72" t="s">
        <v>87</v>
      </c>
      <c r="B16" s="72" t="s">
        <v>4</v>
      </c>
      <c r="C16" s="76">
        <v>12</v>
      </c>
    </row>
    <row r="17" spans="1:3" x14ac:dyDescent="0.35">
      <c r="A17" s="72" t="s">
        <v>88</v>
      </c>
      <c r="B17" s="72" t="s">
        <v>4</v>
      </c>
      <c r="C17" s="76">
        <v>4</v>
      </c>
    </row>
    <row r="18" spans="1:3" x14ac:dyDescent="0.35">
      <c r="A18" s="72" t="s">
        <v>89</v>
      </c>
      <c r="B18" s="72"/>
      <c r="C18" s="76">
        <v>1</v>
      </c>
    </row>
    <row r="19" spans="1:3" x14ac:dyDescent="0.35">
      <c r="A19" s="72" t="s">
        <v>90</v>
      </c>
      <c r="B19" s="72" t="s">
        <v>4</v>
      </c>
      <c r="C19" s="76">
        <v>6</v>
      </c>
    </row>
    <row r="20" spans="1:3" x14ac:dyDescent="0.35">
      <c r="A20" s="72" t="s">
        <v>91</v>
      </c>
      <c r="B20" s="72" t="s">
        <v>4</v>
      </c>
      <c r="C20" s="76">
        <v>10</v>
      </c>
    </row>
    <row r="21" spans="1:3" x14ac:dyDescent="0.35">
      <c r="A21" s="72" t="s">
        <v>92</v>
      </c>
      <c r="B21" s="72" t="s">
        <v>4</v>
      </c>
      <c r="C21" s="76">
        <v>10</v>
      </c>
    </row>
    <row r="22" spans="1:3" x14ac:dyDescent="0.35">
      <c r="A22" s="72" t="s">
        <v>93</v>
      </c>
      <c r="B22" s="72" t="s">
        <v>4</v>
      </c>
      <c r="C22" s="76">
        <v>0</v>
      </c>
    </row>
    <row r="23" spans="1:3" x14ac:dyDescent="0.35">
      <c r="A23" s="72" t="s">
        <v>94</v>
      </c>
      <c r="B23" s="72" t="s">
        <v>4</v>
      </c>
      <c r="C23" s="76">
        <v>8</v>
      </c>
    </row>
    <row r="24" spans="1:3" x14ac:dyDescent="0.35">
      <c r="A24" s="72" t="s">
        <v>95</v>
      </c>
      <c r="B24" s="72" t="s">
        <v>4</v>
      </c>
      <c r="C24" s="76">
        <v>10</v>
      </c>
    </row>
    <row r="25" spans="1:3" x14ac:dyDescent="0.35">
      <c r="A25" s="72" t="s">
        <v>96</v>
      </c>
      <c r="B25" s="72" t="s">
        <v>4</v>
      </c>
      <c r="C25" s="76">
        <v>4</v>
      </c>
    </row>
    <row r="26" spans="1:3" x14ac:dyDescent="0.35">
      <c r="A26" s="72" t="s">
        <v>97</v>
      </c>
      <c r="B26" s="72" t="s">
        <v>4</v>
      </c>
      <c r="C26" s="76">
        <v>8</v>
      </c>
    </row>
    <row r="27" spans="1:3" x14ac:dyDescent="0.35">
      <c r="A27" s="72" t="s">
        <v>98</v>
      </c>
      <c r="B27" s="72" t="s">
        <v>4</v>
      </c>
      <c r="C27" s="76">
        <v>12</v>
      </c>
    </row>
    <row r="28" spans="1:3" x14ac:dyDescent="0.35">
      <c r="A28" s="72" t="s">
        <v>99</v>
      </c>
      <c r="B28" s="72" t="s">
        <v>4</v>
      </c>
      <c r="C28" s="76">
        <v>12</v>
      </c>
    </row>
    <row r="29" spans="1:3" x14ac:dyDescent="0.35">
      <c r="A29" s="72" t="s">
        <v>100</v>
      </c>
      <c r="B29" s="72" t="s">
        <v>4</v>
      </c>
      <c r="C29" s="76">
        <v>10</v>
      </c>
    </row>
    <row r="30" spans="1:3" x14ac:dyDescent="0.35">
      <c r="A30" s="72" t="s">
        <v>101</v>
      </c>
      <c r="B30" s="72" t="s">
        <v>4</v>
      </c>
      <c r="C30" s="76">
        <v>8</v>
      </c>
    </row>
    <row r="31" spans="1:3" x14ac:dyDescent="0.35">
      <c r="A31" s="72" t="s">
        <v>102</v>
      </c>
      <c r="B31" s="72" t="s">
        <v>4</v>
      </c>
      <c r="C31" s="76">
        <v>4</v>
      </c>
    </row>
    <row r="32" spans="1:3" x14ac:dyDescent="0.35">
      <c r="A32" s="72" t="s">
        <v>103</v>
      </c>
      <c r="B32" s="72" t="s">
        <v>4</v>
      </c>
      <c r="C32" s="76">
        <v>12</v>
      </c>
    </row>
    <row r="33" spans="1:3" x14ac:dyDescent="0.35">
      <c r="A33" s="72" t="s">
        <v>104</v>
      </c>
      <c r="B33" s="72" t="s">
        <v>4</v>
      </c>
      <c r="C33" s="76">
        <v>4</v>
      </c>
    </row>
    <row r="34" spans="1:3" x14ac:dyDescent="0.35">
      <c r="A34" s="72" t="s">
        <v>105</v>
      </c>
      <c r="B34" s="72" t="s">
        <v>4</v>
      </c>
      <c r="C34" s="76">
        <v>12</v>
      </c>
    </row>
    <row r="35" spans="1:3" x14ac:dyDescent="0.35">
      <c r="A35" s="72" t="s">
        <v>106</v>
      </c>
      <c r="B35" s="72" t="s">
        <v>4</v>
      </c>
      <c r="C35" s="76">
        <v>8</v>
      </c>
    </row>
    <row r="36" spans="1:3" x14ac:dyDescent="0.35">
      <c r="A36" s="72" t="s">
        <v>107</v>
      </c>
      <c r="B36" s="72" t="s">
        <v>4</v>
      </c>
      <c r="C36" s="76">
        <v>1</v>
      </c>
    </row>
    <row r="37" spans="1:3" x14ac:dyDescent="0.35">
      <c r="A37" s="72" t="s">
        <v>108</v>
      </c>
      <c r="B37" s="72" t="s">
        <v>4</v>
      </c>
      <c r="C37" s="76">
        <v>12</v>
      </c>
    </row>
    <row r="38" spans="1:3" x14ac:dyDescent="0.35">
      <c r="A38" s="72" t="s">
        <v>109</v>
      </c>
      <c r="B38" s="72" t="s">
        <v>4</v>
      </c>
      <c r="C38" s="76">
        <v>10</v>
      </c>
    </row>
    <row r="39" spans="1:3" x14ac:dyDescent="0.35">
      <c r="A39" s="72" t="s">
        <v>110</v>
      </c>
      <c r="B39" s="72" t="s">
        <v>4</v>
      </c>
      <c r="C39" s="76">
        <v>6</v>
      </c>
    </row>
    <row r="40" spans="1:3" x14ac:dyDescent="0.35">
      <c r="A40" s="72" t="s">
        <v>111</v>
      </c>
      <c r="B40" s="72" t="s">
        <v>4</v>
      </c>
      <c r="C40" s="76">
        <v>6</v>
      </c>
    </row>
    <row r="41" spans="1:3" x14ac:dyDescent="0.35">
      <c r="A41" s="72" t="s">
        <v>112</v>
      </c>
      <c r="B41" s="72" t="s">
        <v>4</v>
      </c>
      <c r="C41" s="76">
        <v>4</v>
      </c>
    </row>
    <row r="42" spans="1:3" x14ac:dyDescent="0.35">
      <c r="A42" s="72" t="s">
        <v>113</v>
      </c>
      <c r="B42" s="72" t="s">
        <v>4</v>
      </c>
      <c r="C42" s="76">
        <v>1</v>
      </c>
    </row>
    <row r="43" spans="1:3" x14ac:dyDescent="0.35">
      <c r="A43" s="72" t="s">
        <v>114</v>
      </c>
      <c r="B43" s="72" t="s">
        <v>4</v>
      </c>
      <c r="C43" s="76">
        <v>10</v>
      </c>
    </row>
    <row r="44" spans="1:3" x14ac:dyDescent="0.35">
      <c r="A44" s="72" t="s">
        <v>115</v>
      </c>
      <c r="B44" s="72" t="s">
        <v>4</v>
      </c>
      <c r="C44" s="76">
        <v>2</v>
      </c>
    </row>
    <row r="45" spans="1:3" x14ac:dyDescent="0.35">
      <c r="A45" s="72" t="s">
        <v>116</v>
      </c>
      <c r="B45" s="72" t="s">
        <v>4</v>
      </c>
      <c r="C45" s="76">
        <v>2</v>
      </c>
    </row>
    <row r="46" spans="1:3" x14ac:dyDescent="0.35">
      <c r="A46" s="72" t="s">
        <v>117</v>
      </c>
      <c r="B46" s="72" t="s">
        <v>4</v>
      </c>
      <c r="C46" s="76">
        <v>2</v>
      </c>
    </row>
    <row r="47" spans="1:3" x14ac:dyDescent="0.35">
      <c r="A47" s="72" t="s">
        <v>118</v>
      </c>
      <c r="B47" s="72" t="s">
        <v>4</v>
      </c>
      <c r="C47" s="76">
        <v>4</v>
      </c>
    </row>
    <row r="48" spans="1:3" x14ac:dyDescent="0.35">
      <c r="A48" s="72" t="s">
        <v>119</v>
      </c>
      <c r="B48" s="72" t="s">
        <v>4</v>
      </c>
      <c r="C48" s="76">
        <v>6</v>
      </c>
    </row>
    <row r="49" spans="1:3" x14ac:dyDescent="0.35">
      <c r="A49" s="72" t="s">
        <v>120</v>
      </c>
      <c r="B49" s="72" t="s">
        <v>4</v>
      </c>
      <c r="C49" s="76">
        <v>8</v>
      </c>
    </row>
    <row r="50" spans="1:3" x14ac:dyDescent="0.35">
      <c r="A50" s="72" t="s">
        <v>121</v>
      </c>
      <c r="B50" s="72" t="s">
        <v>4</v>
      </c>
      <c r="C50" s="76">
        <v>10</v>
      </c>
    </row>
    <row r="51" spans="1:3" x14ac:dyDescent="0.35">
      <c r="A51" s="72" t="s">
        <v>122</v>
      </c>
      <c r="B51" s="72" t="s">
        <v>4</v>
      </c>
      <c r="C51" s="76">
        <v>6</v>
      </c>
    </row>
    <row r="52" spans="1:3" x14ac:dyDescent="0.35">
      <c r="A52" s="72" t="s">
        <v>123</v>
      </c>
      <c r="B52" s="72" t="s">
        <v>4</v>
      </c>
      <c r="C52" s="76">
        <v>12</v>
      </c>
    </row>
    <row r="53" spans="1:3" x14ac:dyDescent="0.35">
      <c r="A53" s="72" t="s">
        <v>124</v>
      </c>
      <c r="B53" s="72" t="s">
        <v>4</v>
      </c>
      <c r="C53" s="76">
        <v>2</v>
      </c>
    </row>
    <row r="54" spans="1:3" x14ac:dyDescent="0.35">
      <c r="A54" s="72" t="s">
        <v>125</v>
      </c>
      <c r="B54" s="72" t="s">
        <v>4</v>
      </c>
      <c r="C54" s="76">
        <v>6</v>
      </c>
    </row>
    <row r="55" spans="1:3" x14ac:dyDescent="0.35">
      <c r="A55" s="72" t="s">
        <v>126</v>
      </c>
      <c r="B55" s="72" t="s">
        <v>4</v>
      </c>
      <c r="C55" s="76">
        <v>8</v>
      </c>
    </row>
    <row r="56" spans="1:3" x14ac:dyDescent="0.35">
      <c r="A56" s="72" t="s">
        <v>127</v>
      </c>
      <c r="B56" s="72" t="s">
        <v>4</v>
      </c>
      <c r="C56" s="76">
        <v>6</v>
      </c>
    </row>
    <row r="57" spans="1:3" x14ac:dyDescent="0.35">
      <c r="A57" s="72" t="s">
        <v>128</v>
      </c>
      <c r="B57" s="72" t="s">
        <v>4</v>
      </c>
      <c r="C57" s="76">
        <v>6</v>
      </c>
    </row>
    <row r="58" spans="1:3" x14ac:dyDescent="0.35">
      <c r="A58" s="72" t="s">
        <v>129</v>
      </c>
      <c r="B58" s="72" t="s">
        <v>4</v>
      </c>
      <c r="C58" s="76">
        <v>6</v>
      </c>
    </row>
    <row r="59" spans="1:3" x14ac:dyDescent="0.35">
      <c r="A59" s="72" t="s">
        <v>130</v>
      </c>
      <c r="B59" s="72" t="s">
        <v>4</v>
      </c>
      <c r="C59" s="76">
        <v>12</v>
      </c>
    </row>
    <row r="60" spans="1:3" x14ac:dyDescent="0.35">
      <c r="A60" s="72" t="s">
        <v>131</v>
      </c>
      <c r="B60" s="72" t="s">
        <v>4</v>
      </c>
      <c r="C60" s="76">
        <v>6</v>
      </c>
    </row>
    <row r="61" spans="1:3" x14ac:dyDescent="0.35">
      <c r="A61" s="72" t="s">
        <v>132</v>
      </c>
      <c r="B61" s="72" t="s">
        <v>4</v>
      </c>
      <c r="C61" s="76">
        <v>12</v>
      </c>
    </row>
    <row r="62" spans="1:3" x14ac:dyDescent="0.35">
      <c r="A62" s="72" t="s">
        <v>133</v>
      </c>
      <c r="B62" s="72" t="s">
        <v>4</v>
      </c>
      <c r="C62" s="76">
        <v>6</v>
      </c>
    </row>
    <row r="63" spans="1:3" x14ac:dyDescent="0.35">
      <c r="A63" s="72" t="s">
        <v>134</v>
      </c>
      <c r="B63" s="72" t="s">
        <v>4</v>
      </c>
      <c r="C63" s="76">
        <v>10</v>
      </c>
    </row>
    <row r="64" spans="1:3" x14ac:dyDescent="0.35">
      <c r="A64" s="72" t="s">
        <v>135</v>
      </c>
      <c r="B64" s="72" t="s">
        <v>4</v>
      </c>
      <c r="C64" s="76">
        <v>8</v>
      </c>
    </row>
    <row r="65" spans="1:3" x14ac:dyDescent="0.35">
      <c r="A65" s="72" t="s">
        <v>136</v>
      </c>
      <c r="B65" s="72" t="s">
        <v>4</v>
      </c>
      <c r="C65" s="76">
        <v>2</v>
      </c>
    </row>
    <row r="66" spans="1:3" x14ac:dyDescent="0.35">
      <c r="A66" s="72" t="s">
        <v>137</v>
      </c>
      <c r="B66" s="72" t="s">
        <v>4</v>
      </c>
      <c r="C66" s="76">
        <v>6</v>
      </c>
    </row>
    <row r="67" spans="1:3" x14ac:dyDescent="0.35">
      <c r="A67" s="72" t="s">
        <v>138</v>
      </c>
      <c r="B67" s="72" t="s">
        <v>4</v>
      </c>
      <c r="C67" s="76">
        <v>12</v>
      </c>
    </row>
    <row r="68" spans="1:3" x14ac:dyDescent="0.35">
      <c r="A68" s="72" t="s">
        <v>139</v>
      </c>
      <c r="B68" s="72" t="s">
        <v>4</v>
      </c>
      <c r="C68" s="76">
        <v>2</v>
      </c>
    </row>
    <row r="69" spans="1:3" x14ac:dyDescent="0.35">
      <c r="A69" s="72" t="s">
        <v>140</v>
      </c>
      <c r="B69" s="72" t="s">
        <v>4</v>
      </c>
      <c r="C69" s="76">
        <v>8</v>
      </c>
    </row>
    <row r="70" spans="1:3" x14ac:dyDescent="0.35">
      <c r="A70" s="72" t="s">
        <v>141</v>
      </c>
      <c r="B70" s="72" t="s">
        <v>4</v>
      </c>
      <c r="C70" s="76">
        <v>1</v>
      </c>
    </row>
    <row r="71" spans="1:3" x14ac:dyDescent="0.35">
      <c r="A71" s="72" t="s">
        <v>142</v>
      </c>
      <c r="B71" s="72" t="s">
        <v>4</v>
      </c>
      <c r="C71" s="76">
        <v>4</v>
      </c>
    </row>
    <row r="72" spans="1:3" x14ac:dyDescent="0.35">
      <c r="A72" s="72" t="s">
        <v>143</v>
      </c>
      <c r="B72" s="72" t="s">
        <v>4</v>
      </c>
      <c r="C72" s="76">
        <v>8</v>
      </c>
    </row>
    <row r="73" spans="1:3" x14ac:dyDescent="0.35">
      <c r="A73" s="72" t="s">
        <v>144</v>
      </c>
      <c r="B73" s="72" t="s">
        <v>4</v>
      </c>
      <c r="C73" s="76">
        <v>6</v>
      </c>
    </row>
    <row r="74" spans="1:3" x14ac:dyDescent="0.35">
      <c r="A74" s="72" t="s">
        <v>145</v>
      </c>
      <c r="B74" s="72" t="s">
        <v>4</v>
      </c>
      <c r="C74" s="76">
        <v>4</v>
      </c>
    </row>
    <row r="75" spans="1:3" x14ac:dyDescent="0.35">
      <c r="A75" s="72" t="s">
        <v>146</v>
      </c>
      <c r="B75" s="72" t="s">
        <v>4</v>
      </c>
      <c r="C75" s="76">
        <v>2</v>
      </c>
    </row>
    <row r="76" spans="1:3" x14ac:dyDescent="0.35">
      <c r="A76" s="72" t="s">
        <v>147</v>
      </c>
      <c r="B76" s="72" t="s">
        <v>4</v>
      </c>
      <c r="C76" s="76">
        <v>12</v>
      </c>
    </row>
    <row r="77" spans="1:3" x14ac:dyDescent="0.35">
      <c r="A77" s="72" t="s">
        <v>148</v>
      </c>
      <c r="B77" s="72" t="s">
        <v>4</v>
      </c>
      <c r="C77" s="76">
        <v>4</v>
      </c>
    </row>
    <row r="78" spans="1:3" x14ac:dyDescent="0.35">
      <c r="A78" s="72" t="s">
        <v>149</v>
      </c>
      <c r="B78" s="72" t="s">
        <v>4</v>
      </c>
      <c r="C78" s="76">
        <v>6</v>
      </c>
    </row>
    <row r="79" spans="1:3" x14ac:dyDescent="0.35">
      <c r="A79" s="72" t="s">
        <v>150</v>
      </c>
      <c r="B79" s="72" t="s">
        <v>4</v>
      </c>
      <c r="C79" s="76">
        <v>6</v>
      </c>
    </row>
    <row r="80" spans="1:3" x14ac:dyDescent="0.35">
      <c r="A80" s="72" t="s">
        <v>151</v>
      </c>
      <c r="B80" s="72" t="s">
        <v>4</v>
      </c>
      <c r="C80" s="76">
        <v>12</v>
      </c>
    </row>
    <row r="81" spans="1:3" x14ac:dyDescent="0.35">
      <c r="A81" s="72" t="s">
        <v>152</v>
      </c>
      <c r="B81" s="72" t="s">
        <v>4</v>
      </c>
      <c r="C81" s="76">
        <v>10</v>
      </c>
    </row>
    <row r="82" spans="1:3" x14ac:dyDescent="0.35">
      <c r="A82" s="72" t="s">
        <v>153</v>
      </c>
      <c r="B82" s="72" t="s">
        <v>4</v>
      </c>
      <c r="C82" s="76">
        <v>6</v>
      </c>
    </row>
    <row r="83" spans="1:3" x14ac:dyDescent="0.35">
      <c r="A83" s="72" t="s">
        <v>154</v>
      </c>
      <c r="B83" s="72" t="s">
        <v>4</v>
      </c>
      <c r="C83" s="76">
        <v>12</v>
      </c>
    </row>
    <row r="84" spans="1:3" x14ac:dyDescent="0.35">
      <c r="A84" s="72" t="s">
        <v>155</v>
      </c>
      <c r="B84" s="72" t="s">
        <v>4</v>
      </c>
      <c r="C84" s="76">
        <v>12</v>
      </c>
    </row>
    <row r="85" spans="1:3" x14ac:dyDescent="0.35">
      <c r="A85" s="72" t="s">
        <v>156</v>
      </c>
      <c r="B85" s="72" t="s">
        <v>4</v>
      </c>
      <c r="C85" s="76">
        <v>2</v>
      </c>
    </row>
    <row r="86" spans="1:3" x14ac:dyDescent="0.35">
      <c r="A86" s="72" t="s">
        <v>157</v>
      </c>
      <c r="B86" s="72" t="s">
        <v>4</v>
      </c>
      <c r="C86" s="76">
        <v>12</v>
      </c>
    </row>
    <row r="87" spans="1:3" x14ac:dyDescent="0.35">
      <c r="A87" s="72" t="s">
        <v>158</v>
      </c>
      <c r="B87" s="72" t="s">
        <v>4</v>
      </c>
      <c r="C87" s="76">
        <v>10</v>
      </c>
    </row>
    <row r="88" spans="1:3" x14ac:dyDescent="0.35">
      <c r="A88" s="72" t="s">
        <v>159</v>
      </c>
      <c r="B88" s="72" t="s">
        <v>4</v>
      </c>
      <c r="C88" s="76">
        <v>4</v>
      </c>
    </row>
    <row r="89" spans="1:3" x14ac:dyDescent="0.35">
      <c r="A89" s="72" t="s">
        <v>160</v>
      </c>
      <c r="B89" s="72" t="s">
        <v>4</v>
      </c>
      <c r="C89" s="76">
        <v>0</v>
      </c>
    </row>
    <row r="90" spans="1:3" x14ac:dyDescent="0.35">
      <c r="A90" s="72" t="s">
        <v>161</v>
      </c>
      <c r="B90" s="72" t="s">
        <v>4</v>
      </c>
      <c r="C90" s="76">
        <v>8</v>
      </c>
    </row>
    <row r="91" spans="1:3" x14ac:dyDescent="0.35">
      <c r="A91" s="72" t="s">
        <v>162</v>
      </c>
      <c r="B91" s="72" t="s">
        <v>4</v>
      </c>
      <c r="C91" s="76">
        <v>2</v>
      </c>
    </row>
    <row r="92" spans="1:3" x14ac:dyDescent="0.35">
      <c r="A92" s="72" t="s">
        <v>163</v>
      </c>
      <c r="B92" s="72" t="s">
        <v>4</v>
      </c>
      <c r="C92" s="76">
        <v>6</v>
      </c>
    </row>
    <row r="93" spans="1:3" x14ac:dyDescent="0.35">
      <c r="A93" s="72" t="s">
        <v>164</v>
      </c>
      <c r="B93" s="72" t="s">
        <v>4</v>
      </c>
      <c r="C93" s="76">
        <v>8</v>
      </c>
    </row>
    <row r="94" spans="1:3" x14ac:dyDescent="0.35">
      <c r="A94" s="72" t="s">
        <v>165</v>
      </c>
      <c r="B94" s="72" t="s">
        <v>4</v>
      </c>
      <c r="C94" s="76">
        <v>12</v>
      </c>
    </row>
    <row r="95" spans="1:3" x14ac:dyDescent="0.35">
      <c r="A95" s="72" t="s">
        <v>166</v>
      </c>
      <c r="B95" s="72" t="s">
        <v>4</v>
      </c>
      <c r="C95" s="76">
        <v>1</v>
      </c>
    </row>
    <row r="96" spans="1:3" x14ac:dyDescent="0.35">
      <c r="A96" s="72" t="s">
        <v>167</v>
      </c>
      <c r="B96" s="72" t="s">
        <v>4</v>
      </c>
      <c r="C96" s="76">
        <v>2</v>
      </c>
    </row>
    <row r="97" spans="1:3" x14ac:dyDescent="0.35">
      <c r="A97" s="72" t="s">
        <v>168</v>
      </c>
      <c r="B97" s="72" t="s">
        <v>4</v>
      </c>
      <c r="C97" s="76">
        <v>10</v>
      </c>
    </row>
    <row r="98" spans="1:3" x14ac:dyDescent="0.35">
      <c r="A98" s="72" t="s">
        <v>169</v>
      </c>
      <c r="B98" s="72" t="s">
        <v>4</v>
      </c>
      <c r="C98" s="76">
        <v>12</v>
      </c>
    </row>
    <row r="99" spans="1:3" x14ac:dyDescent="0.35">
      <c r="A99" s="72" t="s">
        <v>170</v>
      </c>
      <c r="B99" s="72" t="s">
        <v>4</v>
      </c>
      <c r="C99" s="76">
        <v>4</v>
      </c>
    </row>
    <row r="100" spans="1:3" x14ac:dyDescent="0.35">
      <c r="A100" s="72" t="s">
        <v>171</v>
      </c>
      <c r="B100" s="72" t="s">
        <v>4</v>
      </c>
      <c r="C100" s="76">
        <v>4</v>
      </c>
    </row>
    <row r="101" spans="1:3" x14ac:dyDescent="0.35">
      <c r="A101" s="72" t="s">
        <v>172</v>
      </c>
      <c r="B101" s="72" t="s">
        <v>4</v>
      </c>
      <c r="C101" s="76">
        <v>6</v>
      </c>
    </row>
    <row r="102" spans="1:3" x14ac:dyDescent="0.35">
      <c r="A102" s="72" t="s">
        <v>173</v>
      </c>
      <c r="B102" s="72" t="s">
        <v>4</v>
      </c>
      <c r="C102" s="76">
        <v>2</v>
      </c>
    </row>
    <row r="103" spans="1:3" x14ac:dyDescent="0.35">
      <c r="A103" s="72" t="s">
        <v>174</v>
      </c>
      <c r="B103" s="72" t="s">
        <v>4</v>
      </c>
      <c r="C103" s="76">
        <v>8</v>
      </c>
    </row>
    <row r="104" spans="1:3" x14ac:dyDescent="0.35">
      <c r="A104" s="72" t="s">
        <v>175</v>
      </c>
      <c r="B104" s="72" t="s">
        <v>4</v>
      </c>
      <c r="C104" s="76">
        <v>6</v>
      </c>
    </row>
    <row r="105" spans="1:3" x14ac:dyDescent="0.35">
      <c r="A105" s="72" t="s">
        <v>176</v>
      </c>
      <c r="B105" s="72" t="s">
        <v>4</v>
      </c>
      <c r="C105" s="76">
        <v>2</v>
      </c>
    </row>
    <row r="106" spans="1:3" x14ac:dyDescent="0.35">
      <c r="A106" s="72" t="s">
        <v>177</v>
      </c>
      <c r="B106" s="72" t="s">
        <v>4</v>
      </c>
      <c r="C106" s="76">
        <v>0</v>
      </c>
    </row>
    <row r="107" spans="1:3" x14ac:dyDescent="0.35">
      <c r="A107" s="72" t="s">
        <v>178</v>
      </c>
      <c r="B107" s="72" t="s">
        <v>4</v>
      </c>
      <c r="C107" s="76">
        <v>0</v>
      </c>
    </row>
  </sheetData>
  <sheetProtection algorithmName="SHA-512" hashValue="O563phOXiyNbaXjl3iv7tt6z6+rsr7K/No+A5XBOO/e1uBsfdg5AH6mK07eglCqOpCHc2zZ2a1XJerPOFnU72w==" saltValue="jKZc9svi3ZH4AcuGXgM1/w==" spinCount="100000" sheet="1" objects="1" scenarios="1"/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1FC94-A9F8-4C30-B90A-4EAEE09E4BC8}">
  <dimension ref="A1:B111"/>
  <sheetViews>
    <sheetView workbookViewId="0">
      <selection activeCell="K3" sqref="K3"/>
    </sheetView>
  </sheetViews>
  <sheetFormatPr defaultRowHeight="14.5" x14ac:dyDescent="0.35"/>
  <cols>
    <col min="1" max="1" width="15.81640625" bestFit="1" customWidth="1"/>
    <col min="2" max="2" width="5.36328125" bestFit="1" customWidth="1"/>
  </cols>
  <sheetData>
    <row r="1" spans="1:2" x14ac:dyDescent="0.35">
      <c r="A1" s="75" t="s">
        <v>1</v>
      </c>
      <c r="B1" s="75" t="s">
        <v>191</v>
      </c>
    </row>
    <row r="2" spans="1:2" x14ac:dyDescent="0.35">
      <c r="A2" s="72" t="s">
        <v>73</v>
      </c>
      <c r="B2" s="72">
        <v>3</v>
      </c>
    </row>
    <row r="3" spans="1:2" x14ac:dyDescent="0.35">
      <c r="A3" s="72" t="s">
        <v>74</v>
      </c>
      <c r="B3" s="72">
        <v>2</v>
      </c>
    </row>
    <row r="4" spans="1:2" x14ac:dyDescent="0.35">
      <c r="A4" s="72" t="s">
        <v>75</v>
      </c>
      <c r="B4" s="72">
        <v>1</v>
      </c>
    </row>
    <row r="5" spans="1:2" x14ac:dyDescent="0.35">
      <c r="A5" s="72" t="s">
        <v>76</v>
      </c>
      <c r="B5" s="72">
        <v>0</v>
      </c>
    </row>
    <row r="6" spans="1:2" x14ac:dyDescent="0.35">
      <c r="A6" s="72" t="s">
        <v>77</v>
      </c>
      <c r="B6" s="72">
        <v>1</v>
      </c>
    </row>
    <row r="7" spans="1:2" x14ac:dyDescent="0.35">
      <c r="A7" s="72" t="s">
        <v>78</v>
      </c>
      <c r="B7" s="72">
        <v>1</v>
      </c>
    </row>
    <row r="8" spans="1:2" x14ac:dyDescent="0.35">
      <c r="A8" s="72" t="s">
        <v>79</v>
      </c>
      <c r="B8" s="72">
        <v>1</v>
      </c>
    </row>
    <row r="9" spans="1:2" x14ac:dyDescent="0.35">
      <c r="A9" s="72" t="s">
        <v>80</v>
      </c>
      <c r="B9" s="72">
        <v>0</v>
      </c>
    </row>
    <row r="10" spans="1:2" x14ac:dyDescent="0.35">
      <c r="A10" s="72" t="s">
        <v>81</v>
      </c>
      <c r="B10" s="72">
        <v>0</v>
      </c>
    </row>
    <row r="11" spans="1:2" x14ac:dyDescent="0.35">
      <c r="A11" s="72" t="s">
        <v>82</v>
      </c>
      <c r="B11" s="72">
        <v>0</v>
      </c>
    </row>
    <row r="12" spans="1:2" x14ac:dyDescent="0.35">
      <c r="A12" s="72" t="s">
        <v>83</v>
      </c>
      <c r="B12" s="72">
        <v>1</v>
      </c>
    </row>
    <row r="13" spans="1:2" x14ac:dyDescent="0.35">
      <c r="A13" s="72" t="s">
        <v>84</v>
      </c>
      <c r="B13" s="72">
        <v>8</v>
      </c>
    </row>
    <row r="14" spans="1:2" x14ac:dyDescent="0.35">
      <c r="A14" s="72" t="s">
        <v>85</v>
      </c>
      <c r="B14" s="72">
        <v>1</v>
      </c>
    </row>
    <row r="15" spans="1:2" x14ac:dyDescent="0.35">
      <c r="A15" s="72" t="s">
        <v>86</v>
      </c>
      <c r="B15" s="72">
        <v>0</v>
      </c>
    </row>
    <row r="16" spans="1:2" x14ac:dyDescent="0.35">
      <c r="A16" s="72" t="s">
        <v>87</v>
      </c>
      <c r="B16" s="72">
        <v>10</v>
      </c>
    </row>
    <row r="17" spans="1:2" x14ac:dyDescent="0.35">
      <c r="A17" s="72" t="s">
        <v>88</v>
      </c>
      <c r="B17" s="72">
        <v>1</v>
      </c>
    </row>
    <row r="18" spans="1:2" x14ac:dyDescent="0.35">
      <c r="A18" s="72" t="s">
        <v>89</v>
      </c>
      <c r="B18" s="72">
        <v>1</v>
      </c>
    </row>
    <row r="19" spans="1:2" x14ac:dyDescent="0.35">
      <c r="A19" s="72" t="s">
        <v>90</v>
      </c>
      <c r="B19" s="72">
        <v>0</v>
      </c>
    </row>
    <row r="20" spans="1:2" x14ac:dyDescent="0.35">
      <c r="A20" s="72" t="s">
        <v>91</v>
      </c>
      <c r="B20" s="72">
        <v>0</v>
      </c>
    </row>
    <row r="21" spans="1:2" x14ac:dyDescent="0.35">
      <c r="A21" s="72" t="s">
        <v>92</v>
      </c>
      <c r="B21" s="72">
        <v>1</v>
      </c>
    </row>
    <row r="22" spans="1:2" x14ac:dyDescent="0.35">
      <c r="A22" s="72" t="s">
        <v>93</v>
      </c>
      <c r="B22" s="72">
        <v>0</v>
      </c>
    </row>
    <row r="23" spans="1:2" x14ac:dyDescent="0.35">
      <c r="A23" s="72" t="s">
        <v>94</v>
      </c>
      <c r="B23" s="72">
        <v>0</v>
      </c>
    </row>
    <row r="24" spans="1:2" x14ac:dyDescent="0.35">
      <c r="A24" s="72" t="s">
        <v>95</v>
      </c>
      <c r="B24" s="72">
        <v>2</v>
      </c>
    </row>
    <row r="25" spans="1:2" x14ac:dyDescent="0.35">
      <c r="A25" s="72" t="s">
        <v>96</v>
      </c>
      <c r="B25" s="72">
        <v>1</v>
      </c>
    </row>
    <row r="26" spans="1:2" x14ac:dyDescent="0.35">
      <c r="A26" s="72" t="s">
        <v>97</v>
      </c>
      <c r="B26" s="72">
        <v>1</v>
      </c>
    </row>
    <row r="27" spans="1:2" x14ac:dyDescent="0.35">
      <c r="A27" s="72" t="s">
        <v>98</v>
      </c>
      <c r="B27" s="72">
        <v>1</v>
      </c>
    </row>
    <row r="28" spans="1:2" x14ac:dyDescent="0.35">
      <c r="A28" s="72" t="s">
        <v>99</v>
      </c>
      <c r="B28" s="72">
        <v>1</v>
      </c>
    </row>
    <row r="29" spans="1:2" x14ac:dyDescent="0.35">
      <c r="A29" s="72" t="s">
        <v>100</v>
      </c>
      <c r="B29" s="72">
        <v>1</v>
      </c>
    </row>
    <row r="30" spans="1:2" x14ac:dyDescent="0.35">
      <c r="A30" s="72" t="s">
        <v>101</v>
      </c>
      <c r="B30" s="72">
        <v>1</v>
      </c>
    </row>
    <row r="31" spans="1:2" x14ac:dyDescent="0.35">
      <c r="A31" s="72" t="s">
        <v>102</v>
      </c>
      <c r="B31" s="72">
        <v>1</v>
      </c>
    </row>
    <row r="32" spans="1:2" x14ac:dyDescent="0.35">
      <c r="A32" s="72" t="s">
        <v>103</v>
      </c>
      <c r="B32" s="72">
        <v>0</v>
      </c>
    </row>
    <row r="33" spans="1:2" x14ac:dyDescent="0.35">
      <c r="A33" s="72" t="s">
        <v>104</v>
      </c>
      <c r="B33" s="72">
        <v>1</v>
      </c>
    </row>
    <row r="34" spans="1:2" x14ac:dyDescent="0.35">
      <c r="A34" s="72" t="s">
        <v>105</v>
      </c>
      <c r="B34" s="72">
        <v>0</v>
      </c>
    </row>
    <row r="35" spans="1:2" x14ac:dyDescent="0.35">
      <c r="A35" s="72" t="s">
        <v>106</v>
      </c>
      <c r="B35" s="72">
        <v>10</v>
      </c>
    </row>
    <row r="36" spans="1:2" x14ac:dyDescent="0.35">
      <c r="A36" s="72" t="s">
        <v>107</v>
      </c>
      <c r="B36" s="72">
        <v>0</v>
      </c>
    </row>
    <row r="37" spans="1:2" x14ac:dyDescent="0.35">
      <c r="A37" s="72" t="s">
        <v>108</v>
      </c>
      <c r="B37" s="72">
        <v>1</v>
      </c>
    </row>
    <row r="38" spans="1:2" x14ac:dyDescent="0.35">
      <c r="A38" s="72" t="s">
        <v>109</v>
      </c>
      <c r="B38" s="72">
        <v>1</v>
      </c>
    </row>
    <row r="39" spans="1:2" x14ac:dyDescent="0.35">
      <c r="A39" s="72" t="s">
        <v>110</v>
      </c>
      <c r="B39" s="72">
        <v>0</v>
      </c>
    </row>
    <row r="40" spans="1:2" x14ac:dyDescent="0.35">
      <c r="A40" s="72" t="s">
        <v>111</v>
      </c>
      <c r="B40" s="72">
        <v>1</v>
      </c>
    </row>
    <row r="41" spans="1:2" x14ac:dyDescent="0.35">
      <c r="A41" s="72" t="s">
        <v>112</v>
      </c>
      <c r="B41" s="72">
        <v>1</v>
      </c>
    </row>
    <row r="42" spans="1:2" x14ac:dyDescent="0.35">
      <c r="A42" s="72" t="s">
        <v>113</v>
      </c>
      <c r="B42" s="72">
        <v>0</v>
      </c>
    </row>
    <row r="43" spans="1:2" x14ac:dyDescent="0.35">
      <c r="A43" s="72" t="s">
        <v>114</v>
      </c>
      <c r="B43" s="72">
        <v>1</v>
      </c>
    </row>
    <row r="44" spans="1:2" x14ac:dyDescent="0.35">
      <c r="A44" s="72" t="s">
        <v>115</v>
      </c>
      <c r="B44" s="72">
        <v>1</v>
      </c>
    </row>
    <row r="45" spans="1:2" x14ac:dyDescent="0.35">
      <c r="A45" s="72" t="s">
        <v>116</v>
      </c>
      <c r="B45" s="72">
        <v>1</v>
      </c>
    </row>
    <row r="46" spans="1:2" x14ac:dyDescent="0.35">
      <c r="A46" s="72" t="s">
        <v>117</v>
      </c>
      <c r="B46" s="72">
        <v>1</v>
      </c>
    </row>
    <row r="47" spans="1:2" x14ac:dyDescent="0.35">
      <c r="A47" s="72" t="s">
        <v>118</v>
      </c>
      <c r="B47" s="72">
        <v>1</v>
      </c>
    </row>
    <row r="48" spans="1:2" x14ac:dyDescent="0.35">
      <c r="A48" s="72" t="s">
        <v>119</v>
      </c>
      <c r="B48" s="72">
        <v>1</v>
      </c>
    </row>
    <row r="49" spans="1:2" x14ac:dyDescent="0.35">
      <c r="A49" s="72" t="s">
        <v>120</v>
      </c>
      <c r="B49" s="72">
        <v>1</v>
      </c>
    </row>
    <row r="50" spans="1:2" x14ac:dyDescent="0.35">
      <c r="A50" s="72" t="s">
        <v>121</v>
      </c>
      <c r="B50" s="72">
        <v>1</v>
      </c>
    </row>
    <row r="51" spans="1:2" x14ac:dyDescent="0.35">
      <c r="A51" s="72" t="s">
        <v>122</v>
      </c>
      <c r="B51" s="72">
        <v>6</v>
      </c>
    </row>
    <row r="52" spans="1:2" x14ac:dyDescent="0.35">
      <c r="A52" s="72" t="s">
        <v>123</v>
      </c>
      <c r="B52" s="72">
        <v>9</v>
      </c>
    </row>
    <row r="53" spans="1:2" x14ac:dyDescent="0.35">
      <c r="A53" s="72" t="s">
        <v>124</v>
      </c>
      <c r="B53" s="72">
        <v>1</v>
      </c>
    </row>
    <row r="54" spans="1:2" x14ac:dyDescent="0.35">
      <c r="A54" s="72" t="s">
        <v>125</v>
      </c>
      <c r="B54" s="72">
        <v>1</v>
      </c>
    </row>
    <row r="55" spans="1:2" x14ac:dyDescent="0.35">
      <c r="A55" s="72" t="s">
        <v>126</v>
      </c>
      <c r="B55" s="72">
        <v>1</v>
      </c>
    </row>
    <row r="56" spans="1:2" x14ac:dyDescent="0.35">
      <c r="A56" s="72" t="s">
        <v>127</v>
      </c>
      <c r="B56" s="72">
        <v>1</v>
      </c>
    </row>
    <row r="57" spans="1:2" x14ac:dyDescent="0.35">
      <c r="A57" s="72" t="s">
        <v>128</v>
      </c>
      <c r="B57" s="72">
        <v>1</v>
      </c>
    </row>
    <row r="58" spans="1:2" x14ac:dyDescent="0.35">
      <c r="A58" s="72" t="s">
        <v>129</v>
      </c>
      <c r="B58" s="72">
        <v>1</v>
      </c>
    </row>
    <row r="59" spans="1:2" x14ac:dyDescent="0.35">
      <c r="A59" s="72" t="s">
        <v>130</v>
      </c>
      <c r="B59" s="72">
        <v>1</v>
      </c>
    </row>
    <row r="60" spans="1:2" x14ac:dyDescent="0.35">
      <c r="A60" s="72" t="s">
        <v>131</v>
      </c>
      <c r="B60" s="72">
        <v>1</v>
      </c>
    </row>
    <row r="61" spans="1:2" x14ac:dyDescent="0.35">
      <c r="A61" s="72" t="s">
        <v>132</v>
      </c>
      <c r="B61" s="72">
        <v>1</v>
      </c>
    </row>
    <row r="62" spans="1:2" x14ac:dyDescent="0.35">
      <c r="A62" s="72" t="s">
        <v>133</v>
      </c>
      <c r="B62" s="72">
        <v>1</v>
      </c>
    </row>
    <row r="63" spans="1:2" x14ac:dyDescent="0.35">
      <c r="A63" s="72" t="s">
        <v>134</v>
      </c>
      <c r="B63" s="72">
        <v>1</v>
      </c>
    </row>
    <row r="64" spans="1:2" x14ac:dyDescent="0.35">
      <c r="A64" s="72" t="s">
        <v>135</v>
      </c>
      <c r="B64" s="72">
        <v>9</v>
      </c>
    </row>
    <row r="65" spans="1:2" x14ac:dyDescent="0.35">
      <c r="A65" s="72" t="s">
        <v>136</v>
      </c>
      <c r="B65" s="72">
        <v>1</v>
      </c>
    </row>
    <row r="66" spans="1:2" x14ac:dyDescent="0.35">
      <c r="A66" s="72" t="s">
        <v>137</v>
      </c>
      <c r="B66" s="72">
        <v>0</v>
      </c>
    </row>
    <row r="67" spans="1:2" x14ac:dyDescent="0.35">
      <c r="A67" s="72" t="s">
        <v>138</v>
      </c>
      <c r="B67" s="72">
        <v>1</v>
      </c>
    </row>
    <row r="68" spans="1:2" x14ac:dyDescent="0.35">
      <c r="A68" s="72" t="s">
        <v>139</v>
      </c>
      <c r="B68" s="72">
        <v>1</v>
      </c>
    </row>
    <row r="69" spans="1:2" x14ac:dyDescent="0.35">
      <c r="A69" s="72" t="s">
        <v>140</v>
      </c>
      <c r="B69" s="72">
        <v>1</v>
      </c>
    </row>
    <row r="70" spans="1:2" x14ac:dyDescent="0.35">
      <c r="A70" s="72" t="s">
        <v>141</v>
      </c>
      <c r="B70" s="72">
        <v>1</v>
      </c>
    </row>
    <row r="71" spans="1:2" x14ac:dyDescent="0.35">
      <c r="A71" s="72" t="s">
        <v>142</v>
      </c>
      <c r="B71" s="72">
        <v>1</v>
      </c>
    </row>
    <row r="72" spans="1:2" x14ac:dyDescent="0.35">
      <c r="A72" s="72" t="s">
        <v>143</v>
      </c>
      <c r="B72" s="72">
        <v>1</v>
      </c>
    </row>
    <row r="73" spans="1:2" x14ac:dyDescent="0.35">
      <c r="A73" s="72" t="s">
        <v>144</v>
      </c>
      <c r="B73" s="72">
        <v>0</v>
      </c>
    </row>
    <row r="74" spans="1:2" x14ac:dyDescent="0.35">
      <c r="A74" s="72" t="s">
        <v>145</v>
      </c>
      <c r="B74" s="72">
        <v>1</v>
      </c>
    </row>
    <row r="75" spans="1:2" x14ac:dyDescent="0.35">
      <c r="A75" s="72" t="s">
        <v>146</v>
      </c>
      <c r="B75" s="72">
        <v>1</v>
      </c>
    </row>
    <row r="76" spans="1:2" x14ac:dyDescent="0.35">
      <c r="A76" s="72" t="s">
        <v>147</v>
      </c>
      <c r="B76" s="72">
        <v>1</v>
      </c>
    </row>
    <row r="77" spans="1:2" x14ac:dyDescent="0.35">
      <c r="A77" s="72" t="s">
        <v>148</v>
      </c>
      <c r="B77" s="72">
        <v>0</v>
      </c>
    </row>
    <row r="78" spans="1:2" x14ac:dyDescent="0.35">
      <c r="A78" s="72" t="s">
        <v>149</v>
      </c>
      <c r="B78" s="72">
        <v>1</v>
      </c>
    </row>
    <row r="79" spans="1:2" x14ac:dyDescent="0.35">
      <c r="A79" s="72" t="s">
        <v>150</v>
      </c>
      <c r="B79" s="72">
        <v>1</v>
      </c>
    </row>
    <row r="80" spans="1:2" x14ac:dyDescent="0.35">
      <c r="A80" s="72" t="s">
        <v>151</v>
      </c>
      <c r="B80" s="72">
        <v>2</v>
      </c>
    </row>
    <row r="81" spans="1:2" x14ac:dyDescent="0.35">
      <c r="A81" s="72" t="s">
        <v>152</v>
      </c>
      <c r="B81" s="72">
        <v>1</v>
      </c>
    </row>
    <row r="82" spans="1:2" x14ac:dyDescent="0.35">
      <c r="A82" s="72" t="s">
        <v>153</v>
      </c>
      <c r="B82" s="72">
        <v>1</v>
      </c>
    </row>
    <row r="83" spans="1:2" x14ac:dyDescent="0.35">
      <c r="A83" s="72" t="s">
        <v>154</v>
      </c>
      <c r="B83" s="72">
        <v>0</v>
      </c>
    </row>
    <row r="84" spans="1:2" x14ac:dyDescent="0.35">
      <c r="A84" s="72" t="s">
        <v>155</v>
      </c>
      <c r="B84" s="72">
        <v>0</v>
      </c>
    </row>
    <row r="85" spans="1:2" x14ac:dyDescent="0.35">
      <c r="A85" s="72" t="s">
        <v>156</v>
      </c>
      <c r="B85" s="72">
        <v>7</v>
      </c>
    </row>
    <row r="86" spans="1:2" x14ac:dyDescent="0.35">
      <c r="A86" s="72" t="s">
        <v>157</v>
      </c>
      <c r="B86" s="72">
        <v>2</v>
      </c>
    </row>
    <row r="87" spans="1:2" x14ac:dyDescent="0.35">
      <c r="A87" s="72" t="s">
        <v>158</v>
      </c>
      <c r="B87" s="72">
        <v>2</v>
      </c>
    </row>
    <row r="88" spans="1:2" x14ac:dyDescent="0.35">
      <c r="A88" s="72" t="s">
        <v>159</v>
      </c>
      <c r="B88" s="72">
        <v>1</v>
      </c>
    </row>
    <row r="89" spans="1:2" x14ac:dyDescent="0.35">
      <c r="A89" s="72" t="s">
        <v>160</v>
      </c>
      <c r="B89" s="72">
        <v>1</v>
      </c>
    </row>
    <row r="90" spans="1:2" x14ac:dyDescent="0.35">
      <c r="A90" s="72" t="s">
        <v>161</v>
      </c>
      <c r="B90" s="72">
        <v>4</v>
      </c>
    </row>
    <row r="91" spans="1:2" x14ac:dyDescent="0.35">
      <c r="A91" s="72" t="s">
        <v>162</v>
      </c>
      <c r="B91" s="72">
        <v>1</v>
      </c>
    </row>
    <row r="92" spans="1:2" x14ac:dyDescent="0.35">
      <c r="A92" s="72" t="s">
        <v>163</v>
      </c>
      <c r="B92" s="72">
        <v>1</v>
      </c>
    </row>
    <row r="93" spans="1:2" x14ac:dyDescent="0.35">
      <c r="A93" s="72" t="s">
        <v>164</v>
      </c>
      <c r="B93" s="72">
        <v>1</v>
      </c>
    </row>
    <row r="94" spans="1:2" x14ac:dyDescent="0.35">
      <c r="A94" s="72" t="s">
        <v>165</v>
      </c>
      <c r="B94" s="72">
        <v>1</v>
      </c>
    </row>
    <row r="95" spans="1:2" x14ac:dyDescent="0.35">
      <c r="A95" s="72" t="s">
        <v>166</v>
      </c>
      <c r="B95" s="72">
        <v>1</v>
      </c>
    </row>
    <row r="96" spans="1:2" x14ac:dyDescent="0.35">
      <c r="A96" s="72" t="s">
        <v>167</v>
      </c>
      <c r="B96" s="72">
        <v>0</v>
      </c>
    </row>
    <row r="97" spans="1:2" x14ac:dyDescent="0.35">
      <c r="A97" s="72" t="s">
        <v>168</v>
      </c>
      <c r="B97" s="72">
        <v>1</v>
      </c>
    </row>
    <row r="98" spans="1:2" x14ac:dyDescent="0.35">
      <c r="A98" s="72" t="s">
        <v>169</v>
      </c>
      <c r="B98" s="72">
        <v>0</v>
      </c>
    </row>
    <row r="99" spans="1:2" x14ac:dyDescent="0.35">
      <c r="A99" s="72" t="s">
        <v>170</v>
      </c>
      <c r="B99" s="72">
        <v>0</v>
      </c>
    </row>
    <row r="100" spans="1:2" x14ac:dyDescent="0.35">
      <c r="A100" s="72" t="s">
        <v>171</v>
      </c>
      <c r="B100" s="72">
        <v>0</v>
      </c>
    </row>
    <row r="101" spans="1:2" x14ac:dyDescent="0.35">
      <c r="A101" s="72" t="s">
        <v>172</v>
      </c>
      <c r="B101" s="72">
        <v>0</v>
      </c>
    </row>
    <row r="102" spans="1:2" x14ac:dyDescent="0.35">
      <c r="A102" s="72" t="s">
        <v>173</v>
      </c>
      <c r="B102" s="72">
        <v>0</v>
      </c>
    </row>
    <row r="103" spans="1:2" x14ac:dyDescent="0.35">
      <c r="A103" s="72" t="s">
        <v>174</v>
      </c>
      <c r="B103" s="72">
        <v>0</v>
      </c>
    </row>
    <row r="104" spans="1:2" x14ac:dyDescent="0.35">
      <c r="A104" s="72" t="s">
        <v>175</v>
      </c>
      <c r="B104" s="72">
        <v>0</v>
      </c>
    </row>
    <row r="105" spans="1:2" x14ac:dyDescent="0.35">
      <c r="A105" s="72" t="s">
        <v>176</v>
      </c>
      <c r="B105" s="72">
        <v>0</v>
      </c>
    </row>
    <row r="106" spans="1:2" x14ac:dyDescent="0.35">
      <c r="A106" s="72" t="s">
        <v>177</v>
      </c>
      <c r="B106" s="72">
        <v>0</v>
      </c>
    </row>
    <row r="107" spans="1:2" x14ac:dyDescent="0.35">
      <c r="A107" s="72" t="s">
        <v>178</v>
      </c>
      <c r="B107" s="72">
        <v>0</v>
      </c>
    </row>
    <row r="108" spans="1:2" x14ac:dyDescent="0.35">
      <c r="A108" s="72" t="s">
        <v>192</v>
      </c>
    </row>
    <row r="109" spans="1:2" x14ac:dyDescent="0.35">
      <c r="A109" s="72" t="s">
        <v>193</v>
      </c>
    </row>
    <row r="110" spans="1:2" x14ac:dyDescent="0.35">
      <c r="A110" s="72" t="s">
        <v>194</v>
      </c>
    </row>
    <row r="111" spans="1:2" x14ac:dyDescent="0.35">
      <c r="A111" s="72" t="s">
        <v>230</v>
      </c>
    </row>
  </sheetData>
  <sheetProtection algorithmName="SHA-512" hashValue="ERRKSOReWDnRIvmqRFExGRbCaOLhXdPoDlY3uyekH1XaQRa06/HPBK5+p/2j28Nec3qBdpUHSZYMYiCYlyWfYw==" saltValue="e4rsPe1F2V15Q44BTWqppA==" spinCount="100000" sheet="1" objects="1" scenarios="1"/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C210-AC7F-40F0-958D-9E46D56167E3}">
  <dimension ref="A1:B107"/>
  <sheetViews>
    <sheetView workbookViewId="0">
      <selection activeCell="H42" sqref="H42"/>
    </sheetView>
  </sheetViews>
  <sheetFormatPr defaultColWidth="8.81640625" defaultRowHeight="14.5" x14ac:dyDescent="0.35"/>
  <cols>
    <col min="1" max="1" width="15.90625" style="78" customWidth="1"/>
    <col min="2" max="2" width="5.36328125" style="78" bestFit="1" customWidth="1"/>
    <col min="3" max="16384" width="8.81640625" style="78"/>
  </cols>
  <sheetData>
    <row r="1" spans="1:2" x14ac:dyDescent="0.35">
      <c r="A1" s="77" t="s">
        <v>1</v>
      </c>
      <c r="B1" s="77" t="s">
        <v>191</v>
      </c>
    </row>
    <row r="2" spans="1:2" x14ac:dyDescent="0.35">
      <c r="A2" s="79" t="s">
        <v>73</v>
      </c>
      <c r="B2" s="79">
        <v>8</v>
      </c>
    </row>
    <row r="3" spans="1:2" x14ac:dyDescent="0.35">
      <c r="A3" s="79" t="s">
        <v>74</v>
      </c>
      <c r="B3" s="79">
        <v>8</v>
      </c>
    </row>
    <row r="4" spans="1:2" x14ac:dyDescent="0.35">
      <c r="A4" s="79" t="s">
        <v>75</v>
      </c>
      <c r="B4" s="79">
        <v>6</v>
      </c>
    </row>
    <row r="5" spans="1:2" x14ac:dyDescent="0.35">
      <c r="A5" s="79" t="s">
        <v>76</v>
      </c>
      <c r="B5" s="79">
        <v>0</v>
      </c>
    </row>
    <row r="6" spans="1:2" x14ac:dyDescent="0.35">
      <c r="A6" s="79" t="s">
        <v>77</v>
      </c>
      <c r="B6" s="79">
        <v>2</v>
      </c>
    </row>
    <row r="7" spans="1:2" x14ac:dyDescent="0.35">
      <c r="A7" s="79" t="s">
        <v>78</v>
      </c>
      <c r="B7" s="79">
        <v>0</v>
      </c>
    </row>
    <row r="8" spans="1:2" x14ac:dyDescent="0.35">
      <c r="A8" s="79" t="s">
        <v>79</v>
      </c>
      <c r="B8" s="79">
        <v>0</v>
      </c>
    </row>
    <row r="9" spans="1:2" x14ac:dyDescent="0.35">
      <c r="A9" s="79" t="s">
        <v>80</v>
      </c>
      <c r="B9" s="79">
        <v>0</v>
      </c>
    </row>
    <row r="10" spans="1:2" x14ac:dyDescent="0.35">
      <c r="A10" s="79" t="s">
        <v>81</v>
      </c>
      <c r="B10" s="79">
        <v>0</v>
      </c>
    </row>
    <row r="11" spans="1:2" x14ac:dyDescent="0.35">
      <c r="A11" s="79" t="s">
        <v>82</v>
      </c>
      <c r="B11" s="79">
        <v>0</v>
      </c>
    </row>
    <row r="12" spans="1:2" x14ac:dyDescent="0.35">
      <c r="A12" s="79" t="s">
        <v>83</v>
      </c>
      <c r="B12" s="79">
        <v>0</v>
      </c>
    </row>
    <row r="13" spans="1:2" x14ac:dyDescent="0.35">
      <c r="A13" s="79" t="s">
        <v>84</v>
      </c>
      <c r="B13" s="79">
        <v>6</v>
      </c>
    </row>
    <row r="14" spans="1:2" x14ac:dyDescent="0.35">
      <c r="A14" s="79" t="s">
        <v>85</v>
      </c>
      <c r="B14" s="79">
        <v>6</v>
      </c>
    </row>
    <row r="15" spans="1:2" x14ac:dyDescent="0.35">
      <c r="A15" s="79" t="s">
        <v>86</v>
      </c>
      <c r="B15" s="79">
        <v>0</v>
      </c>
    </row>
    <row r="16" spans="1:2" x14ac:dyDescent="0.35">
      <c r="A16" s="79" t="s">
        <v>87</v>
      </c>
      <c r="B16" s="79">
        <v>10</v>
      </c>
    </row>
    <row r="17" spans="1:2" x14ac:dyDescent="0.35">
      <c r="A17" s="79" t="s">
        <v>88</v>
      </c>
      <c r="B17" s="79">
        <v>0</v>
      </c>
    </row>
    <row r="18" spans="1:2" x14ac:dyDescent="0.35">
      <c r="A18" s="79" t="s">
        <v>89</v>
      </c>
      <c r="B18" s="79">
        <v>0</v>
      </c>
    </row>
    <row r="19" spans="1:2" x14ac:dyDescent="0.35">
      <c r="A19" s="79" t="s">
        <v>90</v>
      </c>
      <c r="B19" s="79">
        <v>0</v>
      </c>
    </row>
    <row r="20" spans="1:2" x14ac:dyDescent="0.35">
      <c r="A20" s="79" t="s">
        <v>91</v>
      </c>
      <c r="B20" s="79">
        <v>0</v>
      </c>
    </row>
    <row r="21" spans="1:2" x14ac:dyDescent="0.35">
      <c r="A21" s="79" t="s">
        <v>92</v>
      </c>
      <c r="B21" s="79">
        <v>0</v>
      </c>
    </row>
    <row r="22" spans="1:2" x14ac:dyDescent="0.35">
      <c r="A22" s="79" t="s">
        <v>93</v>
      </c>
      <c r="B22" s="79">
        <v>0</v>
      </c>
    </row>
    <row r="23" spans="1:2" x14ac:dyDescent="0.35">
      <c r="A23" s="79" t="s">
        <v>94</v>
      </c>
      <c r="B23" s="79">
        <v>0</v>
      </c>
    </row>
    <row r="24" spans="1:2" x14ac:dyDescent="0.35">
      <c r="A24" s="79" t="s">
        <v>95</v>
      </c>
      <c r="B24" s="79">
        <v>10</v>
      </c>
    </row>
    <row r="25" spans="1:2" x14ac:dyDescent="0.35">
      <c r="A25" s="79" t="s">
        <v>96</v>
      </c>
      <c r="B25" s="79">
        <v>0</v>
      </c>
    </row>
    <row r="26" spans="1:2" x14ac:dyDescent="0.35">
      <c r="A26" s="79" t="s">
        <v>97</v>
      </c>
      <c r="B26" s="79">
        <v>0</v>
      </c>
    </row>
    <row r="27" spans="1:2" x14ac:dyDescent="0.35">
      <c r="A27" s="79" t="s">
        <v>98</v>
      </c>
      <c r="B27" s="79">
        <v>0</v>
      </c>
    </row>
    <row r="28" spans="1:2" x14ac:dyDescent="0.35">
      <c r="A28" s="79" t="s">
        <v>99</v>
      </c>
      <c r="B28" s="79">
        <v>0</v>
      </c>
    </row>
    <row r="29" spans="1:2" x14ac:dyDescent="0.35">
      <c r="A29" s="79" t="s">
        <v>100</v>
      </c>
      <c r="B29" s="79">
        <v>0</v>
      </c>
    </row>
    <row r="30" spans="1:2" x14ac:dyDescent="0.35">
      <c r="A30" s="79" t="s">
        <v>101</v>
      </c>
      <c r="B30" s="79">
        <v>0</v>
      </c>
    </row>
    <row r="31" spans="1:2" x14ac:dyDescent="0.35">
      <c r="A31" s="79" t="s">
        <v>102</v>
      </c>
      <c r="B31" s="79">
        <v>0</v>
      </c>
    </row>
    <row r="32" spans="1:2" x14ac:dyDescent="0.35">
      <c r="A32" s="79" t="s">
        <v>103</v>
      </c>
      <c r="B32" s="79">
        <v>0</v>
      </c>
    </row>
    <row r="33" spans="1:2" x14ac:dyDescent="0.35">
      <c r="A33" s="79" t="s">
        <v>104</v>
      </c>
      <c r="B33" s="79">
        <v>0</v>
      </c>
    </row>
    <row r="34" spans="1:2" x14ac:dyDescent="0.35">
      <c r="A34" s="79" t="s">
        <v>105</v>
      </c>
      <c r="B34" s="79">
        <v>0</v>
      </c>
    </row>
    <row r="35" spans="1:2" x14ac:dyDescent="0.35">
      <c r="A35" s="79" t="s">
        <v>106</v>
      </c>
      <c r="B35" s="79">
        <v>10</v>
      </c>
    </row>
    <row r="36" spans="1:2" x14ac:dyDescent="0.35">
      <c r="A36" s="79" t="s">
        <v>107</v>
      </c>
      <c r="B36" s="79">
        <v>0</v>
      </c>
    </row>
    <row r="37" spans="1:2" x14ac:dyDescent="0.35">
      <c r="A37" s="79" t="s">
        <v>108</v>
      </c>
      <c r="B37" s="79">
        <v>0</v>
      </c>
    </row>
    <row r="38" spans="1:2" x14ac:dyDescent="0.35">
      <c r="A38" s="79" t="s">
        <v>109</v>
      </c>
      <c r="B38" s="79">
        <v>0</v>
      </c>
    </row>
    <row r="39" spans="1:2" x14ac:dyDescent="0.35">
      <c r="A39" s="79" t="s">
        <v>110</v>
      </c>
      <c r="B39" s="79">
        <v>0</v>
      </c>
    </row>
    <row r="40" spans="1:2" x14ac:dyDescent="0.35">
      <c r="A40" s="79" t="s">
        <v>111</v>
      </c>
      <c r="B40" s="79">
        <v>0</v>
      </c>
    </row>
    <row r="41" spans="1:2" x14ac:dyDescent="0.35">
      <c r="A41" s="79" t="s">
        <v>112</v>
      </c>
      <c r="B41" s="79">
        <v>0</v>
      </c>
    </row>
    <row r="42" spans="1:2" x14ac:dyDescent="0.35">
      <c r="A42" s="79" t="s">
        <v>113</v>
      </c>
      <c r="B42" s="79">
        <v>0</v>
      </c>
    </row>
    <row r="43" spans="1:2" x14ac:dyDescent="0.35">
      <c r="A43" s="79" t="s">
        <v>114</v>
      </c>
      <c r="B43" s="79">
        <v>0</v>
      </c>
    </row>
    <row r="44" spans="1:2" x14ac:dyDescent="0.35">
      <c r="A44" s="79" t="s">
        <v>115</v>
      </c>
      <c r="B44" s="79">
        <v>0</v>
      </c>
    </row>
    <row r="45" spans="1:2" x14ac:dyDescent="0.35">
      <c r="A45" s="79" t="s">
        <v>116</v>
      </c>
      <c r="B45" s="79">
        <v>0</v>
      </c>
    </row>
    <row r="46" spans="1:2" x14ac:dyDescent="0.35">
      <c r="A46" s="79" t="s">
        <v>117</v>
      </c>
      <c r="B46" s="79">
        <v>0</v>
      </c>
    </row>
    <row r="47" spans="1:2" x14ac:dyDescent="0.35">
      <c r="A47" s="79" t="s">
        <v>118</v>
      </c>
      <c r="B47" s="79">
        <v>0</v>
      </c>
    </row>
    <row r="48" spans="1:2" x14ac:dyDescent="0.35">
      <c r="A48" s="79" t="s">
        <v>119</v>
      </c>
      <c r="B48" s="79">
        <v>2</v>
      </c>
    </row>
    <row r="49" spans="1:2" x14ac:dyDescent="0.35">
      <c r="A49" s="79" t="s">
        <v>120</v>
      </c>
      <c r="B49" s="79">
        <v>0</v>
      </c>
    </row>
    <row r="50" spans="1:2" x14ac:dyDescent="0.35">
      <c r="A50" s="79" t="s">
        <v>121</v>
      </c>
      <c r="B50" s="79">
        <v>0</v>
      </c>
    </row>
    <row r="51" spans="1:2" x14ac:dyDescent="0.35">
      <c r="A51" s="79" t="s">
        <v>122</v>
      </c>
      <c r="B51" s="79">
        <v>10</v>
      </c>
    </row>
    <row r="52" spans="1:2" x14ac:dyDescent="0.35">
      <c r="A52" s="79" t="s">
        <v>123</v>
      </c>
      <c r="B52" s="79">
        <v>10</v>
      </c>
    </row>
    <row r="53" spans="1:2" x14ac:dyDescent="0.35">
      <c r="A53" s="79" t="s">
        <v>124</v>
      </c>
      <c r="B53" s="79">
        <v>0</v>
      </c>
    </row>
    <row r="54" spans="1:2" x14ac:dyDescent="0.35">
      <c r="A54" s="79" t="s">
        <v>125</v>
      </c>
      <c r="B54" s="79">
        <v>0</v>
      </c>
    </row>
    <row r="55" spans="1:2" x14ac:dyDescent="0.35">
      <c r="A55" s="79" t="s">
        <v>126</v>
      </c>
      <c r="B55" s="79">
        <v>0</v>
      </c>
    </row>
    <row r="56" spans="1:2" x14ac:dyDescent="0.35">
      <c r="A56" s="79" t="s">
        <v>127</v>
      </c>
      <c r="B56" s="79">
        <v>0</v>
      </c>
    </row>
    <row r="57" spans="1:2" x14ac:dyDescent="0.35">
      <c r="A57" s="79" t="s">
        <v>128</v>
      </c>
      <c r="B57" s="79">
        <v>0</v>
      </c>
    </row>
    <row r="58" spans="1:2" x14ac:dyDescent="0.35">
      <c r="A58" s="79" t="s">
        <v>129</v>
      </c>
      <c r="B58" s="79">
        <v>0</v>
      </c>
    </row>
    <row r="59" spans="1:2" x14ac:dyDescent="0.35">
      <c r="A59" s="79" t="s">
        <v>130</v>
      </c>
      <c r="B59" s="79">
        <v>0</v>
      </c>
    </row>
    <row r="60" spans="1:2" x14ac:dyDescent="0.35">
      <c r="A60" s="79" t="s">
        <v>131</v>
      </c>
      <c r="B60" s="79">
        <v>0</v>
      </c>
    </row>
    <row r="61" spans="1:2" x14ac:dyDescent="0.35">
      <c r="A61" s="79" t="s">
        <v>132</v>
      </c>
      <c r="B61" s="79">
        <v>0</v>
      </c>
    </row>
    <row r="62" spans="1:2" x14ac:dyDescent="0.35">
      <c r="A62" s="79" t="s">
        <v>133</v>
      </c>
      <c r="B62" s="79">
        <v>0</v>
      </c>
    </row>
    <row r="63" spans="1:2" x14ac:dyDescent="0.35">
      <c r="A63" s="79" t="s">
        <v>134</v>
      </c>
      <c r="B63" s="79">
        <v>0</v>
      </c>
    </row>
    <row r="64" spans="1:2" x14ac:dyDescent="0.35">
      <c r="A64" s="79" t="s">
        <v>135</v>
      </c>
      <c r="B64" s="79">
        <v>10</v>
      </c>
    </row>
    <row r="65" spans="1:2" x14ac:dyDescent="0.35">
      <c r="A65" s="79" t="s">
        <v>136</v>
      </c>
      <c r="B65" s="79">
        <v>0</v>
      </c>
    </row>
    <row r="66" spans="1:2" x14ac:dyDescent="0.35">
      <c r="A66" s="79" t="s">
        <v>137</v>
      </c>
      <c r="B66" s="79">
        <v>10</v>
      </c>
    </row>
    <row r="67" spans="1:2" x14ac:dyDescent="0.35">
      <c r="A67" s="79" t="s">
        <v>138</v>
      </c>
      <c r="B67" s="79">
        <v>0</v>
      </c>
    </row>
    <row r="68" spans="1:2" x14ac:dyDescent="0.35">
      <c r="A68" s="79" t="s">
        <v>139</v>
      </c>
      <c r="B68" s="79">
        <v>0</v>
      </c>
    </row>
    <row r="69" spans="1:2" x14ac:dyDescent="0.35">
      <c r="A69" s="79" t="s">
        <v>140</v>
      </c>
      <c r="B69" s="79">
        <v>0</v>
      </c>
    </row>
    <row r="70" spans="1:2" x14ac:dyDescent="0.35">
      <c r="A70" s="79" t="s">
        <v>141</v>
      </c>
      <c r="B70" s="79">
        <v>0</v>
      </c>
    </row>
    <row r="71" spans="1:2" x14ac:dyDescent="0.35">
      <c r="A71" s="79" t="s">
        <v>142</v>
      </c>
      <c r="B71" s="79">
        <v>8</v>
      </c>
    </row>
    <row r="72" spans="1:2" x14ac:dyDescent="0.35">
      <c r="A72" s="79" t="s">
        <v>143</v>
      </c>
      <c r="B72" s="79">
        <v>0</v>
      </c>
    </row>
    <row r="73" spans="1:2" x14ac:dyDescent="0.35">
      <c r="A73" s="79" t="s">
        <v>144</v>
      </c>
      <c r="B73" s="79">
        <v>2</v>
      </c>
    </row>
    <row r="74" spans="1:2" x14ac:dyDescent="0.35">
      <c r="A74" s="79" t="s">
        <v>145</v>
      </c>
      <c r="B74" s="79">
        <v>0</v>
      </c>
    </row>
    <row r="75" spans="1:2" x14ac:dyDescent="0.35">
      <c r="A75" s="79" t="s">
        <v>146</v>
      </c>
      <c r="B75" s="79">
        <v>0</v>
      </c>
    </row>
    <row r="76" spans="1:2" x14ac:dyDescent="0.35">
      <c r="A76" s="79" t="s">
        <v>147</v>
      </c>
      <c r="B76" s="79">
        <v>0</v>
      </c>
    </row>
    <row r="77" spans="1:2" x14ac:dyDescent="0.35">
      <c r="A77" s="79" t="s">
        <v>148</v>
      </c>
      <c r="B77" s="79">
        <v>0</v>
      </c>
    </row>
    <row r="78" spans="1:2" x14ac:dyDescent="0.35">
      <c r="A78" s="79" t="s">
        <v>149</v>
      </c>
      <c r="B78" s="79">
        <v>0</v>
      </c>
    </row>
    <row r="79" spans="1:2" x14ac:dyDescent="0.35">
      <c r="A79" s="79" t="s">
        <v>150</v>
      </c>
      <c r="B79" s="79">
        <v>0</v>
      </c>
    </row>
    <row r="80" spans="1:2" x14ac:dyDescent="0.35">
      <c r="A80" s="79" t="s">
        <v>151</v>
      </c>
      <c r="B80" s="79">
        <v>10</v>
      </c>
    </row>
    <row r="81" spans="1:2" x14ac:dyDescent="0.35">
      <c r="A81" s="79" t="s">
        <v>152</v>
      </c>
      <c r="B81" s="79">
        <v>0</v>
      </c>
    </row>
    <row r="82" spans="1:2" x14ac:dyDescent="0.35">
      <c r="A82" s="79" t="s">
        <v>153</v>
      </c>
      <c r="B82" s="79">
        <v>0</v>
      </c>
    </row>
    <row r="83" spans="1:2" x14ac:dyDescent="0.35">
      <c r="A83" s="79" t="s">
        <v>154</v>
      </c>
      <c r="B83" s="79">
        <v>0</v>
      </c>
    </row>
    <row r="84" spans="1:2" x14ac:dyDescent="0.35">
      <c r="A84" s="79" t="s">
        <v>155</v>
      </c>
      <c r="B84" s="79">
        <v>0</v>
      </c>
    </row>
    <row r="85" spans="1:2" x14ac:dyDescent="0.35">
      <c r="A85" s="79" t="s">
        <v>156</v>
      </c>
      <c r="B85" s="79">
        <v>10</v>
      </c>
    </row>
    <row r="86" spans="1:2" x14ac:dyDescent="0.35">
      <c r="A86" s="79" t="s">
        <v>157</v>
      </c>
      <c r="B86" s="79">
        <v>0</v>
      </c>
    </row>
    <row r="87" spans="1:2" x14ac:dyDescent="0.35">
      <c r="A87" s="79" t="s">
        <v>158</v>
      </c>
      <c r="B87" s="79">
        <v>0</v>
      </c>
    </row>
    <row r="88" spans="1:2" x14ac:dyDescent="0.35">
      <c r="A88" s="79" t="s">
        <v>159</v>
      </c>
      <c r="B88" s="79">
        <v>0</v>
      </c>
    </row>
    <row r="89" spans="1:2" x14ac:dyDescent="0.35">
      <c r="A89" s="79" t="s">
        <v>160</v>
      </c>
      <c r="B89" s="79">
        <v>0</v>
      </c>
    </row>
    <row r="90" spans="1:2" x14ac:dyDescent="0.35">
      <c r="A90" s="79" t="s">
        <v>161</v>
      </c>
      <c r="B90" s="79">
        <v>10</v>
      </c>
    </row>
    <row r="91" spans="1:2" x14ac:dyDescent="0.35">
      <c r="A91" s="79" t="s">
        <v>162</v>
      </c>
      <c r="B91" s="79">
        <v>0</v>
      </c>
    </row>
    <row r="92" spans="1:2" x14ac:dyDescent="0.35">
      <c r="A92" s="79" t="s">
        <v>163</v>
      </c>
      <c r="B92" s="79">
        <v>0</v>
      </c>
    </row>
    <row r="93" spans="1:2" x14ac:dyDescent="0.35">
      <c r="A93" s="79" t="s">
        <v>164</v>
      </c>
      <c r="B93" s="79">
        <v>0</v>
      </c>
    </row>
    <row r="94" spans="1:2" x14ac:dyDescent="0.35">
      <c r="A94" s="79" t="s">
        <v>165</v>
      </c>
      <c r="B94" s="79">
        <v>0</v>
      </c>
    </row>
    <row r="95" spans="1:2" x14ac:dyDescent="0.35">
      <c r="A95" s="79" t="s">
        <v>166</v>
      </c>
      <c r="B95" s="79">
        <v>0</v>
      </c>
    </row>
    <row r="96" spans="1:2" x14ac:dyDescent="0.35">
      <c r="A96" s="79" t="s">
        <v>167</v>
      </c>
      <c r="B96" s="79">
        <v>0</v>
      </c>
    </row>
    <row r="97" spans="1:2" x14ac:dyDescent="0.35">
      <c r="A97" s="79" t="s">
        <v>168</v>
      </c>
      <c r="B97" s="79">
        <v>0</v>
      </c>
    </row>
    <row r="98" spans="1:2" x14ac:dyDescent="0.35">
      <c r="A98" s="79" t="s">
        <v>169</v>
      </c>
      <c r="B98" s="79">
        <v>0</v>
      </c>
    </row>
    <row r="99" spans="1:2" x14ac:dyDescent="0.35">
      <c r="A99" s="79" t="s">
        <v>170</v>
      </c>
      <c r="B99" s="79">
        <v>0</v>
      </c>
    </row>
    <row r="100" spans="1:2" x14ac:dyDescent="0.35">
      <c r="A100" s="79" t="s">
        <v>171</v>
      </c>
      <c r="B100" s="79">
        <v>0</v>
      </c>
    </row>
    <row r="101" spans="1:2" x14ac:dyDescent="0.35">
      <c r="A101" s="79" t="s">
        <v>172</v>
      </c>
      <c r="B101" s="79">
        <v>0</v>
      </c>
    </row>
    <row r="102" spans="1:2" x14ac:dyDescent="0.35">
      <c r="A102" s="79" t="s">
        <v>173</v>
      </c>
      <c r="B102" s="79">
        <v>0</v>
      </c>
    </row>
    <row r="103" spans="1:2" x14ac:dyDescent="0.35">
      <c r="A103" s="79" t="s">
        <v>174</v>
      </c>
      <c r="B103" s="79">
        <v>0</v>
      </c>
    </row>
    <row r="104" spans="1:2" x14ac:dyDescent="0.35">
      <c r="A104" s="79" t="s">
        <v>175</v>
      </c>
      <c r="B104" s="79">
        <v>0</v>
      </c>
    </row>
    <row r="105" spans="1:2" x14ac:dyDescent="0.35">
      <c r="A105" s="79" t="s">
        <v>176</v>
      </c>
      <c r="B105" s="79">
        <v>0</v>
      </c>
    </row>
    <row r="106" spans="1:2" x14ac:dyDescent="0.35">
      <c r="A106" s="79" t="s">
        <v>177</v>
      </c>
      <c r="B106" s="79">
        <v>0</v>
      </c>
    </row>
    <row r="107" spans="1:2" x14ac:dyDescent="0.35">
      <c r="A107" s="79" t="s">
        <v>178</v>
      </c>
      <c r="B107" s="79">
        <v>0</v>
      </c>
    </row>
  </sheetData>
  <sheetProtection algorithmName="SHA-512" hashValue="W1dTfiPQ0d5SAOMXa+V1zsrmk0ErTCOHlHhAb1FzED7hdK3VkdxAOI8CzhbbosPxeDQLKal/KhDVzhNLJ9mmGA==" saltValue="puAuqxL2A4yYTmn/RJgtlw==" spinCount="100000" sheet="1" objects="1" scenarios="1"/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3955-813F-4CDE-9E24-37AA8BA7F321}">
  <dimension ref="A1:J109"/>
  <sheetViews>
    <sheetView workbookViewId="0">
      <selection activeCell="J18" sqref="J18"/>
    </sheetView>
  </sheetViews>
  <sheetFormatPr defaultColWidth="8.81640625" defaultRowHeight="14.5" x14ac:dyDescent="0.35"/>
  <cols>
    <col min="1" max="1" width="15.81640625" style="78" bestFit="1" customWidth="1"/>
    <col min="2" max="2" width="11.1796875" style="78" bestFit="1" customWidth="1"/>
    <col min="3" max="3" width="12.36328125" style="78" bestFit="1" customWidth="1"/>
    <col min="4" max="4" width="11.81640625" style="78" bestFit="1" customWidth="1"/>
    <col min="5" max="5" width="13.453125" style="78" bestFit="1" customWidth="1"/>
    <col min="6" max="6" width="4.81640625" style="78" bestFit="1" customWidth="1"/>
    <col min="7" max="7" width="7.453125" style="78" bestFit="1" customWidth="1"/>
    <col min="8" max="8" width="5.81640625" style="78" bestFit="1" customWidth="1"/>
    <col min="9" max="9" width="8.453125" style="78" bestFit="1" customWidth="1"/>
    <col min="10" max="10" width="6.1796875" style="78" bestFit="1" customWidth="1"/>
    <col min="11" max="16384" width="8.81640625" style="78"/>
  </cols>
  <sheetData>
    <row r="1" spans="1:10" x14ac:dyDescent="0.35">
      <c r="A1" s="77" t="s">
        <v>1</v>
      </c>
      <c r="B1" s="77" t="s">
        <v>195</v>
      </c>
      <c r="C1" s="77" t="s">
        <v>196</v>
      </c>
      <c r="D1" s="77" t="s">
        <v>197</v>
      </c>
      <c r="E1" s="77" t="s">
        <v>198</v>
      </c>
      <c r="F1" s="77" t="s">
        <v>199</v>
      </c>
      <c r="G1" s="77" t="s">
        <v>200</v>
      </c>
      <c r="H1" s="77" t="s">
        <v>201</v>
      </c>
      <c r="I1" s="77" t="s">
        <v>202</v>
      </c>
      <c r="J1" s="77" t="s">
        <v>203</v>
      </c>
    </row>
    <row r="2" spans="1:10" x14ac:dyDescent="0.35">
      <c r="A2" s="79" t="s">
        <v>204</v>
      </c>
      <c r="B2" s="79">
        <v>84.737159567664619</v>
      </c>
      <c r="C2" s="78">
        <v>7.1144788803098589</v>
      </c>
      <c r="D2" s="78">
        <v>30.93271038839201</v>
      </c>
      <c r="E2" s="78">
        <v>0</v>
      </c>
      <c r="F2" s="78">
        <v>5</v>
      </c>
      <c r="G2" s="78">
        <v>1</v>
      </c>
      <c r="H2" s="78">
        <v>1</v>
      </c>
      <c r="I2" s="78">
        <v>1</v>
      </c>
      <c r="J2" s="78">
        <v>8</v>
      </c>
    </row>
    <row r="3" spans="1:10" x14ac:dyDescent="0.35">
      <c r="A3" s="79" t="s">
        <v>205</v>
      </c>
      <c r="B3" s="79">
        <v>86.993343305476103</v>
      </c>
      <c r="C3" s="78">
        <v>5.5705168612513418</v>
      </c>
      <c r="D3" s="78">
        <v>26.99361568570367</v>
      </c>
      <c r="E3" s="78">
        <v>0</v>
      </c>
      <c r="F3" s="78">
        <v>5</v>
      </c>
      <c r="G3" s="78">
        <v>1</v>
      </c>
      <c r="H3" s="78">
        <v>1</v>
      </c>
      <c r="I3" s="78">
        <v>1</v>
      </c>
      <c r="J3" s="78">
        <v>8</v>
      </c>
    </row>
    <row r="4" spans="1:10" x14ac:dyDescent="0.35">
      <c r="A4" s="79" t="s">
        <v>206</v>
      </c>
      <c r="B4" s="79">
        <v>89.818445371613464</v>
      </c>
      <c r="C4" s="78">
        <v>56.592557437897831</v>
      </c>
      <c r="D4" s="78">
        <v>39.243336614094737</v>
      </c>
      <c r="E4" s="78">
        <v>0</v>
      </c>
      <c r="F4" s="78">
        <v>5</v>
      </c>
      <c r="G4" s="78">
        <v>2</v>
      </c>
      <c r="H4" s="78">
        <v>1</v>
      </c>
      <c r="I4" s="78">
        <v>1</v>
      </c>
      <c r="J4" s="78">
        <v>9</v>
      </c>
    </row>
    <row r="5" spans="1:10" x14ac:dyDescent="0.35">
      <c r="A5" s="79" t="s">
        <v>207</v>
      </c>
      <c r="B5" s="79">
        <v>100</v>
      </c>
      <c r="C5" s="78">
        <v>16.666937700226043</v>
      </c>
      <c r="D5" s="78">
        <v>21.321125981819069</v>
      </c>
      <c r="E5" s="78">
        <v>0</v>
      </c>
      <c r="F5" s="78">
        <v>6</v>
      </c>
      <c r="G5" s="78">
        <v>1</v>
      </c>
      <c r="H5" s="78">
        <v>1</v>
      </c>
      <c r="I5" s="78">
        <v>1</v>
      </c>
      <c r="J5" s="78">
        <v>9</v>
      </c>
    </row>
    <row r="6" spans="1:10" x14ac:dyDescent="0.35">
      <c r="A6" s="79" t="s">
        <v>208</v>
      </c>
      <c r="B6" s="79">
        <v>86.757003336531682</v>
      </c>
      <c r="C6" s="78">
        <v>30.378980461699406</v>
      </c>
      <c r="D6" s="78">
        <v>31.909064066846852</v>
      </c>
      <c r="E6" s="78">
        <v>0</v>
      </c>
      <c r="F6" s="78">
        <v>5</v>
      </c>
      <c r="G6" s="78">
        <v>1</v>
      </c>
      <c r="H6" s="78">
        <v>1</v>
      </c>
      <c r="I6" s="78">
        <v>1</v>
      </c>
      <c r="J6" s="78">
        <v>8</v>
      </c>
    </row>
    <row r="7" spans="1:10" x14ac:dyDescent="0.35">
      <c r="A7" s="79" t="s">
        <v>209</v>
      </c>
      <c r="B7" s="79">
        <v>55.604021566920238</v>
      </c>
      <c r="C7" s="78">
        <v>0</v>
      </c>
      <c r="D7" s="78">
        <v>0</v>
      </c>
      <c r="E7" s="78">
        <v>0</v>
      </c>
      <c r="F7" s="78">
        <v>2</v>
      </c>
      <c r="G7" s="78">
        <v>1</v>
      </c>
      <c r="H7" s="78">
        <v>1</v>
      </c>
      <c r="I7" s="78">
        <v>1</v>
      </c>
      <c r="J7" s="78">
        <v>5</v>
      </c>
    </row>
    <row r="8" spans="1:10" x14ac:dyDescent="0.35">
      <c r="A8" s="79" t="s">
        <v>210</v>
      </c>
      <c r="B8" s="79">
        <v>100</v>
      </c>
      <c r="C8" s="78">
        <v>12.681004156740695</v>
      </c>
      <c r="D8" s="78">
        <v>0</v>
      </c>
      <c r="E8" s="78">
        <v>0</v>
      </c>
      <c r="F8" s="78">
        <v>6</v>
      </c>
      <c r="G8" s="78">
        <v>1</v>
      </c>
      <c r="H8" s="78">
        <v>1</v>
      </c>
      <c r="I8" s="78">
        <v>1</v>
      </c>
      <c r="J8" s="78">
        <v>9</v>
      </c>
    </row>
    <row r="9" spans="1:10" x14ac:dyDescent="0.35">
      <c r="A9" s="79" t="s">
        <v>211</v>
      </c>
      <c r="B9" s="79">
        <v>63.561128851187185</v>
      </c>
      <c r="C9" s="78">
        <v>0</v>
      </c>
      <c r="D9" s="78">
        <v>0</v>
      </c>
      <c r="E9" s="78">
        <v>0</v>
      </c>
      <c r="F9" s="78">
        <v>3</v>
      </c>
      <c r="G9" s="78">
        <v>1</v>
      </c>
      <c r="H9" s="78">
        <v>1</v>
      </c>
      <c r="I9" s="78">
        <v>1</v>
      </c>
      <c r="J9" s="78">
        <v>6</v>
      </c>
    </row>
    <row r="10" spans="1:10" x14ac:dyDescent="0.35">
      <c r="A10" s="79" t="s">
        <v>212</v>
      </c>
      <c r="B10" s="79">
        <v>63.561128851187185</v>
      </c>
      <c r="C10" s="78">
        <v>0</v>
      </c>
      <c r="D10" s="78">
        <v>0</v>
      </c>
      <c r="E10" s="78">
        <v>0</v>
      </c>
      <c r="F10" s="78">
        <v>3</v>
      </c>
      <c r="G10" s="78">
        <v>1</v>
      </c>
      <c r="H10" s="78">
        <v>1</v>
      </c>
      <c r="I10" s="78">
        <v>1</v>
      </c>
      <c r="J10" s="78">
        <v>6</v>
      </c>
    </row>
    <row r="11" spans="1:10" x14ac:dyDescent="0.35">
      <c r="A11" s="79" t="s">
        <v>213</v>
      </c>
      <c r="B11" s="79">
        <v>82.787421006172806</v>
      </c>
      <c r="C11" s="78">
        <v>23.87337535340707</v>
      </c>
      <c r="D11" s="78">
        <v>16.000752929679862</v>
      </c>
      <c r="E11" s="78">
        <v>0</v>
      </c>
      <c r="F11" s="78">
        <v>5</v>
      </c>
      <c r="G11" s="78">
        <v>1</v>
      </c>
      <c r="H11" s="78">
        <v>1</v>
      </c>
      <c r="I11" s="78">
        <v>1</v>
      </c>
      <c r="J11" s="78">
        <v>8</v>
      </c>
    </row>
    <row r="12" spans="1:10" x14ac:dyDescent="0.35">
      <c r="A12" s="79" t="s">
        <v>214</v>
      </c>
      <c r="B12" s="79">
        <v>46.153846153846153</v>
      </c>
      <c r="C12" s="78">
        <v>37.606837606837608</v>
      </c>
      <c r="D12" s="78">
        <v>12.820512820512819</v>
      </c>
      <c r="E12" s="78">
        <v>0</v>
      </c>
      <c r="F12" s="78">
        <v>1</v>
      </c>
      <c r="G12" s="78">
        <v>1</v>
      </c>
      <c r="H12" s="78">
        <v>1</v>
      </c>
      <c r="I12" s="78">
        <v>1</v>
      </c>
      <c r="J12" s="78">
        <v>4</v>
      </c>
    </row>
    <row r="13" spans="1:10" x14ac:dyDescent="0.35">
      <c r="A13" s="79" t="s">
        <v>215</v>
      </c>
      <c r="B13" s="79">
        <v>54.760985804119443</v>
      </c>
      <c r="C13" s="78">
        <v>0</v>
      </c>
      <c r="D13" s="78">
        <v>0</v>
      </c>
      <c r="E13" s="78">
        <v>0</v>
      </c>
      <c r="F13" s="78">
        <v>2</v>
      </c>
      <c r="G13" s="78">
        <v>1</v>
      </c>
      <c r="H13" s="78">
        <v>1</v>
      </c>
      <c r="I13" s="78">
        <v>1</v>
      </c>
      <c r="J13" s="78">
        <v>5</v>
      </c>
    </row>
    <row r="14" spans="1:10" x14ac:dyDescent="0.35">
      <c r="A14" s="79" t="s">
        <v>216</v>
      </c>
      <c r="B14" s="79">
        <v>82.894128525196493</v>
      </c>
      <c r="C14" s="78">
        <v>18.192325473878874</v>
      </c>
      <c r="D14" s="78">
        <v>8.7378640776699026</v>
      </c>
      <c r="E14" s="78">
        <v>2.496532593619972</v>
      </c>
      <c r="F14" s="78">
        <v>5</v>
      </c>
      <c r="G14" s="78">
        <v>1</v>
      </c>
      <c r="H14" s="78">
        <v>1</v>
      </c>
      <c r="I14" s="78">
        <v>1</v>
      </c>
      <c r="J14" s="78">
        <v>8</v>
      </c>
    </row>
    <row r="15" spans="1:10" x14ac:dyDescent="0.35">
      <c r="A15" s="79" t="s">
        <v>217</v>
      </c>
      <c r="B15" s="79">
        <v>86.325721318200465</v>
      </c>
      <c r="C15" s="78">
        <v>6.5841651852864764</v>
      </c>
      <c r="D15" s="78">
        <v>10.255709011349651</v>
      </c>
      <c r="E15" s="78">
        <v>0</v>
      </c>
      <c r="F15" s="78">
        <v>5</v>
      </c>
      <c r="G15" s="78">
        <v>1</v>
      </c>
      <c r="H15" s="78">
        <v>1</v>
      </c>
      <c r="I15" s="78">
        <v>1</v>
      </c>
      <c r="J15" s="78">
        <v>8</v>
      </c>
    </row>
    <row r="16" spans="1:10" x14ac:dyDescent="0.35">
      <c r="A16" s="79" t="s">
        <v>218</v>
      </c>
      <c r="B16" s="79">
        <v>100</v>
      </c>
      <c r="C16" s="78">
        <v>0</v>
      </c>
      <c r="D16" s="78">
        <v>0</v>
      </c>
      <c r="E16" s="78">
        <v>0</v>
      </c>
      <c r="F16" s="78">
        <v>6</v>
      </c>
      <c r="G16" s="78">
        <v>1</v>
      </c>
      <c r="H16" s="78">
        <v>1</v>
      </c>
      <c r="I16" s="78">
        <v>1</v>
      </c>
      <c r="J16" s="78">
        <v>9</v>
      </c>
    </row>
    <row r="17" spans="1:10" x14ac:dyDescent="0.35">
      <c r="A17" s="79" t="s">
        <v>219</v>
      </c>
      <c r="B17" s="79">
        <v>53.011191299285287</v>
      </c>
      <c r="C17" s="78">
        <v>8.7089426921202122</v>
      </c>
      <c r="D17" s="78">
        <v>0</v>
      </c>
      <c r="E17" s="78">
        <v>6.1172536997859472</v>
      </c>
      <c r="F17" s="78">
        <v>2</v>
      </c>
      <c r="G17" s="78">
        <v>1</v>
      </c>
      <c r="H17" s="78">
        <v>1</v>
      </c>
      <c r="I17" s="78">
        <v>1</v>
      </c>
      <c r="J17" s="78">
        <v>5</v>
      </c>
    </row>
    <row r="18" spans="1:10" x14ac:dyDescent="0.35">
      <c r="A18" s="79" t="s">
        <v>89</v>
      </c>
      <c r="B18" s="79"/>
      <c r="J18" s="82">
        <v>0</v>
      </c>
    </row>
    <row r="19" spans="1:10" x14ac:dyDescent="0.35">
      <c r="A19" s="79" t="s">
        <v>90</v>
      </c>
      <c r="B19" s="79">
        <v>82.27272727272728</v>
      </c>
      <c r="C19" s="78">
        <v>0</v>
      </c>
      <c r="D19" s="78">
        <v>10.363636363636363</v>
      </c>
      <c r="E19" s="78">
        <v>0</v>
      </c>
      <c r="F19" s="78">
        <v>5</v>
      </c>
      <c r="G19" s="78">
        <v>1</v>
      </c>
      <c r="H19" s="78">
        <v>1</v>
      </c>
      <c r="I19" s="78">
        <v>1</v>
      </c>
      <c r="J19" s="78">
        <v>8</v>
      </c>
    </row>
    <row r="20" spans="1:10" x14ac:dyDescent="0.35">
      <c r="A20" s="79" t="s">
        <v>91</v>
      </c>
      <c r="B20" s="79">
        <v>78.042078552725116</v>
      </c>
      <c r="C20" s="78">
        <v>0</v>
      </c>
      <c r="D20" s="78">
        <v>11.421120983919792</v>
      </c>
      <c r="E20" s="78">
        <v>0</v>
      </c>
      <c r="F20" s="78">
        <v>4</v>
      </c>
      <c r="G20" s="78">
        <v>1</v>
      </c>
      <c r="H20" s="78">
        <v>1</v>
      </c>
      <c r="I20" s="78">
        <v>1</v>
      </c>
      <c r="J20" s="78">
        <v>7</v>
      </c>
    </row>
    <row r="21" spans="1:10" x14ac:dyDescent="0.35">
      <c r="A21" s="79" t="s">
        <v>92</v>
      </c>
      <c r="B21" s="79">
        <v>88.665796193765772</v>
      </c>
      <c r="C21" s="78">
        <v>17.07856892504849</v>
      </c>
      <c r="D21" s="78">
        <v>9.5244107985729638</v>
      </c>
      <c r="E21" s="78">
        <v>0</v>
      </c>
      <c r="F21" s="78">
        <v>5</v>
      </c>
      <c r="G21" s="78">
        <v>1</v>
      </c>
      <c r="H21" s="78">
        <v>1</v>
      </c>
      <c r="I21" s="78">
        <v>1</v>
      </c>
      <c r="J21" s="78">
        <v>8</v>
      </c>
    </row>
    <row r="22" spans="1:10" x14ac:dyDescent="0.35">
      <c r="A22" s="79" t="s">
        <v>93</v>
      </c>
      <c r="B22" s="79" t="e">
        <v>#DIV/0!</v>
      </c>
      <c r="C22" s="78" t="e">
        <v>#DIV/0!</v>
      </c>
      <c r="D22" s="78" t="e">
        <v>#DIV/0!</v>
      </c>
      <c r="E22" s="78" t="e">
        <v>#DIV/0!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</row>
    <row r="23" spans="1:10" x14ac:dyDescent="0.35">
      <c r="A23" s="79" t="s">
        <v>94</v>
      </c>
      <c r="B23" s="79">
        <v>100</v>
      </c>
      <c r="C23" s="78">
        <v>33.333333333333329</v>
      </c>
      <c r="D23" s="78">
        <v>0</v>
      </c>
      <c r="E23" s="78">
        <v>66.666666666666657</v>
      </c>
      <c r="F23" s="78">
        <v>6</v>
      </c>
      <c r="G23" s="78">
        <v>1</v>
      </c>
      <c r="H23" s="78">
        <v>1</v>
      </c>
      <c r="I23" s="78">
        <v>3</v>
      </c>
      <c r="J23" s="78">
        <v>11</v>
      </c>
    </row>
    <row r="24" spans="1:10" x14ac:dyDescent="0.35">
      <c r="A24" s="79" t="s">
        <v>95</v>
      </c>
      <c r="B24" s="79">
        <v>86.757123695488602</v>
      </c>
      <c r="C24" s="78">
        <v>35.693067687375276</v>
      </c>
      <c r="D24" s="78">
        <v>27.615729381358982</v>
      </c>
      <c r="E24" s="78">
        <v>0.65773546635260249</v>
      </c>
      <c r="F24" s="78">
        <v>5</v>
      </c>
      <c r="G24" s="78">
        <v>1</v>
      </c>
      <c r="H24" s="78">
        <v>1</v>
      </c>
      <c r="I24" s="78">
        <v>1</v>
      </c>
      <c r="J24" s="78">
        <v>8</v>
      </c>
    </row>
    <row r="25" spans="1:10" x14ac:dyDescent="0.35">
      <c r="A25" s="79" t="s">
        <v>96</v>
      </c>
      <c r="B25" s="79">
        <v>78.190690690690687</v>
      </c>
      <c r="C25" s="78">
        <v>30.386636636636638</v>
      </c>
      <c r="D25" s="78">
        <v>0</v>
      </c>
      <c r="E25" s="78">
        <v>0</v>
      </c>
      <c r="F25" s="78">
        <v>4</v>
      </c>
      <c r="G25" s="78">
        <v>1</v>
      </c>
      <c r="H25" s="78">
        <v>1</v>
      </c>
      <c r="I25" s="78">
        <v>1</v>
      </c>
      <c r="J25" s="78">
        <v>7</v>
      </c>
    </row>
    <row r="26" spans="1:10" x14ac:dyDescent="0.35">
      <c r="A26" s="79" t="s">
        <v>97</v>
      </c>
      <c r="B26" s="79">
        <v>62.064594112984771</v>
      </c>
      <c r="C26" s="78">
        <v>0</v>
      </c>
      <c r="D26" s="78">
        <v>13.019337909946227</v>
      </c>
      <c r="E26" s="78">
        <v>0</v>
      </c>
      <c r="F26" s="78">
        <v>3</v>
      </c>
      <c r="G26" s="78">
        <v>1</v>
      </c>
      <c r="H26" s="78">
        <v>1</v>
      </c>
      <c r="I26" s="78">
        <v>1</v>
      </c>
      <c r="J26" s="78">
        <v>6</v>
      </c>
    </row>
    <row r="27" spans="1:10" x14ac:dyDescent="0.35">
      <c r="A27" s="79" t="s">
        <v>98</v>
      </c>
      <c r="B27" s="79">
        <v>85.051013818933228</v>
      </c>
      <c r="C27" s="78">
        <v>0.16143613586465194</v>
      </c>
      <c r="D27" s="78">
        <v>0</v>
      </c>
      <c r="E27" s="78">
        <v>2.7702440914374273</v>
      </c>
      <c r="F27" s="78">
        <v>5</v>
      </c>
      <c r="G27" s="78">
        <v>1</v>
      </c>
      <c r="H27" s="78">
        <v>1</v>
      </c>
      <c r="I27" s="78">
        <v>1</v>
      </c>
      <c r="J27" s="78">
        <v>8</v>
      </c>
    </row>
    <row r="28" spans="1:10" x14ac:dyDescent="0.35">
      <c r="A28" s="79" t="s">
        <v>99</v>
      </c>
      <c r="B28" s="79">
        <v>83.333333333333343</v>
      </c>
      <c r="C28" s="78">
        <v>16.666666666666664</v>
      </c>
      <c r="D28" s="78">
        <v>25</v>
      </c>
      <c r="E28" s="78">
        <v>0</v>
      </c>
      <c r="F28" s="78">
        <v>5</v>
      </c>
      <c r="G28" s="78">
        <v>1</v>
      </c>
      <c r="H28" s="78">
        <v>1</v>
      </c>
      <c r="I28" s="78">
        <v>1</v>
      </c>
      <c r="J28" s="78">
        <v>8</v>
      </c>
    </row>
    <row r="29" spans="1:10" x14ac:dyDescent="0.35">
      <c r="A29" s="79" t="s">
        <v>100</v>
      </c>
      <c r="B29" s="79">
        <v>58.044311887515974</v>
      </c>
      <c r="C29" s="78">
        <v>0</v>
      </c>
      <c r="D29" s="78">
        <v>6.4493679875017751</v>
      </c>
      <c r="E29" s="78">
        <v>0</v>
      </c>
      <c r="F29" s="78">
        <v>2</v>
      </c>
      <c r="G29" s="78">
        <v>1</v>
      </c>
      <c r="H29" s="78">
        <v>1</v>
      </c>
      <c r="I29" s="78">
        <v>1</v>
      </c>
      <c r="J29" s="78">
        <v>5</v>
      </c>
    </row>
    <row r="30" spans="1:10" x14ac:dyDescent="0.35">
      <c r="A30" s="79" t="s">
        <v>101</v>
      </c>
      <c r="B30" s="79">
        <v>41.517945583910418</v>
      </c>
      <c r="C30" s="78">
        <v>0</v>
      </c>
      <c r="D30" s="78">
        <v>3.7743586894464021</v>
      </c>
      <c r="E30" s="78">
        <v>0</v>
      </c>
      <c r="F30" s="78">
        <v>1</v>
      </c>
      <c r="G30" s="78">
        <v>1</v>
      </c>
      <c r="H30" s="78">
        <v>1</v>
      </c>
      <c r="I30" s="78">
        <v>1</v>
      </c>
      <c r="J30" s="78">
        <v>4</v>
      </c>
    </row>
    <row r="31" spans="1:10" x14ac:dyDescent="0.35">
      <c r="A31" s="79" t="s">
        <v>102</v>
      </c>
      <c r="B31" s="79">
        <v>54.667714206488583</v>
      </c>
      <c r="C31" s="78">
        <v>9.9336558112785127</v>
      </c>
      <c r="D31" s="78">
        <v>5.0990541331607968</v>
      </c>
      <c r="E31" s="78">
        <v>0</v>
      </c>
      <c r="F31" s="78">
        <v>2</v>
      </c>
      <c r="G31" s="78">
        <v>1</v>
      </c>
      <c r="H31" s="78">
        <v>1</v>
      </c>
      <c r="I31" s="78">
        <v>1</v>
      </c>
      <c r="J31" s="78">
        <v>5</v>
      </c>
    </row>
    <row r="32" spans="1:10" x14ac:dyDescent="0.35">
      <c r="A32" s="79" t="s">
        <v>103</v>
      </c>
      <c r="B32" s="79">
        <v>27.967601130109969</v>
      </c>
      <c r="C32" s="78">
        <v>3.5490669468806817</v>
      </c>
      <c r="D32" s="78">
        <v>1.2777191149279343</v>
      </c>
      <c r="E32" s="78">
        <v>1.0919775448025535</v>
      </c>
      <c r="F32" s="78">
        <v>1</v>
      </c>
      <c r="G32" s="78">
        <v>1</v>
      </c>
      <c r="H32" s="78">
        <v>1</v>
      </c>
      <c r="I32" s="78">
        <v>1</v>
      </c>
      <c r="J32" s="78">
        <v>4</v>
      </c>
    </row>
    <row r="33" spans="1:10" x14ac:dyDescent="0.35">
      <c r="A33" s="79" t="s">
        <v>104</v>
      </c>
      <c r="B33" s="79">
        <v>95.329978875010084</v>
      </c>
      <c r="C33" s="78">
        <v>33.579513693137493</v>
      </c>
      <c r="D33" s="78">
        <v>30.705133722989427</v>
      </c>
      <c r="E33" s="78">
        <v>0.88456855040516502</v>
      </c>
      <c r="F33" s="78">
        <v>6</v>
      </c>
      <c r="G33" s="78">
        <v>1</v>
      </c>
      <c r="H33" s="78">
        <v>1</v>
      </c>
      <c r="I33" s="78">
        <v>1</v>
      </c>
      <c r="J33" s="78">
        <v>9</v>
      </c>
    </row>
    <row r="34" spans="1:10" x14ac:dyDescent="0.35">
      <c r="A34" s="79" t="s">
        <v>105</v>
      </c>
      <c r="B34" s="79">
        <v>82.715534008216238</v>
      </c>
      <c r="C34" s="78">
        <v>13.994095565190717</v>
      </c>
      <c r="D34" s="78">
        <v>15.575121045657378</v>
      </c>
      <c r="E34" s="78">
        <v>5.1512793996261896</v>
      </c>
      <c r="F34" s="78">
        <v>5</v>
      </c>
      <c r="G34" s="78">
        <v>1</v>
      </c>
      <c r="H34" s="78">
        <v>1</v>
      </c>
      <c r="I34" s="78">
        <v>1</v>
      </c>
      <c r="J34" s="78">
        <v>8</v>
      </c>
    </row>
    <row r="35" spans="1:10" x14ac:dyDescent="0.35">
      <c r="A35" s="79" t="s">
        <v>106</v>
      </c>
      <c r="B35" s="79">
        <v>89.401265353959175</v>
      </c>
      <c r="C35" s="78">
        <v>0</v>
      </c>
      <c r="D35" s="78">
        <v>0</v>
      </c>
      <c r="E35" s="78">
        <v>110.88409885387547</v>
      </c>
      <c r="F35" s="78">
        <v>5</v>
      </c>
      <c r="G35" s="78">
        <v>1</v>
      </c>
      <c r="H35" s="78">
        <v>1</v>
      </c>
      <c r="I35" s="78">
        <v>6</v>
      </c>
      <c r="J35" s="78">
        <v>13</v>
      </c>
    </row>
    <row r="36" spans="1:10" x14ac:dyDescent="0.35">
      <c r="A36" s="79" t="s">
        <v>107</v>
      </c>
      <c r="B36" s="79">
        <v>100</v>
      </c>
      <c r="C36" s="78">
        <v>0</v>
      </c>
      <c r="D36" s="78">
        <v>0</v>
      </c>
      <c r="E36" s="78">
        <v>0</v>
      </c>
      <c r="F36" s="78">
        <v>6</v>
      </c>
      <c r="G36" s="78">
        <v>1</v>
      </c>
      <c r="H36" s="78">
        <v>1</v>
      </c>
      <c r="I36" s="78">
        <v>1</v>
      </c>
      <c r="J36" s="78">
        <v>9</v>
      </c>
    </row>
    <row r="37" spans="1:10" x14ac:dyDescent="0.35">
      <c r="A37" s="79" t="s">
        <v>108</v>
      </c>
      <c r="B37" s="79">
        <v>100</v>
      </c>
      <c r="C37" s="78">
        <v>5.57387322559733</v>
      </c>
      <c r="D37" s="78">
        <v>3.9425123211702653</v>
      </c>
      <c r="E37" s="78">
        <v>0</v>
      </c>
      <c r="F37" s="78">
        <v>6</v>
      </c>
      <c r="G37" s="78">
        <v>1</v>
      </c>
      <c r="H37" s="78">
        <v>1</v>
      </c>
      <c r="I37" s="78">
        <v>1</v>
      </c>
      <c r="J37" s="78">
        <v>9</v>
      </c>
    </row>
    <row r="38" spans="1:10" x14ac:dyDescent="0.35">
      <c r="A38" s="79" t="s">
        <v>109</v>
      </c>
      <c r="B38" s="79">
        <v>224.26894841926753</v>
      </c>
      <c r="C38" s="78">
        <v>15.587779874023253</v>
      </c>
      <c r="D38" s="78">
        <v>0</v>
      </c>
      <c r="E38" s="78">
        <v>0</v>
      </c>
      <c r="F38" s="78">
        <v>6</v>
      </c>
      <c r="G38" s="78">
        <v>1</v>
      </c>
      <c r="H38" s="78">
        <v>1</v>
      </c>
      <c r="I38" s="78">
        <v>1</v>
      </c>
      <c r="J38" s="78">
        <v>9</v>
      </c>
    </row>
    <row r="39" spans="1:10" x14ac:dyDescent="0.35">
      <c r="A39" s="79" t="s">
        <v>110</v>
      </c>
      <c r="B39" s="79">
        <v>86.678004535147394</v>
      </c>
      <c r="C39" s="78">
        <v>9.6371882086167808</v>
      </c>
      <c r="D39" s="78">
        <v>20.833333333333336</v>
      </c>
      <c r="E39" s="78">
        <v>0</v>
      </c>
      <c r="F39" s="78">
        <v>5</v>
      </c>
      <c r="G39" s="78">
        <v>1</v>
      </c>
      <c r="H39" s="78">
        <v>1</v>
      </c>
      <c r="I39" s="78">
        <v>1</v>
      </c>
      <c r="J39" s="78">
        <v>8</v>
      </c>
    </row>
    <row r="40" spans="1:10" x14ac:dyDescent="0.35">
      <c r="A40" s="79" t="s">
        <v>111</v>
      </c>
      <c r="B40" s="79">
        <v>100</v>
      </c>
      <c r="C40" s="78">
        <v>28.08988764044944</v>
      </c>
      <c r="D40" s="78">
        <v>14.04494382022472</v>
      </c>
      <c r="E40" s="78">
        <v>0</v>
      </c>
      <c r="F40" s="78">
        <v>6</v>
      </c>
      <c r="G40" s="78">
        <v>1</v>
      </c>
      <c r="H40" s="78">
        <v>1</v>
      </c>
      <c r="I40" s="78">
        <v>1</v>
      </c>
      <c r="J40" s="78">
        <v>9</v>
      </c>
    </row>
    <row r="41" spans="1:10" x14ac:dyDescent="0.35">
      <c r="A41" s="79" t="s">
        <v>112</v>
      </c>
      <c r="B41" s="79">
        <v>82.419813235891198</v>
      </c>
      <c r="C41" s="78">
        <v>17.580186764108809</v>
      </c>
      <c r="D41" s="78">
        <v>0</v>
      </c>
      <c r="E41" s="78">
        <v>82.419813235891198</v>
      </c>
      <c r="F41" s="78">
        <v>5</v>
      </c>
      <c r="G41" s="78">
        <v>1</v>
      </c>
      <c r="H41" s="78">
        <v>1</v>
      </c>
      <c r="I41" s="78">
        <v>5</v>
      </c>
      <c r="J41" s="78">
        <v>12</v>
      </c>
    </row>
    <row r="42" spans="1:10" x14ac:dyDescent="0.35">
      <c r="A42" s="79" t="s">
        <v>113</v>
      </c>
      <c r="B42" s="79">
        <v>57.725764196764374</v>
      </c>
      <c r="C42" s="78">
        <v>0</v>
      </c>
      <c r="D42" s="78">
        <v>0</v>
      </c>
      <c r="E42" s="78">
        <v>0</v>
      </c>
      <c r="F42" s="78">
        <v>2</v>
      </c>
      <c r="G42" s="78">
        <v>1</v>
      </c>
      <c r="H42" s="78">
        <v>1</v>
      </c>
      <c r="I42" s="78">
        <v>1</v>
      </c>
      <c r="J42" s="78">
        <v>5</v>
      </c>
    </row>
    <row r="43" spans="1:10" x14ac:dyDescent="0.35">
      <c r="A43" s="79" t="s">
        <v>114</v>
      </c>
      <c r="B43" s="79">
        <v>76.406904387777544</v>
      </c>
      <c r="C43" s="78">
        <v>6.3412563864316169</v>
      </c>
      <c r="D43" s="78">
        <v>12.234996312324773</v>
      </c>
      <c r="E43" s="78">
        <v>0</v>
      </c>
      <c r="F43" s="78">
        <v>4</v>
      </c>
      <c r="G43" s="78">
        <v>1</v>
      </c>
      <c r="H43" s="78">
        <v>1</v>
      </c>
      <c r="I43" s="78">
        <v>1</v>
      </c>
      <c r="J43" s="78">
        <v>7</v>
      </c>
    </row>
    <row r="44" spans="1:10" x14ac:dyDescent="0.35">
      <c r="A44" s="79" t="s">
        <v>115</v>
      </c>
      <c r="B44" s="79">
        <v>77.473165650665877</v>
      </c>
      <c r="C44" s="78">
        <v>0.7619166782151503</v>
      </c>
      <c r="D44" s="78">
        <v>5.7935479482092109</v>
      </c>
      <c r="E44" s="78">
        <v>0</v>
      </c>
      <c r="F44" s="78">
        <v>4</v>
      </c>
      <c r="G44" s="78">
        <v>1</v>
      </c>
      <c r="H44" s="78">
        <v>1</v>
      </c>
      <c r="I44" s="78">
        <v>1</v>
      </c>
      <c r="J44" s="78">
        <v>7</v>
      </c>
    </row>
    <row r="45" spans="1:10" x14ac:dyDescent="0.35">
      <c r="A45" s="79" t="s">
        <v>116</v>
      </c>
      <c r="B45" s="79">
        <v>100</v>
      </c>
      <c r="C45" s="78">
        <v>22.873133156499961</v>
      </c>
      <c r="D45" s="78">
        <v>31.81392472530165</v>
      </c>
      <c r="E45" s="78">
        <v>0</v>
      </c>
      <c r="F45" s="78">
        <v>6</v>
      </c>
      <c r="G45" s="78">
        <v>1</v>
      </c>
      <c r="H45" s="78">
        <v>1</v>
      </c>
      <c r="I45" s="78">
        <v>1</v>
      </c>
      <c r="J45" s="78">
        <v>9</v>
      </c>
    </row>
    <row r="46" spans="1:10" x14ac:dyDescent="0.35">
      <c r="A46" s="79" t="s">
        <v>117</v>
      </c>
      <c r="B46" s="79">
        <v>100</v>
      </c>
      <c r="C46" s="78">
        <v>0</v>
      </c>
      <c r="D46" s="78">
        <v>0</v>
      </c>
      <c r="E46" s="78">
        <v>0</v>
      </c>
      <c r="F46" s="78">
        <v>6</v>
      </c>
      <c r="G46" s="78">
        <v>1</v>
      </c>
      <c r="H46" s="78">
        <v>1</v>
      </c>
      <c r="I46" s="78">
        <v>1</v>
      </c>
      <c r="J46" s="78">
        <v>9</v>
      </c>
    </row>
    <row r="47" spans="1:10" x14ac:dyDescent="0.35">
      <c r="A47" s="79" t="s">
        <v>118</v>
      </c>
      <c r="B47" s="79">
        <v>40.438397581254726</v>
      </c>
      <c r="C47" s="78">
        <v>9.3348450491307631</v>
      </c>
      <c r="D47" s="78">
        <v>0.90702947845804993</v>
      </c>
      <c r="E47" s="78">
        <v>2.9856386999244142</v>
      </c>
      <c r="F47" s="78">
        <v>1</v>
      </c>
      <c r="G47" s="78">
        <v>1</v>
      </c>
      <c r="H47" s="78">
        <v>1</v>
      </c>
      <c r="I47" s="78">
        <v>1</v>
      </c>
      <c r="J47" s="78">
        <v>4</v>
      </c>
    </row>
    <row r="48" spans="1:10" x14ac:dyDescent="0.35">
      <c r="A48" s="79" t="s">
        <v>119</v>
      </c>
      <c r="B48" s="79">
        <v>69.002684650039356</v>
      </c>
      <c r="C48" s="78">
        <v>11.956575871073525</v>
      </c>
      <c r="D48" s="78">
        <v>19.053434475952329</v>
      </c>
      <c r="E48" s="78">
        <v>0</v>
      </c>
      <c r="F48" s="78">
        <v>3</v>
      </c>
      <c r="G48" s="78">
        <v>1</v>
      </c>
      <c r="H48" s="78">
        <v>1</v>
      </c>
      <c r="I48" s="78">
        <v>1</v>
      </c>
      <c r="J48" s="78">
        <v>6</v>
      </c>
    </row>
    <row r="49" spans="1:10" x14ac:dyDescent="0.35">
      <c r="A49" s="79" t="s">
        <v>120</v>
      </c>
      <c r="B49" s="79">
        <v>95.628081857311528</v>
      </c>
      <c r="C49" s="78">
        <v>20.899149385165057</v>
      </c>
      <c r="D49" s="78">
        <v>16.280902960248362</v>
      </c>
      <c r="E49" s="78">
        <v>0</v>
      </c>
      <c r="F49" s="78">
        <v>6</v>
      </c>
      <c r="G49" s="78">
        <v>1</v>
      </c>
      <c r="H49" s="78">
        <v>1</v>
      </c>
      <c r="I49" s="78">
        <v>1</v>
      </c>
      <c r="J49" s="78">
        <v>9</v>
      </c>
    </row>
    <row r="50" spans="1:10" x14ac:dyDescent="0.35">
      <c r="A50" s="79" t="s">
        <v>121</v>
      </c>
      <c r="B50" s="79">
        <v>100</v>
      </c>
      <c r="C50" s="78">
        <v>17.701361704286338</v>
      </c>
      <c r="D50" s="78">
        <v>13.069582085481194</v>
      </c>
      <c r="E50" s="78">
        <v>0</v>
      </c>
      <c r="F50" s="78">
        <v>6</v>
      </c>
      <c r="G50" s="78">
        <v>1</v>
      </c>
      <c r="H50" s="78">
        <v>1</v>
      </c>
      <c r="I50" s="78">
        <v>1</v>
      </c>
      <c r="J50" s="78">
        <v>9</v>
      </c>
    </row>
    <row r="51" spans="1:10" x14ac:dyDescent="0.35">
      <c r="A51" s="79" t="s">
        <v>122</v>
      </c>
      <c r="B51" s="79">
        <v>114.55168853941305</v>
      </c>
      <c r="C51" s="78">
        <v>25.273619609816432</v>
      </c>
      <c r="D51" s="78">
        <v>0</v>
      </c>
      <c r="E51" s="78">
        <v>0</v>
      </c>
      <c r="F51" s="78">
        <v>6</v>
      </c>
      <c r="G51" s="78">
        <v>1</v>
      </c>
      <c r="H51" s="78">
        <v>1</v>
      </c>
      <c r="I51" s="78">
        <v>1</v>
      </c>
      <c r="J51" s="78">
        <v>9</v>
      </c>
    </row>
    <row r="52" spans="1:10" x14ac:dyDescent="0.35">
      <c r="A52" s="79" t="s">
        <v>123</v>
      </c>
      <c r="B52" s="79">
        <v>76.942128717532995</v>
      </c>
      <c r="C52" s="78">
        <v>38.694729939217396</v>
      </c>
      <c r="D52" s="78">
        <v>17.049250412920397</v>
      </c>
      <c r="E52" s="78">
        <v>0</v>
      </c>
      <c r="F52" s="78">
        <v>4</v>
      </c>
      <c r="G52" s="78">
        <v>1</v>
      </c>
      <c r="H52" s="78">
        <v>1</v>
      </c>
      <c r="I52" s="78">
        <v>1</v>
      </c>
      <c r="J52" s="78">
        <v>7</v>
      </c>
    </row>
    <row r="53" spans="1:10" x14ac:dyDescent="0.35">
      <c r="A53" s="79" t="s">
        <v>124</v>
      </c>
      <c r="B53" s="79">
        <v>100</v>
      </c>
      <c r="C53" s="78">
        <v>0</v>
      </c>
      <c r="D53" s="78">
        <v>0</v>
      </c>
      <c r="E53" s="78">
        <v>0</v>
      </c>
      <c r="F53" s="78">
        <v>6</v>
      </c>
      <c r="G53" s="78">
        <v>1</v>
      </c>
      <c r="H53" s="78">
        <v>1</v>
      </c>
      <c r="I53" s="78">
        <v>1</v>
      </c>
      <c r="J53" s="78">
        <v>9</v>
      </c>
    </row>
    <row r="54" spans="1:10" x14ac:dyDescent="0.35">
      <c r="A54" s="79" t="s">
        <v>125</v>
      </c>
      <c r="B54" s="79">
        <v>75.796694623247603</v>
      </c>
      <c r="C54" s="78">
        <v>6.2178274958462003</v>
      </c>
      <c r="D54" s="78">
        <v>6.2178274958462003</v>
      </c>
      <c r="E54" s="78">
        <v>0</v>
      </c>
      <c r="F54" s="78">
        <v>4</v>
      </c>
      <c r="G54" s="78">
        <v>1</v>
      </c>
      <c r="H54" s="78">
        <v>1</v>
      </c>
      <c r="I54" s="78">
        <v>1</v>
      </c>
      <c r="J54" s="78">
        <v>7</v>
      </c>
    </row>
    <row r="55" spans="1:10" x14ac:dyDescent="0.35">
      <c r="A55" s="79" t="s">
        <v>126</v>
      </c>
      <c r="B55" s="79">
        <v>99.332213397827317</v>
      </c>
      <c r="C55" s="78">
        <v>39.449115230848257</v>
      </c>
      <c r="D55" s="78">
        <v>14.371229231709695</v>
      </c>
      <c r="E55" s="78">
        <v>0</v>
      </c>
      <c r="F55" s="78">
        <v>6</v>
      </c>
      <c r="G55" s="78">
        <v>1</v>
      </c>
      <c r="H55" s="78">
        <v>1</v>
      </c>
      <c r="I55" s="78">
        <v>1</v>
      </c>
      <c r="J55" s="78">
        <v>9</v>
      </c>
    </row>
    <row r="56" spans="1:10" x14ac:dyDescent="0.35">
      <c r="A56" s="79" t="s">
        <v>127</v>
      </c>
      <c r="B56" s="79">
        <v>89.848291897522898</v>
      </c>
      <c r="C56" s="78">
        <v>16.661317001534986</v>
      </c>
      <c r="D56" s="78">
        <v>3.7025148892299979</v>
      </c>
      <c r="E56" s="78">
        <v>0</v>
      </c>
      <c r="F56" s="78">
        <v>5</v>
      </c>
      <c r="G56" s="78">
        <v>1</v>
      </c>
      <c r="H56" s="78">
        <v>1</v>
      </c>
      <c r="I56" s="78">
        <v>1</v>
      </c>
      <c r="J56" s="78">
        <v>8</v>
      </c>
    </row>
    <row r="57" spans="1:10" x14ac:dyDescent="0.35">
      <c r="A57" s="79" t="s">
        <v>128</v>
      </c>
      <c r="B57" s="79">
        <v>100</v>
      </c>
      <c r="C57" s="78">
        <v>12.8495469508482</v>
      </c>
      <c r="D57" s="78">
        <v>4.3974994321708838</v>
      </c>
      <c r="E57" s="78">
        <v>0</v>
      </c>
      <c r="F57" s="78">
        <v>6</v>
      </c>
      <c r="G57" s="78">
        <v>1</v>
      </c>
      <c r="H57" s="78">
        <v>1</v>
      </c>
      <c r="I57" s="78">
        <v>1</v>
      </c>
      <c r="J57" s="78">
        <v>9</v>
      </c>
    </row>
    <row r="58" spans="1:10" x14ac:dyDescent="0.35">
      <c r="A58" s="79" t="s">
        <v>129</v>
      </c>
      <c r="B58" s="79">
        <v>45.112258468278185</v>
      </c>
      <c r="C58" s="78">
        <v>0</v>
      </c>
      <c r="D58" s="78">
        <v>0</v>
      </c>
      <c r="E58" s="78">
        <v>0</v>
      </c>
      <c r="F58" s="78">
        <v>1</v>
      </c>
      <c r="G58" s="78">
        <v>1</v>
      </c>
      <c r="H58" s="78">
        <v>1</v>
      </c>
      <c r="I58" s="78">
        <v>1</v>
      </c>
      <c r="J58" s="78">
        <v>4</v>
      </c>
    </row>
    <row r="59" spans="1:10" x14ac:dyDescent="0.35">
      <c r="A59" s="79" t="s">
        <v>130</v>
      </c>
      <c r="B59" s="79">
        <v>54.54545454545454</v>
      </c>
      <c r="C59" s="78">
        <v>0</v>
      </c>
      <c r="D59" s="78">
        <v>27.27272727272727</v>
      </c>
      <c r="E59" s="78">
        <v>9.0909090909090917</v>
      </c>
      <c r="F59" s="78">
        <v>2</v>
      </c>
      <c r="G59" s="78">
        <v>1</v>
      </c>
      <c r="H59" s="78">
        <v>1</v>
      </c>
      <c r="I59" s="78">
        <v>1</v>
      </c>
      <c r="J59" s="78">
        <v>5</v>
      </c>
    </row>
    <row r="60" spans="1:10" x14ac:dyDescent="0.35">
      <c r="A60" s="79" t="s">
        <v>131</v>
      </c>
      <c r="B60" s="79">
        <v>59.375</v>
      </c>
      <c r="C60" s="78">
        <v>24.21875</v>
      </c>
      <c r="D60" s="78">
        <v>0</v>
      </c>
      <c r="E60" s="78">
        <v>5.46875</v>
      </c>
      <c r="F60" s="78">
        <v>2</v>
      </c>
      <c r="G60" s="78">
        <v>1</v>
      </c>
      <c r="H60" s="78">
        <v>1</v>
      </c>
      <c r="I60" s="78">
        <v>1</v>
      </c>
      <c r="J60" s="78">
        <v>5</v>
      </c>
    </row>
    <row r="61" spans="1:10" x14ac:dyDescent="0.35">
      <c r="A61" s="79" t="s">
        <v>132</v>
      </c>
      <c r="B61" s="79" t="e">
        <v>#DIV/0!</v>
      </c>
      <c r="C61" s="78" t="e">
        <v>#DIV/0!</v>
      </c>
      <c r="D61" s="78" t="e">
        <v>#DIV/0!</v>
      </c>
      <c r="E61" s="78" t="e">
        <v>#DIV/0!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</row>
    <row r="62" spans="1:10" x14ac:dyDescent="0.35">
      <c r="A62" s="79" t="s">
        <v>133</v>
      </c>
      <c r="B62" s="79" t="e">
        <v>#DIV/0!</v>
      </c>
      <c r="C62" s="78" t="e">
        <v>#DIV/0!</v>
      </c>
      <c r="D62" s="78" t="e">
        <v>#DIV/0!</v>
      </c>
      <c r="E62" s="78" t="e">
        <v>#DIV/0!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</row>
    <row r="63" spans="1:10" x14ac:dyDescent="0.35">
      <c r="A63" s="79" t="s">
        <v>134</v>
      </c>
      <c r="B63" s="79">
        <v>90.67909454061251</v>
      </c>
      <c r="C63" s="78">
        <v>15.712383488681759</v>
      </c>
      <c r="D63" s="78">
        <v>1.0652463382157125</v>
      </c>
      <c r="E63" s="78">
        <v>4.3941411451398134</v>
      </c>
      <c r="F63" s="78">
        <v>6</v>
      </c>
      <c r="G63" s="78">
        <v>1</v>
      </c>
      <c r="H63" s="78">
        <v>1</v>
      </c>
      <c r="I63" s="78">
        <v>1</v>
      </c>
      <c r="J63" s="78">
        <v>9</v>
      </c>
    </row>
    <row r="64" spans="1:10" x14ac:dyDescent="0.35">
      <c r="A64" s="79" t="s">
        <v>135</v>
      </c>
      <c r="B64" s="79">
        <v>52.177115341971046</v>
      </c>
      <c r="C64" s="78">
        <v>15.638562422783286</v>
      </c>
      <c r="D64" s="78">
        <v>3.3262584344410304</v>
      </c>
      <c r="E64" s="78">
        <v>0</v>
      </c>
      <c r="F64" s="78">
        <v>2</v>
      </c>
      <c r="G64" s="78">
        <v>1</v>
      </c>
      <c r="H64" s="78">
        <v>1</v>
      </c>
      <c r="I64" s="78">
        <v>1</v>
      </c>
      <c r="J64" s="78">
        <v>5</v>
      </c>
    </row>
    <row r="65" spans="1:10" x14ac:dyDescent="0.35">
      <c r="A65" s="79" t="s">
        <v>136</v>
      </c>
      <c r="B65" s="79">
        <v>47.647058823529406</v>
      </c>
      <c r="C65" s="78">
        <v>78.82352941176471</v>
      </c>
      <c r="D65" s="78">
        <v>11.76470588235294</v>
      </c>
      <c r="E65" s="78">
        <v>0</v>
      </c>
      <c r="F65" s="78">
        <v>1</v>
      </c>
      <c r="G65" s="78">
        <v>4</v>
      </c>
      <c r="H65" s="78">
        <v>1</v>
      </c>
      <c r="I65" s="78">
        <v>1</v>
      </c>
      <c r="J65" s="78">
        <v>7</v>
      </c>
    </row>
    <row r="66" spans="1:10" x14ac:dyDescent="0.35">
      <c r="A66" s="79" t="s">
        <v>137</v>
      </c>
      <c r="B66" s="79">
        <v>90.337537091988125</v>
      </c>
      <c r="C66" s="78">
        <v>3.8946587537091988</v>
      </c>
      <c r="D66" s="78">
        <v>0</v>
      </c>
      <c r="E66" s="78">
        <v>0</v>
      </c>
      <c r="F66" s="78">
        <v>6</v>
      </c>
      <c r="G66" s="78">
        <v>1</v>
      </c>
      <c r="H66" s="78">
        <v>1</v>
      </c>
      <c r="I66" s="78">
        <v>1</v>
      </c>
      <c r="J66" s="78">
        <v>9</v>
      </c>
    </row>
    <row r="67" spans="1:10" x14ac:dyDescent="0.35">
      <c r="A67" s="79" t="s">
        <v>138</v>
      </c>
      <c r="B67" s="79">
        <v>97.295233509471885</v>
      </c>
      <c r="C67" s="78">
        <v>17.847959077420946</v>
      </c>
      <c r="D67" s="78">
        <v>2.8319789229834531</v>
      </c>
      <c r="E67" s="78">
        <v>0</v>
      </c>
      <c r="F67" s="78">
        <v>6</v>
      </c>
      <c r="G67" s="78">
        <v>1</v>
      </c>
      <c r="H67" s="78">
        <v>1</v>
      </c>
      <c r="I67" s="78">
        <v>1</v>
      </c>
      <c r="J67" s="78">
        <v>9</v>
      </c>
    </row>
    <row r="68" spans="1:10" x14ac:dyDescent="0.35">
      <c r="A68" s="79" t="s">
        <v>139</v>
      </c>
      <c r="B68" s="79">
        <v>63.603083265707383</v>
      </c>
      <c r="C68" s="78">
        <v>0</v>
      </c>
      <c r="D68" s="78">
        <v>17.332334550088742</v>
      </c>
      <c r="E68" s="78">
        <v>0</v>
      </c>
      <c r="F68" s="78">
        <v>3</v>
      </c>
      <c r="G68" s="78">
        <v>1</v>
      </c>
      <c r="H68" s="78">
        <v>1</v>
      </c>
      <c r="I68" s="78">
        <v>1</v>
      </c>
      <c r="J68" s="78">
        <v>6</v>
      </c>
    </row>
    <row r="69" spans="1:10" x14ac:dyDescent="0.35">
      <c r="A69" s="79" t="s">
        <v>140</v>
      </c>
      <c r="B69" s="79">
        <v>100</v>
      </c>
      <c r="C69" s="78">
        <v>19.678714859437751</v>
      </c>
      <c r="D69" s="78">
        <v>5.6224899598393572</v>
      </c>
      <c r="E69" s="78">
        <v>0</v>
      </c>
      <c r="F69" s="78">
        <v>6</v>
      </c>
      <c r="G69" s="78">
        <v>1</v>
      </c>
      <c r="H69" s="78">
        <v>1</v>
      </c>
      <c r="I69" s="78">
        <v>1</v>
      </c>
      <c r="J69" s="78">
        <v>9</v>
      </c>
    </row>
    <row r="70" spans="1:10" x14ac:dyDescent="0.35">
      <c r="A70" s="79" t="s">
        <v>141</v>
      </c>
      <c r="B70" s="79">
        <v>88.293027267699841</v>
      </c>
      <c r="C70" s="78">
        <v>0</v>
      </c>
      <c r="D70" s="78">
        <v>0</v>
      </c>
      <c r="E70" s="78">
        <v>0</v>
      </c>
      <c r="F70" s="78">
        <v>5</v>
      </c>
      <c r="G70" s="78">
        <v>1</v>
      </c>
      <c r="H70" s="78">
        <v>1</v>
      </c>
      <c r="I70" s="78">
        <v>1</v>
      </c>
      <c r="J70" s="78">
        <v>8</v>
      </c>
    </row>
    <row r="71" spans="1:10" x14ac:dyDescent="0.35">
      <c r="A71" s="79" t="s">
        <v>142</v>
      </c>
      <c r="B71" s="79">
        <v>67.885603277858721</v>
      </c>
      <c r="C71" s="78">
        <v>28.076583694157726</v>
      </c>
      <c r="D71" s="78">
        <v>0</v>
      </c>
      <c r="E71" s="78">
        <v>0</v>
      </c>
      <c r="F71" s="78">
        <v>3</v>
      </c>
      <c r="G71" s="78">
        <v>1</v>
      </c>
      <c r="H71" s="78">
        <v>1</v>
      </c>
      <c r="I71" s="78">
        <v>1</v>
      </c>
      <c r="J71" s="78">
        <v>6</v>
      </c>
    </row>
    <row r="72" spans="1:10" x14ac:dyDescent="0.35">
      <c r="A72" s="79" t="s">
        <v>143</v>
      </c>
      <c r="B72" s="79">
        <v>68.324039650131795</v>
      </c>
      <c r="C72" s="78">
        <v>12.463117911500238</v>
      </c>
      <c r="D72" s="78">
        <v>0</v>
      </c>
      <c r="E72" s="78">
        <v>0</v>
      </c>
      <c r="F72" s="78">
        <v>3</v>
      </c>
      <c r="G72" s="78">
        <v>1</v>
      </c>
      <c r="H72" s="78">
        <v>1</v>
      </c>
      <c r="I72" s="78">
        <v>1</v>
      </c>
      <c r="J72" s="78">
        <v>6</v>
      </c>
    </row>
    <row r="73" spans="1:10" x14ac:dyDescent="0.35">
      <c r="A73" s="79" t="s">
        <v>144</v>
      </c>
      <c r="B73" s="79">
        <v>57.039874380774549</v>
      </c>
      <c r="C73" s="78">
        <v>1.2402182436847777</v>
      </c>
      <c r="D73" s="78">
        <v>0</v>
      </c>
      <c r="E73" s="78">
        <v>0</v>
      </c>
      <c r="F73" s="78">
        <v>2</v>
      </c>
      <c r="G73" s="78">
        <v>1</v>
      </c>
      <c r="H73" s="78">
        <v>1</v>
      </c>
      <c r="I73" s="78">
        <v>1</v>
      </c>
      <c r="J73" s="78">
        <v>5</v>
      </c>
    </row>
    <row r="74" spans="1:10" x14ac:dyDescent="0.35">
      <c r="A74" s="79" t="s">
        <v>145</v>
      </c>
      <c r="B74" s="79">
        <v>55.604022227607139</v>
      </c>
      <c r="C74" s="78">
        <v>0</v>
      </c>
      <c r="D74" s="78">
        <v>0</v>
      </c>
      <c r="E74" s="78">
        <v>0</v>
      </c>
      <c r="F74" s="78">
        <v>2</v>
      </c>
      <c r="G74" s="78">
        <v>1</v>
      </c>
      <c r="H74" s="78">
        <v>1</v>
      </c>
      <c r="I74" s="78">
        <v>1</v>
      </c>
      <c r="J74" s="78">
        <v>5</v>
      </c>
    </row>
    <row r="75" spans="1:10" x14ac:dyDescent="0.35">
      <c r="A75" s="79" t="s">
        <v>146</v>
      </c>
      <c r="B75" s="79">
        <v>100</v>
      </c>
      <c r="C75" s="78">
        <v>0</v>
      </c>
      <c r="D75" s="78">
        <v>0</v>
      </c>
      <c r="E75" s="78">
        <v>0</v>
      </c>
      <c r="F75" s="78">
        <v>6</v>
      </c>
      <c r="G75" s="78">
        <v>1</v>
      </c>
      <c r="H75" s="78">
        <v>1</v>
      </c>
      <c r="I75" s="78">
        <v>1</v>
      </c>
      <c r="J75" s="78">
        <v>9</v>
      </c>
    </row>
    <row r="76" spans="1:10" x14ac:dyDescent="0.35">
      <c r="A76" s="79" t="s">
        <v>147</v>
      </c>
      <c r="B76" s="79">
        <v>100</v>
      </c>
      <c r="C76" s="78">
        <v>100</v>
      </c>
      <c r="D76" s="78">
        <v>0</v>
      </c>
      <c r="E76" s="78">
        <v>0</v>
      </c>
      <c r="F76" s="78">
        <v>6</v>
      </c>
      <c r="G76" s="78">
        <v>6</v>
      </c>
      <c r="H76" s="78">
        <v>1</v>
      </c>
      <c r="I76" s="78">
        <v>1</v>
      </c>
      <c r="J76" s="78">
        <v>14</v>
      </c>
    </row>
    <row r="77" spans="1:10" x14ac:dyDescent="0.35">
      <c r="A77" s="79" t="s">
        <v>148</v>
      </c>
      <c r="B77" s="79">
        <v>100</v>
      </c>
      <c r="C77" s="78">
        <v>40.863092084348843</v>
      </c>
      <c r="D77" s="78">
        <v>0</v>
      </c>
      <c r="E77" s="78">
        <v>0</v>
      </c>
      <c r="F77" s="78">
        <v>6</v>
      </c>
      <c r="G77" s="78">
        <v>1</v>
      </c>
      <c r="H77" s="78">
        <v>1</v>
      </c>
      <c r="I77" s="78">
        <v>1</v>
      </c>
      <c r="J77" s="78">
        <v>9</v>
      </c>
    </row>
    <row r="78" spans="1:10" x14ac:dyDescent="0.35">
      <c r="A78" s="79" t="s">
        <v>149</v>
      </c>
      <c r="B78" s="79">
        <v>100</v>
      </c>
      <c r="C78" s="78">
        <v>51.071428571428569</v>
      </c>
      <c r="D78" s="78">
        <v>0</v>
      </c>
      <c r="E78" s="78">
        <v>0</v>
      </c>
      <c r="F78" s="78">
        <v>6</v>
      </c>
      <c r="G78" s="78">
        <v>2</v>
      </c>
      <c r="H78" s="78">
        <v>1</v>
      </c>
      <c r="I78" s="78">
        <v>1</v>
      </c>
      <c r="J78" s="78">
        <v>10</v>
      </c>
    </row>
    <row r="79" spans="1:10" x14ac:dyDescent="0.35">
      <c r="A79" s="79" t="s">
        <v>150</v>
      </c>
      <c r="B79" s="79">
        <v>100</v>
      </c>
      <c r="C79" s="78">
        <v>54.54545454545454</v>
      </c>
      <c r="D79" s="78">
        <v>27.27272727272727</v>
      </c>
      <c r="E79" s="78">
        <v>0</v>
      </c>
      <c r="F79" s="78">
        <v>6</v>
      </c>
      <c r="G79" s="78">
        <v>2</v>
      </c>
      <c r="H79" s="78">
        <v>1</v>
      </c>
      <c r="I79" s="78">
        <v>1</v>
      </c>
      <c r="J79" s="78">
        <v>10</v>
      </c>
    </row>
    <row r="80" spans="1:10" x14ac:dyDescent="0.35">
      <c r="A80" s="79" t="s">
        <v>151</v>
      </c>
      <c r="B80" s="79">
        <v>85.670736359782623</v>
      </c>
      <c r="C80" s="78">
        <v>12.892355936633942</v>
      </c>
      <c r="D80" s="78">
        <v>12.3688139755573</v>
      </c>
      <c r="E80" s="78">
        <v>2.2376964881472077</v>
      </c>
      <c r="F80" s="78">
        <v>5</v>
      </c>
      <c r="G80" s="78">
        <v>1</v>
      </c>
      <c r="H80" s="78">
        <v>1</v>
      </c>
      <c r="I80" s="78">
        <v>1</v>
      </c>
      <c r="J80" s="78">
        <v>8</v>
      </c>
    </row>
    <row r="81" spans="1:10" x14ac:dyDescent="0.35">
      <c r="A81" s="79" t="s">
        <v>152</v>
      </c>
      <c r="B81" s="79">
        <v>100</v>
      </c>
      <c r="C81" s="78">
        <v>44.65278881296679</v>
      </c>
      <c r="D81" s="78">
        <v>28.857460670586367</v>
      </c>
      <c r="E81" s="78">
        <v>0</v>
      </c>
      <c r="F81" s="78">
        <v>6</v>
      </c>
      <c r="G81" s="78">
        <v>1</v>
      </c>
      <c r="H81" s="78">
        <v>1</v>
      </c>
      <c r="I81" s="78">
        <v>1</v>
      </c>
      <c r="J81" s="78">
        <v>9</v>
      </c>
    </row>
    <row r="82" spans="1:10" x14ac:dyDescent="0.35">
      <c r="A82" s="79" t="s">
        <v>153</v>
      </c>
      <c r="B82" s="79">
        <v>100</v>
      </c>
      <c r="C82" s="78">
        <v>35</v>
      </c>
      <c r="D82" s="78">
        <v>0</v>
      </c>
      <c r="E82" s="78">
        <v>0</v>
      </c>
      <c r="F82" s="78">
        <v>6</v>
      </c>
      <c r="G82" s="78">
        <v>1</v>
      </c>
      <c r="H82" s="78">
        <v>1</v>
      </c>
      <c r="I82" s="78">
        <v>1</v>
      </c>
      <c r="J82" s="78">
        <v>9</v>
      </c>
    </row>
    <row r="83" spans="1:10" x14ac:dyDescent="0.35">
      <c r="A83" s="79" t="s">
        <v>154</v>
      </c>
      <c r="B83" s="79">
        <v>94.392325871759596</v>
      </c>
      <c r="C83" s="78">
        <v>35.918650591586456</v>
      </c>
      <c r="D83" s="78">
        <v>23.98744891926826</v>
      </c>
      <c r="E83" s="78">
        <v>10.705039739048457</v>
      </c>
      <c r="F83" s="78">
        <v>6</v>
      </c>
      <c r="G83" s="78">
        <v>1</v>
      </c>
      <c r="H83" s="78">
        <v>1</v>
      </c>
      <c r="I83" s="78">
        <v>1</v>
      </c>
      <c r="J83" s="78">
        <v>9</v>
      </c>
    </row>
    <row r="84" spans="1:10" x14ac:dyDescent="0.35">
      <c r="A84" s="79" t="s">
        <v>155</v>
      </c>
      <c r="B84" s="79">
        <v>100</v>
      </c>
      <c r="C84" s="78">
        <v>0</v>
      </c>
      <c r="D84" s="78">
        <v>0</v>
      </c>
      <c r="E84" s="78">
        <v>0</v>
      </c>
      <c r="F84" s="78">
        <v>6</v>
      </c>
      <c r="G84" s="78">
        <v>1</v>
      </c>
      <c r="H84" s="78">
        <v>1</v>
      </c>
      <c r="I84" s="78">
        <v>1</v>
      </c>
      <c r="J84" s="78">
        <v>9</v>
      </c>
    </row>
    <row r="85" spans="1:10" x14ac:dyDescent="0.35">
      <c r="A85" s="79" t="s">
        <v>156</v>
      </c>
      <c r="B85" s="79">
        <v>49.586603995976638</v>
      </c>
      <c r="C85" s="78">
        <v>2.1212723708290833</v>
      </c>
      <c r="D85" s="78">
        <v>17.961985555736206</v>
      </c>
      <c r="E85" s="78">
        <v>0</v>
      </c>
      <c r="F85" s="78">
        <v>1</v>
      </c>
      <c r="G85" s="78">
        <v>1</v>
      </c>
      <c r="H85" s="78">
        <v>1</v>
      </c>
      <c r="I85" s="78">
        <v>1</v>
      </c>
      <c r="J85" s="78">
        <v>4</v>
      </c>
    </row>
    <row r="86" spans="1:10" x14ac:dyDescent="0.35">
      <c r="A86" s="79" t="s">
        <v>157</v>
      </c>
      <c r="B86" s="79">
        <v>96.8107676817596</v>
      </c>
      <c r="C86" s="78">
        <v>39.384239262089046</v>
      </c>
      <c r="D86" s="78">
        <v>23.386747227065889</v>
      </c>
      <c r="E86" s="78">
        <v>11.845026085893885</v>
      </c>
      <c r="F86" s="78">
        <v>6</v>
      </c>
      <c r="G86" s="78">
        <v>1</v>
      </c>
      <c r="H86" s="78">
        <v>1</v>
      </c>
      <c r="I86" s="78">
        <v>1</v>
      </c>
      <c r="J86" s="78">
        <v>9</v>
      </c>
    </row>
    <row r="87" spans="1:10" x14ac:dyDescent="0.35">
      <c r="A87" s="79" t="s">
        <v>158</v>
      </c>
      <c r="B87" s="79">
        <v>95.960750878892668</v>
      </c>
      <c r="C87" s="78">
        <v>37.838862039632978</v>
      </c>
      <c r="D87" s="78">
        <v>24.077425802917837</v>
      </c>
      <c r="E87" s="78">
        <v>12.392854458667077</v>
      </c>
      <c r="F87" s="78">
        <v>6</v>
      </c>
      <c r="G87" s="78">
        <v>1</v>
      </c>
      <c r="H87" s="78">
        <v>1</v>
      </c>
      <c r="I87" s="78">
        <v>1</v>
      </c>
      <c r="J87" s="78">
        <v>9</v>
      </c>
    </row>
    <row r="88" spans="1:10" x14ac:dyDescent="0.35">
      <c r="A88" s="79" t="s">
        <v>159</v>
      </c>
      <c r="B88" s="79">
        <v>79.864094148459699</v>
      </c>
      <c r="C88" s="78">
        <v>43.554052381457211</v>
      </c>
      <c r="D88" s="78">
        <v>31.463807170753622</v>
      </c>
      <c r="E88" s="78">
        <v>0</v>
      </c>
      <c r="F88" s="78">
        <v>4</v>
      </c>
      <c r="G88" s="78">
        <v>1</v>
      </c>
      <c r="H88" s="78">
        <v>1</v>
      </c>
      <c r="I88" s="78">
        <v>1</v>
      </c>
      <c r="J88" s="78">
        <v>7</v>
      </c>
    </row>
    <row r="89" spans="1:10" x14ac:dyDescent="0.35">
      <c r="A89" s="79" t="s">
        <v>160</v>
      </c>
      <c r="B89" s="79">
        <v>100</v>
      </c>
      <c r="C89" s="78">
        <v>37.931034482758619</v>
      </c>
      <c r="D89" s="78">
        <v>6.8965517241379306</v>
      </c>
      <c r="E89" s="78">
        <v>0</v>
      </c>
      <c r="F89" s="78">
        <v>6</v>
      </c>
      <c r="G89" s="78">
        <v>1</v>
      </c>
      <c r="H89" s="78">
        <v>1</v>
      </c>
      <c r="I89" s="78">
        <v>1</v>
      </c>
      <c r="J89" s="78">
        <v>9</v>
      </c>
    </row>
    <row r="90" spans="1:10" x14ac:dyDescent="0.35">
      <c r="A90" s="79" t="s">
        <v>161</v>
      </c>
      <c r="B90" s="79">
        <v>96.639283047050043</v>
      </c>
      <c r="C90" s="78">
        <v>20.089619118745333</v>
      </c>
      <c r="D90" s="78">
        <v>26.138909634055263</v>
      </c>
      <c r="E90" s="78">
        <v>9.8954443614637793</v>
      </c>
      <c r="F90" s="78">
        <v>6</v>
      </c>
      <c r="G90" s="78">
        <v>1</v>
      </c>
      <c r="H90" s="78">
        <v>1</v>
      </c>
      <c r="I90" s="78">
        <v>1</v>
      </c>
      <c r="J90" s="78">
        <v>9</v>
      </c>
    </row>
    <row r="91" spans="1:10" x14ac:dyDescent="0.35">
      <c r="A91" s="79" t="s">
        <v>162</v>
      </c>
      <c r="B91" s="79">
        <v>100</v>
      </c>
      <c r="C91" s="78">
        <v>100</v>
      </c>
      <c r="D91" s="78">
        <v>0</v>
      </c>
      <c r="E91" s="78">
        <v>0</v>
      </c>
      <c r="F91" s="78">
        <v>6</v>
      </c>
      <c r="G91" s="78">
        <v>6</v>
      </c>
      <c r="H91" s="78">
        <v>1</v>
      </c>
      <c r="I91" s="78">
        <v>1</v>
      </c>
      <c r="J91" s="78">
        <v>14</v>
      </c>
    </row>
    <row r="92" spans="1:10" x14ac:dyDescent="0.35">
      <c r="A92" s="79" t="s">
        <v>163</v>
      </c>
      <c r="B92" s="79">
        <v>45.810477580393538</v>
      </c>
      <c r="C92" s="78">
        <v>0</v>
      </c>
      <c r="D92" s="78">
        <v>0</v>
      </c>
      <c r="E92" s="78">
        <v>0</v>
      </c>
      <c r="F92" s="78">
        <v>1</v>
      </c>
      <c r="G92" s="78">
        <v>1</v>
      </c>
      <c r="H92" s="78">
        <v>1</v>
      </c>
      <c r="I92" s="78">
        <v>1</v>
      </c>
      <c r="J92" s="78">
        <v>4</v>
      </c>
    </row>
    <row r="93" spans="1:10" x14ac:dyDescent="0.35">
      <c r="A93" s="79" t="s">
        <v>164</v>
      </c>
      <c r="B93" s="79">
        <v>39.714037419088335</v>
      </c>
      <c r="C93" s="78">
        <v>0</v>
      </c>
      <c r="D93" s="78">
        <v>0</v>
      </c>
      <c r="E93" s="78">
        <v>0</v>
      </c>
      <c r="F93" s="78">
        <v>1</v>
      </c>
      <c r="G93" s="78">
        <v>1</v>
      </c>
      <c r="H93" s="78">
        <v>1</v>
      </c>
      <c r="I93" s="78">
        <v>1</v>
      </c>
      <c r="J93" s="78">
        <v>4</v>
      </c>
    </row>
    <row r="94" spans="1:10" x14ac:dyDescent="0.35">
      <c r="A94" s="79" t="s">
        <v>165</v>
      </c>
      <c r="B94" s="79">
        <v>61.024966670774361</v>
      </c>
      <c r="C94" s="78">
        <v>0</v>
      </c>
      <c r="D94" s="78">
        <v>12.422281055744586</v>
      </c>
      <c r="E94" s="78">
        <v>0</v>
      </c>
      <c r="F94" s="78">
        <v>3</v>
      </c>
      <c r="G94" s="78">
        <v>1</v>
      </c>
      <c r="H94" s="78">
        <v>1</v>
      </c>
      <c r="I94" s="78">
        <v>1</v>
      </c>
      <c r="J94" s="78">
        <v>6</v>
      </c>
    </row>
    <row r="95" spans="1:10" x14ac:dyDescent="0.35">
      <c r="A95" s="79" t="s">
        <v>166</v>
      </c>
      <c r="B95" s="79">
        <v>85.860942603826402</v>
      </c>
      <c r="C95" s="78">
        <v>0</v>
      </c>
      <c r="D95" s="78">
        <v>10.849276714885674</v>
      </c>
      <c r="E95" s="78">
        <v>0</v>
      </c>
      <c r="F95" s="78">
        <v>5</v>
      </c>
      <c r="G95" s="78">
        <v>1</v>
      </c>
      <c r="H95" s="78">
        <v>1</v>
      </c>
      <c r="I95" s="78">
        <v>1</v>
      </c>
      <c r="J95" s="78">
        <v>8</v>
      </c>
    </row>
    <row r="96" spans="1:10" x14ac:dyDescent="0.35">
      <c r="A96" s="79" t="s">
        <v>167</v>
      </c>
      <c r="B96" s="79">
        <v>44.799183459964553</v>
      </c>
      <c r="C96" s="78">
        <v>6.7101744150712213</v>
      </c>
      <c r="D96" s="78">
        <v>4.5381369695372271</v>
      </c>
      <c r="E96" s="78">
        <v>0</v>
      </c>
      <c r="F96" s="78">
        <v>1</v>
      </c>
      <c r="G96" s="78">
        <v>1</v>
      </c>
      <c r="H96" s="78">
        <v>1</v>
      </c>
      <c r="I96" s="78">
        <v>1</v>
      </c>
      <c r="J96" s="78">
        <v>4</v>
      </c>
    </row>
    <row r="97" spans="1:10" x14ac:dyDescent="0.35">
      <c r="A97" s="79" t="s">
        <v>168</v>
      </c>
      <c r="B97" s="79">
        <v>100</v>
      </c>
      <c r="C97" s="78">
        <v>50</v>
      </c>
      <c r="D97" s="78">
        <v>0</v>
      </c>
      <c r="E97" s="78">
        <v>0</v>
      </c>
      <c r="F97" s="78">
        <v>6</v>
      </c>
      <c r="G97" s="78">
        <v>2</v>
      </c>
      <c r="H97" s="78">
        <v>1</v>
      </c>
      <c r="I97" s="78">
        <v>1</v>
      </c>
      <c r="J97" s="78">
        <v>10</v>
      </c>
    </row>
    <row r="98" spans="1:10" x14ac:dyDescent="0.35">
      <c r="A98" s="79" t="s">
        <v>169</v>
      </c>
      <c r="B98" s="79">
        <v>100</v>
      </c>
      <c r="C98" s="78">
        <v>0</v>
      </c>
      <c r="D98" s="78">
        <v>0</v>
      </c>
      <c r="E98" s="78">
        <v>0</v>
      </c>
      <c r="F98" s="78">
        <v>6</v>
      </c>
      <c r="G98" s="78">
        <v>1</v>
      </c>
      <c r="H98" s="78">
        <v>1</v>
      </c>
      <c r="I98" s="78">
        <v>1</v>
      </c>
      <c r="J98" s="78">
        <v>9</v>
      </c>
    </row>
    <row r="99" spans="1:10" x14ac:dyDescent="0.35">
      <c r="A99" s="79" t="s">
        <v>170</v>
      </c>
      <c r="B99" s="79">
        <v>55.604042048221537</v>
      </c>
      <c r="C99" s="78">
        <v>0</v>
      </c>
      <c r="D99" s="78">
        <v>0</v>
      </c>
      <c r="E99" s="78">
        <v>0</v>
      </c>
      <c r="F99" s="78">
        <v>2</v>
      </c>
      <c r="G99" s="78">
        <v>1</v>
      </c>
      <c r="H99" s="78">
        <v>1</v>
      </c>
      <c r="I99" s="78">
        <v>1</v>
      </c>
      <c r="J99" s="78">
        <v>5</v>
      </c>
    </row>
    <row r="100" spans="1:10" x14ac:dyDescent="0.35">
      <c r="A100" s="79" t="s">
        <v>171</v>
      </c>
      <c r="B100" s="79">
        <v>80</v>
      </c>
      <c r="C100" s="78">
        <v>40</v>
      </c>
      <c r="D100" s="78">
        <v>0</v>
      </c>
      <c r="E100" s="78">
        <v>0</v>
      </c>
      <c r="F100" s="78">
        <v>5</v>
      </c>
      <c r="G100" s="78">
        <v>1</v>
      </c>
      <c r="H100" s="78">
        <v>1</v>
      </c>
      <c r="I100" s="78">
        <v>1</v>
      </c>
      <c r="J100" s="78">
        <v>8</v>
      </c>
    </row>
    <row r="101" spans="1:10" x14ac:dyDescent="0.35">
      <c r="A101" s="79" t="s">
        <v>172</v>
      </c>
      <c r="B101" s="79">
        <v>100</v>
      </c>
      <c r="C101" s="78">
        <v>100</v>
      </c>
      <c r="D101" s="78">
        <v>0</v>
      </c>
      <c r="E101" s="78">
        <v>0</v>
      </c>
      <c r="F101" s="78">
        <v>6</v>
      </c>
      <c r="G101" s="78">
        <v>6</v>
      </c>
      <c r="H101" s="78">
        <v>1</v>
      </c>
      <c r="I101" s="78">
        <v>1</v>
      </c>
      <c r="J101" s="78">
        <v>14</v>
      </c>
    </row>
    <row r="102" spans="1:10" x14ac:dyDescent="0.35">
      <c r="A102" s="79" t="s">
        <v>173</v>
      </c>
      <c r="B102" s="79">
        <v>70.608960941172796</v>
      </c>
      <c r="C102" s="78">
        <v>0</v>
      </c>
      <c r="D102" s="78">
        <v>40.656100065665477</v>
      </c>
      <c r="E102" s="78">
        <v>0</v>
      </c>
      <c r="F102" s="78">
        <v>4</v>
      </c>
      <c r="G102" s="78">
        <v>1</v>
      </c>
      <c r="H102" s="78">
        <v>1</v>
      </c>
      <c r="I102" s="78">
        <v>1</v>
      </c>
      <c r="J102" s="78">
        <v>7</v>
      </c>
    </row>
    <row r="103" spans="1:10" x14ac:dyDescent="0.35">
      <c r="A103" s="79" t="s">
        <v>174</v>
      </c>
      <c r="B103" s="79" t="e">
        <v>#DIV/0!</v>
      </c>
      <c r="C103" s="78" t="e">
        <v>#DIV/0!</v>
      </c>
      <c r="D103" s="78" t="e">
        <v>#DIV/0!</v>
      </c>
      <c r="E103" s="78" t="e">
        <v>#DIV/0!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</row>
    <row r="104" spans="1:10" x14ac:dyDescent="0.35">
      <c r="A104" s="79" t="s">
        <v>175</v>
      </c>
      <c r="B104" s="79" t="e">
        <v>#DIV/0!</v>
      </c>
      <c r="C104" s="78" t="e">
        <v>#DIV/0!</v>
      </c>
      <c r="D104" s="78" t="e">
        <v>#DIV/0!</v>
      </c>
      <c r="E104" s="78" t="e">
        <v>#DIV/0!</v>
      </c>
      <c r="F104" s="78">
        <v>0</v>
      </c>
      <c r="G104" s="78">
        <v>0</v>
      </c>
      <c r="H104" s="78">
        <v>0</v>
      </c>
      <c r="I104" s="78">
        <v>0</v>
      </c>
      <c r="J104" s="78">
        <v>0</v>
      </c>
    </row>
    <row r="105" spans="1:10" x14ac:dyDescent="0.35">
      <c r="A105" s="79" t="s">
        <v>176</v>
      </c>
      <c r="B105" s="79" t="e">
        <v>#DIV/0!</v>
      </c>
      <c r="C105" s="78" t="e">
        <v>#DIV/0!</v>
      </c>
      <c r="D105" s="78" t="e">
        <v>#DIV/0!</v>
      </c>
      <c r="E105" s="78" t="e">
        <v>#DIV/0!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</row>
    <row r="106" spans="1:10" x14ac:dyDescent="0.35">
      <c r="A106" s="79" t="s">
        <v>177</v>
      </c>
      <c r="B106" s="79" t="e">
        <v>#DIV/0!</v>
      </c>
      <c r="C106" s="78" t="e">
        <v>#DIV/0!</v>
      </c>
      <c r="D106" s="78" t="e">
        <v>#DIV/0!</v>
      </c>
      <c r="E106" s="78" t="e">
        <v>#DIV/0!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</row>
    <row r="107" spans="1:10" x14ac:dyDescent="0.35">
      <c r="A107" s="79" t="s">
        <v>178</v>
      </c>
      <c r="B107" s="79" t="e">
        <v>#DIV/0!</v>
      </c>
      <c r="C107" s="78" t="e">
        <v>#DIV/0!</v>
      </c>
      <c r="D107" s="78" t="e">
        <v>#DIV/0!</v>
      </c>
      <c r="E107" s="78" t="e">
        <v>#DIV/0!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</row>
    <row r="108" spans="1:10" x14ac:dyDescent="0.35">
      <c r="A108" s="79"/>
    </row>
    <row r="109" spans="1:10" x14ac:dyDescent="0.35">
      <c r="A109" s="79"/>
    </row>
  </sheetData>
  <sheetProtection algorithmName="SHA-512" hashValue="Cgp/KaBl5rbukH1XGSy9yIRjNZvI2EPegmqUaoMtlUV/QE0Cs0o5nQgL3i3AT/eQclrOnn5BG157I4z2M5cSTw==" saltValue="Ldl4NL4djAFYhS3qUuYrjw==" spinCount="100000" sheet="1" objects="1" scenarios="1"/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4306-06A9-471B-8E38-06701247D549}">
  <dimension ref="A1:B107"/>
  <sheetViews>
    <sheetView workbookViewId="0">
      <selection activeCell="B18" sqref="B18"/>
    </sheetView>
  </sheetViews>
  <sheetFormatPr defaultRowHeight="14.5" x14ac:dyDescent="0.35"/>
  <cols>
    <col min="1" max="1" width="15.81640625" bestFit="1" customWidth="1"/>
    <col min="2" max="2" width="5.36328125" bestFit="1" customWidth="1"/>
  </cols>
  <sheetData>
    <row r="1" spans="1:2" x14ac:dyDescent="0.35">
      <c r="A1" s="77" t="s">
        <v>1</v>
      </c>
      <c r="B1" s="77" t="s">
        <v>191</v>
      </c>
    </row>
    <row r="2" spans="1:2" x14ac:dyDescent="0.35">
      <c r="A2" s="72" t="s">
        <v>73</v>
      </c>
      <c r="B2">
        <v>7</v>
      </c>
    </row>
    <row r="3" spans="1:2" x14ac:dyDescent="0.35">
      <c r="A3" s="72" t="s">
        <v>74</v>
      </c>
      <c r="B3">
        <v>5</v>
      </c>
    </row>
    <row r="4" spans="1:2" x14ac:dyDescent="0.35">
      <c r="A4" s="72" t="s">
        <v>75</v>
      </c>
      <c r="B4">
        <v>4</v>
      </c>
    </row>
    <row r="5" spans="1:2" x14ac:dyDescent="0.35">
      <c r="A5" s="72" t="s">
        <v>76</v>
      </c>
      <c r="B5">
        <v>9</v>
      </c>
    </row>
    <row r="6" spans="1:2" x14ac:dyDescent="0.35">
      <c r="A6" s="72" t="s">
        <v>77</v>
      </c>
      <c r="B6">
        <v>8</v>
      </c>
    </row>
    <row r="7" spans="1:2" x14ac:dyDescent="0.35">
      <c r="A7" s="72" t="s">
        <v>78</v>
      </c>
      <c r="B7">
        <v>6</v>
      </c>
    </row>
    <row r="8" spans="1:2" x14ac:dyDescent="0.35">
      <c r="A8" s="72" t="s">
        <v>79</v>
      </c>
      <c r="B8">
        <v>7</v>
      </c>
    </row>
    <row r="9" spans="1:2" x14ac:dyDescent="0.35">
      <c r="A9" s="72" t="s">
        <v>80</v>
      </c>
      <c r="B9">
        <v>6</v>
      </c>
    </row>
    <row r="10" spans="1:2" x14ac:dyDescent="0.35">
      <c r="A10" s="72" t="s">
        <v>81</v>
      </c>
      <c r="B10">
        <v>6</v>
      </c>
    </row>
    <row r="11" spans="1:2" x14ac:dyDescent="0.35">
      <c r="A11" s="72" t="s">
        <v>82</v>
      </c>
      <c r="B11">
        <v>3</v>
      </c>
    </row>
    <row r="12" spans="1:2" x14ac:dyDescent="0.35">
      <c r="A12" s="72" t="s">
        <v>83</v>
      </c>
      <c r="B12">
        <v>3</v>
      </c>
    </row>
    <row r="13" spans="1:2" x14ac:dyDescent="0.35">
      <c r="A13" s="72" t="s">
        <v>84</v>
      </c>
      <c r="B13">
        <v>5</v>
      </c>
    </row>
    <row r="14" spans="1:2" x14ac:dyDescent="0.35">
      <c r="A14" s="72" t="s">
        <v>85</v>
      </c>
      <c r="B14">
        <v>3</v>
      </c>
    </row>
    <row r="15" spans="1:2" x14ac:dyDescent="0.35">
      <c r="A15" s="72" t="s">
        <v>86</v>
      </c>
    </row>
    <row r="16" spans="1:2" x14ac:dyDescent="0.35">
      <c r="A16" s="72" t="s">
        <v>87</v>
      </c>
      <c r="B16">
        <v>9</v>
      </c>
    </row>
    <row r="17" spans="1:2" x14ac:dyDescent="0.35">
      <c r="A17" s="72" t="s">
        <v>88</v>
      </c>
      <c r="B17">
        <v>3</v>
      </c>
    </row>
    <row r="18" spans="1:2" x14ac:dyDescent="0.35">
      <c r="A18" s="72" t="s">
        <v>89</v>
      </c>
      <c r="B18">
        <v>3</v>
      </c>
    </row>
    <row r="19" spans="1:2" x14ac:dyDescent="0.35">
      <c r="A19" s="72" t="s">
        <v>90</v>
      </c>
      <c r="B19">
        <v>3</v>
      </c>
    </row>
    <row r="20" spans="1:2" x14ac:dyDescent="0.35">
      <c r="A20" s="72" t="s">
        <v>91</v>
      </c>
      <c r="B20">
        <v>3</v>
      </c>
    </row>
    <row r="21" spans="1:2" x14ac:dyDescent="0.35">
      <c r="A21" s="72" t="s">
        <v>92</v>
      </c>
      <c r="B21">
        <v>3</v>
      </c>
    </row>
    <row r="22" spans="1:2" x14ac:dyDescent="0.35">
      <c r="A22" s="72" t="s">
        <v>93</v>
      </c>
    </row>
    <row r="23" spans="1:2" x14ac:dyDescent="0.35">
      <c r="A23" s="72" t="s">
        <v>94</v>
      </c>
      <c r="B23">
        <v>3</v>
      </c>
    </row>
    <row r="24" spans="1:2" x14ac:dyDescent="0.35">
      <c r="A24" s="72" t="s">
        <v>95</v>
      </c>
      <c r="B24">
        <v>3</v>
      </c>
    </row>
    <row r="25" spans="1:2" x14ac:dyDescent="0.35">
      <c r="A25" s="72" t="s">
        <v>96</v>
      </c>
      <c r="B25">
        <v>3</v>
      </c>
    </row>
    <row r="26" spans="1:2" x14ac:dyDescent="0.35">
      <c r="A26" s="72" t="s">
        <v>97</v>
      </c>
      <c r="B26">
        <v>3</v>
      </c>
    </row>
    <row r="27" spans="1:2" x14ac:dyDescent="0.35">
      <c r="A27" s="72" t="s">
        <v>98</v>
      </c>
      <c r="B27">
        <v>6</v>
      </c>
    </row>
    <row r="28" spans="1:2" x14ac:dyDescent="0.35">
      <c r="A28" s="72" t="s">
        <v>99</v>
      </c>
      <c r="B28">
        <v>5</v>
      </c>
    </row>
    <row r="29" spans="1:2" x14ac:dyDescent="0.35">
      <c r="A29" s="72" t="s">
        <v>100</v>
      </c>
      <c r="B29">
        <v>5</v>
      </c>
    </row>
    <row r="30" spans="1:2" x14ac:dyDescent="0.35">
      <c r="A30" s="72" t="s">
        <v>101</v>
      </c>
      <c r="B30">
        <v>5</v>
      </c>
    </row>
    <row r="31" spans="1:2" x14ac:dyDescent="0.35">
      <c r="A31" s="72" t="s">
        <v>102</v>
      </c>
      <c r="B31">
        <v>6</v>
      </c>
    </row>
    <row r="32" spans="1:2" x14ac:dyDescent="0.35">
      <c r="A32" s="72" t="s">
        <v>103</v>
      </c>
    </row>
    <row r="33" spans="1:2" x14ac:dyDescent="0.35">
      <c r="A33" s="72" t="s">
        <v>104</v>
      </c>
      <c r="B33">
        <v>3</v>
      </c>
    </row>
    <row r="34" spans="1:2" x14ac:dyDescent="0.35">
      <c r="A34" s="72" t="s">
        <v>105</v>
      </c>
      <c r="B34">
        <v>5</v>
      </c>
    </row>
    <row r="35" spans="1:2" x14ac:dyDescent="0.35">
      <c r="A35" s="72" t="s">
        <v>106</v>
      </c>
      <c r="B35">
        <v>9</v>
      </c>
    </row>
    <row r="36" spans="1:2" x14ac:dyDescent="0.35">
      <c r="A36" s="72" t="s">
        <v>107</v>
      </c>
    </row>
    <row r="37" spans="1:2" x14ac:dyDescent="0.35">
      <c r="A37" s="72" t="s">
        <v>108</v>
      </c>
      <c r="B37">
        <v>3</v>
      </c>
    </row>
    <row r="38" spans="1:2" x14ac:dyDescent="0.35">
      <c r="A38" s="72" t="s">
        <v>109</v>
      </c>
      <c r="B38">
        <v>3</v>
      </c>
    </row>
    <row r="39" spans="1:2" x14ac:dyDescent="0.35">
      <c r="A39" s="72" t="s">
        <v>110</v>
      </c>
      <c r="B39">
        <v>3</v>
      </c>
    </row>
    <row r="40" spans="1:2" x14ac:dyDescent="0.35">
      <c r="A40" s="72" t="s">
        <v>111</v>
      </c>
      <c r="B40">
        <v>3</v>
      </c>
    </row>
    <row r="41" spans="1:2" x14ac:dyDescent="0.35">
      <c r="A41" s="72" t="s">
        <v>112</v>
      </c>
      <c r="B41">
        <v>4</v>
      </c>
    </row>
    <row r="42" spans="1:2" x14ac:dyDescent="0.35">
      <c r="A42" s="72" t="s">
        <v>113</v>
      </c>
      <c r="B42">
        <v>5</v>
      </c>
    </row>
    <row r="43" spans="1:2" x14ac:dyDescent="0.35">
      <c r="A43" s="72" t="s">
        <v>114</v>
      </c>
      <c r="B43">
        <v>5</v>
      </c>
    </row>
    <row r="44" spans="1:2" x14ac:dyDescent="0.35">
      <c r="A44" s="72" t="s">
        <v>115</v>
      </c>
      <c r="B44">
        <v>3</v>
      </c>
    </row>
    <row r="45" spans="1:2" x14ac:dyDescent="0.35">
      <c r="A45" s="72" t="s">
        <v>116</v>
      </c>
      <c r="B45">
        <v>6</v>
      </c>
    </row>
    <row r="46" spans="1:2" x14ac:dyDescent="0.35">
      <c r="A46" s="72" t="s">
        <v>117</v>
      </c>
      <c r="B46">
        <v>3</v>
      </c>
    </row>
    <row r="47" spans="1:2" x14ac:dyDescent="0.35">
      <c r="A47" s="72" t="s">
        <v>118</v>
      </c>
      <c r="B47">
        <v>9</v>
      </c>
    </row>
    <row r="48" spans="1:2" x14ac:dyDescent="0.35">
      <c r="A48" s="72" t="s">
        <v>119</v>
      </c>
      <c r="B48">
        <v>8</v>
      </c>
    </row>
    <row r="49" spans="1:2" x14ac:dyDescent="0.35">
      <c r="A49" s="72" t="s">
        <v>120</v>
      </c>
      <c r="B49">
        <v>9</v>
      </c>
    </row>
    <row r="50" spans="1:2" x14ac:dyDescent="0.35">
      <c r="A50" s="72" t="s">
        <v>121</v>
      </c>
      <c r="B50">
        <v>4</v>
      </c>
    </row>
    <row r="51" spans="1:2" x14ac:dyDescent="0.35">
      <c r="A51" s="72" t="s">
        <v>122</v>
      </c>
      <c r="B51">
        <v>3</v>
      </c>
    </row>
    <row r="52" spans="1:2" x14ac:dyDescent="0.35">
      <c r="A52" s="72" t="s">
        <v>123</v>
      </c>
      <c r="B52">
        <v>3</v>
      </c>
    </row>
    <row r="53" spans="1:2" x14ac:dyDescent="0.35">
      <c r="A53" s="72" t="s">
        <v>124</v>
      </c>
      <c r="B53">
        <v>3</v>
      </c>
    </row>
    <row r="54" spans="1:2" x14ac:dyDescent="0.35">
      <c r="A54" s="72" t="s">
        <v>125</v>
      </c>
      <c r="B54">
        <v>5</v>
      </c>
    </row>
    <row r="55" spans="1:2" x14ac:dyDescent="0.35">
      <c r="A55" s="72" t="s">
        <v>126</v>
      </c>
      <c r="B55">
        <v>4</v>
      </c>
    </row>
    <row r="56" spans="1:2" x14ac:dyDescent="0.35">
      <c r="A56" s="72" t="s">
        <v>127</v>
      </c>
      <c r="B56">
        <v>3</v>
      </c>
    </row>
    <row r="57" spans="1:2" x14ac:dyDescent="0.35">
      <c r="A57" s="72" t="s">
        <v>128</v>
      </c>
      <c r="B57">
        <v>3</v>
      </c>
    </row>
    <row r="58" spans="1:2" x14ac:dyDescent="0.35">
      <c r="A58" s="72" t="s">
        <v>129</v>
      </c>
      <c r="B58">
        <v>3</v>
      </c>
    </row>
    <row r="59" spans="1:2" x14ac:dyDescent="0.35">
      <c r="A59" s="72" t="s">
        <v>130</v>
      </c>
      <c r="B59">
        <v>9</v>
      </c>
    </row>
    <row r="60" spans="1:2" x14ac:dyDescent="0.35">
      <c r="A60" s="72" t="s">
        <v>131</v>
      </c>
      <c r="B60">
        <v>7</v>
      </c>
    </row>
    <row r="61" spans="1:2" x14ac:dyDescent="0.35">
      <c r="A61" s="72" t="s">
        <v>132</v>
      </c>
      <c r="B61">
        <v>4</v>
      </c>
    </row>
    <row r="62" spans="1:2" x14ac:dyDescent="0.35">
      <c r="A62" s="72" t="s">
        <v>133</v>
      </c>
      <c r="B62">
        <v>4</v>
      </c>
    </row>
    <row r="63" spans="1:2" x14ac:dyDescent="0.35">
      <c r="A63" s="72" t="s">
        <v>134</v>
      </c>
      <c r="B63">
        <v>9</v>
      </c>
    </row>
    <row r="64" spans="1:2" x14ac:dyDescent="0.35">
      <c r="A64" s="72" t="s">
        <v>135</v>
      </c>
      <c r="B64">
        <v>4</v>
      </c>
    </row>
    <row r="65" spans="1:2" x14ac:dyDescent="0.35">
      <c r="A65" s="72" t="s">
        <v>136</v>
      </c>
      <c r="B65">
        <v>5</v>
      </c>
    </row>
    <row r="66" spans="1:2" x14ac:dyDescent="0.35">
      <c r="A66" s="72" t="s">
        <v>137</v>
      </c>
      <c r="B66">
        <v>6</v>
      </c>
    </row>
    <row r="67" spans="1:2" x14ac:dyDescent="0.35">
      <c r="A67" s="72" t="s">
        <v>138</v>
      </c>
      <c r="B67">
        <v>5</v>
      </c>
    </row>
    <row r="68" spans="1:2" x14ac:dyDescent="0.35">
      <c r="A68" s="72" t="s">
        <v>139</v>
      </c>
      <c r="B68">
        <v>9</v>
      </c>
    </row>
    <row r="69" spans="1:2" x14ac:dyDescent="0.35">
      <c r="A69" s="72" t="s">
        <v>140</v>
      </c>
      <c r="B69">
        <v>7</v>
      </c>
    </row>
    <row r="70" spans="1:2" x14ac:dyDescent="0.35">
      <c r="A70" s="72" t="s">
        <v>141</v>
      </c>
      <c r="B70">
        <v>3</v>
      </c>
    </row>
    <row r="71" spans="1:2" x14ac:dyDescent="0.35">
      <c r="A71" s="72" t="s">
        <v>142</v>
      </c>
      <c r="B71">
        <v>9</v>
      </c>
    </row>
    <row r="72" spans="1:2" x14ac:dyDescent="0.35">
      <c r="A72" s="72" t="s">
        <v>143</v>
      </c>
      <c r="B72">
        <v>3</v>
      </c>
    </row>
    <row r="73" spans="1:2" x14ac:dyDescent="0.35">
      <c r="A73" s="72" t="s">
        <v>144</v>
      </c>
      <c r="B73">
        <v>6</v>
      </c>
    </row>
    <row r="74" spans="1:2" x14ac:dyDescent="0.35">
      <c r="A74" s="72" t="s">
        <v>145</v>
      </c>
      <c r="B74">
        <v>6</v>
      </c>
    </row>
    <row r="75" spans="1:2" x14ac:dyDescent="0.35">
      <c r="A75" s="72" t="s">
        <v>146</v>
      </c>
      <c r="B75">
        <v>7</v>
      </c>
    </row>
    <row r="76" spans="1:2" x14ac:dyDescent="0.35">
      <c r="A76" s="72" t="s">
        <v>147</v>
      </c>
      <c r="B76">
        <v>7</v>
      </c>
    </row>
    <row r="77" spans="1:2" x14ac:dyDescent="0.35">
      <c r="A77" s="72" t="s">
        <v>148</v>
      </c>
      <c r="B77">
        <v>8</v>
      </c>
    </row>
    <row r="78" spans="1:2" x14ac:dyDescent="0.35">
      <c r="A78" s="72" t="s">
        <v>149</v>
      </c>
      <c r="B78">
        <v>7</v>
      </c>
    </row>
    <row r="79" spans="1:2" x14ac:dyDescent="0.35">
      <c r="A79" s="72" t="s">
        <v>150</v>
      </c>
      <c r="B79">
        <v>4</v>
      </c>
    </row>
    <row r="80" spans="1:2" x14ac:dyDescent="0.35">
      <c r="A80" s="72" t="s">
        <v>151</v>
      </c>
      <c r="B80">
        <v>3</v>
      </c>
    </row>
    <row r="81" spans="1:2" x14ac:dyDescent="0.35">
      <c r="A81" s="72" t="s">
        <v>152</v>
      </c>
      <c r="B81">
        <v>5</v>
      </c>
    </row>
    <row r="82" spans="1:2" x14ac:dyDescent="0.35">
      <c r="A82" s="72" t="s">
        <v>153</v>
      </c>
      <c r="B82">
        <v>3</v>
      </c>
    </row>
    <row r="83" spans="1:2" x14ac:dyDescent="0.35">
      <c r="A83" s="72" t="s">
        <v>154</v>
      </c>
      <c r="B83">
        <v>3</v>
      </c>
    </row>
    <row r="84" spans="1:2" x14ac:dyDescent="0.35">
      <c r="A84" s="72" t="s">
        <v>155</v>
      </c>
      <c r="B84">
        <v>5</v>
      </c>
    </row>
    <row r="85" spans="1:2" x14ac:dyDescent="0.35">
      <c r="A85" s="72" t="s">
        <v>156</v>
      </c>
      <c r="B85">
        <v>3</v>
      </c>
    </row>
    <row r="86" spans="1:2" x14ac:dyDescent="0.35">
      <c r="A86" s="72" t="s">
        <v>157</v>
      </c>
      <c r="B86">
        <v>4</v>
      </c>
    </row>
    <row r="87" spans="1:2" x14ac:dyDescent="0.35">
      <c r="A87" s="72" t="s">
        <v>158</v>
      </c>
      <c r="B87">
        <v>4</v>
      </c>
    </row>
    <row r="88" spans="1:2" x14ac:dyDescent="0.35">
      <c r="A88" s="72" t="s">
        <v>159</v>
      </c>
      <c r="B88">
        <v>3</v>
      </c>
    </row>
    <row r="89" spans="1:2" x14ac:dyDescent="0.35">
      <c r="A89" s="72" t="s">
        <v>160</v>
      </c>
      <c r="B89">
        <v>3</v>
      </c>
    </row>
    <row r="90" spans="1:2" x14ac:dyDescent="0.35">
      <c r="A90" s="72" t="s">
        <v>161</v>
      </c>
      <c r="B90">
        <v>6</v>
      </c>
    </row>
    <row r="91" spans="1:2" x14ac:dyDescent="0.35">
      <c r="A91" s="72" t="s">
        <v>162</v>
      </c>
      <c r="B91">
        <v>7</v>
      </c>
    </row>
    <row r="92" spans="1:2" x14ac:dyDescent="0.35">
      <c r="A92" s="72" t="s">
        <v>163</v>
      </c>
      <c r="B92">
        <v>2</v>
      </c>
    </row>
    <row r="93" spans="1:2" x14ac:dyDescent="0.35">
      <c r="A93" s="72" t="s">
        <v>164</v>
      </c>
      <c r="B93">
        <v>3</v>
      </c>
    </row>
    <row r="94" spans="1:2" x14ac:dyDescent="0.35">
      <c r="A94" s="72" t="s">
        <v>165</v>
      </c>
      <c r="B94">
        <v>3</v>
      </c>
    </row>
    <row r="95" spans="1:2" x14ac:dyDescent="0.35">
      <c r="A95" s="72" t="s">
        <v>166</v>
      </c>
      <c r="B95">
        <v>5</v>
      </c>
    </row>
    <row r="96" spans="1:2" x14ac:dyDescent="0.35">
      <c r="A96" s="72" t="s">
        <v>167</v>
      </c>
    </row>
    <row r="97" spans="1:2" x14ac:dyDescent="0.35">
      <c r="A97" s="72" t="s">
        <v>168</v>
      </c>
      <c r="B97">
        <v>3</v>
      </c>
    </row>
    <row r="98" spans="1:2" x14ac:dyDescent="0.35">
      <c r="A98" s="72" t="s">
        <v>169</v>
      </c>
    </row>
    <row r="99" spans="1:2" x14ac:dyDescent="0.35">
      <c r="A99" s="72" t="s">
        <v>170</v>
      </c>
      <c r="B99">
        <v>9</v>
      </c>
    </row>
    <row r="100" spans="1:2" x14ac:dyDescent="0.35">
      <c r="A100" s="72" t="s">
        <v>171</v>
      </c>
      <c r="B100">
        <v>3</v>
      </c>
    </row>
    <row r="101" spans="1:2" x14ac:dyDescent="0.35">
      <c r="A101" s="72" t="s">
        <v>172</v>
      </c>
    </row>
    <row r="102" spans="1:2" x14ac:dyDescent="0.35">
      <c r="A102" s="72" t="s">
        <v>173</v>
      </c>
      <c r="B102">
        <v>3</v>
      </c>
    </row>
    <row r="103" spans="1:2" x14ac:dyDescent="0.35">
      <c r="A103" s="72" t="s">
        <v>174</v>
      </c>
    </row>
    <row r="104" spans="1:2" x14ac:dyDescent="0.35">
      <c r="A104" s="72" t="s">
        <v>175</v>
      </c>
    </row>
    <row r="105" spans="1:2" x14ac:dyDescent="0.35">
      <c r="A105" s="72" t="s">
        <v>176</v>
      </c>
    </row>
    <row r="106" spans="1:2" x14ac:dyDescent="0.35">
      <c r="A106" s="72" t="s">
        <v>177</v>
      </c>
    </row>
    <row r="107" spans="1:2" x14ac:dyDescent="0.35">
      <c r="A107" s="72" t="s">
        <v>178</v>
      </c>
    </row>
  </sheetData>
  <sheetProtection algorithmName="SHA-512" hashValue="58hFzpv9Kr5ZoxIVEXWzxQtG/+eyAHsBckMSUpVC+toEuGOjjzV8Bx3MsJlKUKLumj4JeBQUR0WHCCxEl2PzkQ==" saltValue="85f4WIsAaRFK+c1aSJKO7g==" spinCount="100000" sheet="1" objects="1" scenarios="1"/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B229-F5BB-4674-9AB6-7225CF644BC1}">
  <dimension ref="A1:B107"/>
  <sheetViews>
    <sheetView workbookViewId="0">
      <selection activeCell="B18" sqref="B18"/>
    </sheetView>
  </sheetViews>
  <sheetFormatPr defaultRowHeight="14.5" x14ac:dyDescent="0.35"/>
  <cols>
    <col min="1" max="1" width="15.81640625" bestFit="1" customWidth="1"/>
    <col min="2" max="2" width="5.36328125" bestFit="1" customWidth="1"/>
  </cols>
  <sheetData>
    <row r="1" spans="1:2" x14ac:dyDescent="0.35">
      <c r="A1" s="77" t="s">
        <v>1</v>
      </c>
      <c r="B1" s="77" t="s">
        <v>191</v>
      </c>
    </row>
    <row r="2" spans="1:2" x14ac:dyDescent="0.35">
      <c r="A2" s="72" t="s">
        <v>73</v>
      </c>
      <c r="B2" s="72">
        <v>5</v>
      </c>
    </row>
    <row r="3" spans="1:2" x14ac:dyDescent="0.35">
      <c r="A3" s="72" t="s">
        <v>74</v>
      </c>
      <c r="B3" s="72">
        <v>5</v>
      </c>
    </row>
    <row r="4" spans="1:2" x14ac:dyDescent="0.35">
      <c r="A4" s="72" t="s">
        <v>75</v>
      </c>
      <c r="B4" s="72">
        <v>5</v>
      </c>
    </row>
    <row r="5" spans="1:2" x14ac:dyDescent="0.35">
      <c r="A5" s="72" t="s">
        <v>76</v>
      </c>
      <c r="B5" s="72">
        <v>5</v>
      </c>
    </row>
    <row r="6" spans="1:2" x14ac:dyDescent="0.35">
      <c r="A6" s="72" t="s">
        <v>77</v>
      </c>
      <c r="B6" s="72">
        <v>5</v>
      </c>
    </row>
    <row r="7" spans="1:2" x14ac:dyDescent="0.35">
      <c r="A7" s="72" t="s">
        <v>78</v>
      </c>
      <c r="B7" s="72">
        <v>5</v>
      </c>
    </row>
    <row r="8" spans="1:2" x14ac:dyDescent="0.35">
      <c r="A8" s="72" t="s">
        <v>79</v>
      </c>
      <c r="B8" s="72">
        <v>5</v>
      </c>
    </row>
    <row r="9" spans="1:2" x14ac:dyDescent="0.35">
      <c r="A9" s="72" t="s">
        <v>80</v>
      </c>
      <c r="B9" s="72">
        <v>5</v>
      </c>
    </row>
    <row r="10" spans="1:2" x14ac:dyDescent="0.35">
      <c r="A10" s="72" t="s">
        <v>81</v>
      </c>
      <c r="B10" s="72">
        <v>5</v>
      </c>
    </row>
    <row r="11" spans="1:2" x14ac:dyDescent="0.35">
      <c r="A11" s="72" t="s">
        <v>82</v>
      </c>
      <c r="B11" s="72">
        <v>5</v>
      </c>
    </row>
    <row r="12" spans="1:2" x14ac:dyDescent="0.35">
      <c r="A12" s="72" t="s">
        <v>83</v>
      </c>
      <c r="B12" s="72">
        <v>5</v>
      </c>
    </row>
    <row r="13" spans="1:2" x14ac:dyDescent="0.35">
      <c r="A13" s="72" t="s">
        <v>84</v>
      </c>
      <c r="B13" s="72">
        <v>5</v>
      </c>
    </row>
    <row r="14" spans="1:2" x14ac:dyDescent="0.35">
      <c r="A14" s="72" t="s">
        <v>85</v>
      </c>
      <c r="B14" s="72">
        <v>5</v>
      </c>
    </row>
    <row r="15" spans="1:2" x14ac:dyDescent="0.35">
      <c r="A15" s="72" t="s">
        <v>86</v>
      </c>
      <c r="B15" s="72">
        <v>5</v>
      </c>
    </row>
    <row r="16" spans="1:2" x14ac:dyDescent="0.35">
      <c r="A16" s="72" t="s">
        <v>87</v>
      </c>
      <c r="B16" s="72">
        <v>5</v>
      </c>
    </row>
    <row r="17" spans="1:2" x14ac:dyDescent="0.35">
      <c r="A17" s="72" t="s">
        <v>88</v>
      </c>
      <c r="B17" s="72">
        <v>5</v>
      </c>
    </row>
    <row r="18" spans="1:2" x14ac:dyDescent="0.35">
      <c r="A18" s="72" t="s">
        <v>89</v>
      </c>
      <c r="B18" s="72">
        <v>5</v>
      </c>
    </row>
    <row r="19" spans="1:2" x14ac:dyDescent="0.35">
      <c r="A19" s="72" t="s">
        <v>90</v>
      </c>
      <c r="B19" s="72">
        <v>5</v>
      </c>
    </row>
    <row r="20" spans="1:2" x14ac:dyDescent="0.35">
      <c r="A20" s="72" t="s">
        <v>91</v>
      </c>
      <c r="B20" s="72">
        <v>5</v>
      </c>
    </row>
    <row r="21" spans="1:2" x14ac:dyDescent="0.35">
      <c r="A21" s="72" t="s">
        <v>92</v>
      </c>
      <c r="B21" s="72">
        <v>5</v>
      </c>
    </row>
    <row r="22" spans="1:2" x14ac:dyDescent="0.35">
      <c r="A22" s="72" t="s">
        <v>93</v>
      </c>
      <c r="B22" s="72">
        <v>0</v>
      </c>
    </row>
    <row r="23" spans="1:2" x14ac:dyDescent="0.35">
      <c r="A23" s="72" t="s">
        <v>94</v>
      </c>
      <c r="B23" s="72">
        <v>5</v>
      </c>
    </row>
    <row r="24" spans="1:2" x14ac:dyDescent="0.35">
      <c r="A24" s="72" t="s">
        <v>95</v>
      </c>
      <c r="B24" s="72">
        <v>5</v>
      </c>
    </row>
    <row r="25" spans="1:2" x14ac:dyDescent="0.35">
      <c r="A25" s="72" t="s">
        <v>96</v>
      </c>
      <c r="B25" s="72">
        <v>5</v>
      </c>
    </row>
    <row r="26" spans="1:2" x14ac:dyDescent="0.35">
      <c r="A26" s="72" t="s">
        <v>97</v>
      </c>
      <c r="B26" s="72">
        <v>5</v>
      </c>
    </row>
    <row r="27" spans="1:2" x14ac:dyDescent="0.35">
      <c r="A27" s="72" t="s">
        <v>98</v>
      </c>
      <c r="B27" s="72">
        <v>5</v>
      </c>
    </row>
    <row r="28" spans="1:2" x14ac:dyDescent="0.35">
      <c r="A28" s="72" t="s">
        <v>99</v>
      </c>
      <c r="B28" s="72">
        <v>5</v>
      </c>
    </row>
    <row r="29" spans="1:2" x14ac:dyDescent="0.35">
      <c r="A29" s="72" t="s">
        <v>100</v>
      </c>
      <c r="B29" s="72">
        <v>5</v>
      </c>
    </row>
    <row r="30" spans="1:2" x14ac:dyDescent="0.35">
      <c r="A30" s="72" t="s">
        <v>101</v>
      </c>
      <c r="B30" s="72">
        <v>5</v>
      </c>
    </row>
    <row r="31" spans="1:2" x14ac:dyDescent="0.35">
      <c r="A31" s="72" t="s">
        <v>102</v>
      </c>
      <c r="B31" s="72">
        <v>5</v>
      </c>
    </row>
    <row r="32" spans="1:2" x14ac:dyDescent="0.35">
      <c r="A32" s="72" t="s">
        <v>103</v>
      </c>
      <c r="B32" s="72">
        <v>5</v>
      </c>
    </row>
    <row r="33" spans="1:2" x14ac:dyDescent="0.35">
      <c r="A33" s="72" t="s">
        <v>104</v>
      </c>
      <c r="B33" s="72">
        <v>5</v>
      </c>
    </row>
    <row r="34" spans="1:2" x14ac:dyDescent="0.35">
      <c r="A34" s="72" t="s">
        <v>105</v>
      </c>
      <c r="B34" s="72">
        <v>5</v>
      </c>
    </row>
    <row r="35" spans="1:2" x14ac:dyDescent="0.35">
      <c r="A35" s="72" t="s">
        <v>106</v>
      </c>
      <c r="B35" s="72">
        <v>5</v>
      </c>
    </row>
    <row r="36" spans="1:2" x14ac:dyDescent="0.35">
      <c r="A36" s="72" t="s">
        <v>107</v>
      </c>
      <c r="B36" s="72">
        <v>5</v>
      </c>
    </row>
    <row r="37" spans="1:2" x14ac:dyDescent="0.35">
      <c r="A37" s="72" t="s">
        <v>108</v>
      </c>
      <c r="B37" s="72">
        <v>5</v>
      </c>
    </row>
    <row r="38" spans="1:2" x14ac:dyDescent="0.35">
      <c r="A38" s="72" t="s">
        <v>109</v>
      </c>
      <c r="B38" s="72">
        <v>5</v>
      </c>
    </row>
    <row r="39" spans="1:2" x14ac:dyDescent="0.35">
      <c r="A39" s="72" t="s">
        <v>110</v>
      </c>
      <c r="B39" s="72">
        <v>5</v>
      </c>
    </row>
    <row r="40" spans="1:2" x14ac:dyDescent="0.35">
      <c r="A40" s="72" t="s">
        <v>111</v>
      </c>
      <c r="B40" s="72">
        <v>5</v>
      </c>
    </row>
    <row r="41" spans="1:2" x14ac:dyDescent="0.35">
      <c r="A41" s="72" t="s">
        <v>112</v>
      </c>
      <c r="B41" s="72">
        <v>5</v>
      </c>
    </row>
    <row r="42" spans="1:2" x14ac:dyDescent="0.35">
      <c r="A42" s="72" t="s">
        <v>113</v>
      </c>
      <c r="B42" s="72">
        <v>5</v>
      </c>
    </row>
    <row r="43" spans="1:2" x14ac:dyDescent="0.35">
      <c r="A43" s="72" t="s">
        <v>114</v>
      </c>
      <c r="B43" s="72">
        <v>5</v>
      </c>
    </row>
    <row r="44" spans="1:2" x14ac:dyDescent="0.35">
      <c r="A44" s="72" t="s">
        <v>115</v>
      </c>
      <c r="B44" s="72">
        <v>5</v>
      </c>
    </row>
    <row r="45" spans="1:2" x14ac:dyDescent="0.35">
      <c r="A45" s="72" t="s">
        <v>116</v>
      </c>
      <c r="B45" s="72">
        <v>5</v>
      </c>
    </row>
    <row r="46" spans="1:2" x14ac:dyDescent="0.35">
      <c r="A46" s="72" t="s">
        <v>117</v>
      </c>
      <c r="B46" s="72">
        <v>5</v>
      </c>
    </row>
    <row r="47" spans="1:2" x14ac:dyDescent="0.35">
      <c r="A47" s="72" t="s">
        <v>118</v>
      </c>
      <c r="B47" s="72">
        <v>5</v>
      </c>
    </row>
    <row r="48" spans="1:2" x14ac:dyDescent="0.35">
      <c r="A48" s="72" t="s">
        <v>119</v>
      </c>
      <c r="B48" s="72">
        <v>5</v>
      </c>
    </row>
    <row r="49" spans="1:2" x14ac:dyDescent="0.35">
      <c r="A49" s="72" t="s">
        <v>120</v>
      </c>
      <c r="B49" s="72">
        <v>5</v>
      </c>
    </row>
    <row r="50" spans="1:2" x14ac:dyDescent="0.35">
      <c r="A50" s="72" t="s">
        <v>121</v>
      </c>
      <c r="B50" s="72">
        <v>5</v>
      </c>
    </row>
    <row r="51" spans="1:2" x14ac:dyDescent="0.35">
      <c r="A51" s="72" t="s">
        <v>122</v>
      </c>
      <c r="B51" s="72">
        <v>5</v>
      </c>
    </row>
    <row r="52" spans="1:2" x14ac:dyDescent="0.35">
      <c r="A52" s="72" t="s">
        <v>123</v>
      </c>
      <c r="B52" s="72">
        <v>5</v>
      </c>
    </row>
    <row r="53" spans="1:2" x14ac:dyDescent="0.35">
      <c r="A53" s="72" t="s">
        <v>124</v>
      </c>
      <c r="B53" s="72">
        <v>5</v>
      </c>
    </row>
    <row r="54" spans="1:2" x14ac:dyDescent="0.35">
      <c r="A54" s="72" t="s">
        <v>125</v>
      </c>
      <c r="B54" s="72">
        <v>5</v>
      </c>
    </row>
    <row r="55" spans="1:2" x14ac:dyDescent="0.35">
      <c r="A55" s="72" t="s">
        <v>126</v>
      </c>
      <c r="B55" s="72">
        <v>5</v>
      </c>
    </row>
    <row r="56" spans="1:2" x14ac:dyDescent="0.35">
      <c r="A56" s="72" t="s">
        <v>127</v>
      </c>
      <c r="B56" s="72">
        <v>5</v>
      </c>
    </row>
    <row r="57" spans="1:2" x14ac:dyDescent="0.35">
      <c r="A57" s="72" t="s">
        <v>128</v>
      </c>
      <c r="B57" s="72">
        <v>5</v>
      </c>
    </row>
    <row r="58" spans="1:2" x14ac:dyDescent="0.35">
      <c r="A58" s="72" t="s">
        <v>129</v>
      </c>
      <c r="B58" s="72">
        <v>0</v>
      </c>
    </row>
    <row r="59" spans="1:2" x14ac:dyDescent="0.35">
      <c r="A59" s="72" t="s">
        <v>130</v>
      </c>
      <c r="B59" s="72">
        <v>5</v>
      </c>
    </row>
    <row r="60" spans="1:2" x14ac:dyDescent="0.35">
      <c r="A60" s="72" t="s">
        <v>131</v>
      </c>
      <c r="B60" s="72">
        <v>5</v>
      </c>
    </row>
    <row r="61" spans="1:2" x14ac:dyDescent="0.35">
      <c r="A61" s="72" t="s">
        <v>132</v>
      </c>
      <c r="B61" s="72">
        <v>5</v>
      </c>
    </row>
    <row r="62" spans="1:2" x14ac:dyDescent="0.35">
      <c r="A62" s="72" t="s">
        <v>133</v>
      </c>
      <c r="B62" s="72">
        <v>5</v>
      </c>
    </row>
    <row r="63" spans="1:2" x14ac:dyDescent="0.35">
      <c r="A63" s="72" t="s">
        <v>134</v>
      </c>
      <c r="B63" s="72">
        <v>5</v>
      </c>
    </row>
    <row r="64" spans="1:2" x14ac:dyDescent="0.35">
      <c r="A64" s="72" t="s">
        <v>135</v>
      </c>
      <c r="B64" s="72">
        <v>5</v>
      </c>
    </row>
    <row r="65" spans="1:2" x14ac:dyDescent="0.35">
      <c r="A65" s="72" t="s">
        <v>136</v>
      </c>
      <c r="B65" s="72">
        <v>5</v>
      </c>
    </row>
    <row r="66" spans="1:2" x14ac:dyDescent="0.35">
      <c r="A66" s="72" t="s">
        <v>137</v>
      </c>
      <c r="B66" s="72">
        <v>5</v>
      </c>
    </row>
    <row r="67" spans="1:2" x14ac:dyDescent="0.35">
      <c r="A67" s="72" t="s">
        <v>138</v>
      </c>
      <c r="B67" s="72">
        <v>5</v>
      </c>
    </row>
    <row r="68" spans="1:2" x14ac:dyDescent="0.35">
      <c r="A68" s="72" t="s">
        <v>139</v>
      </c>
      <c r="B68" s="72">
        <v>5</v>
      </c>
    </row>
    <row r="69" spans="1:2" x14ac:dyDescent="0.35">
      <c r="A69" s="72" t="s">
        <v>140</v>
      </c>
      <c r="B69" s="72">
        <v>5</v>
      </c>
    </row>
    <row r="70" spans="1:2" x14ac:dyDescent="0.35">
      <c r="A70" s="72" t="s">
        <v>141</v>
      </c>
      <c r="B70" s="72">
        <v>0</v>
      </c>
    </row>
    <row r="71" spans="1:2" x14ac:dyDescent="0.35">
      <c r="A71" s="72" t="s">
        <v>142</v>
      </c>
      <c r="B71" s="72">
        <v>5</v>
      </c>
    </row>
    <row r="72" spans="1:2" x14ac:dyDescent="0.35">
      <c r="A72" s="72" t="s">
        <v>143</v>
      </c>
      <c r="B72" s="72">
        <v>5</v>
      </c>
    </row>
    <row r="73" spans="1:2" x14ac:dyDescent="0.35">
      <c r="A73" s="72" t="s">
        <v>144</v>
      </c>
      <c r="B73" s="72">
        <v>5</v>
      </c>
    </row>
    <row r="74" spans="1:2" x14ac:dyDescent="0.35">
      <c r="A74" s="72" t="s">
        <v>145</v>
      </c>
      <c r="B74" s="72">
        <v>5</v>
      </c>
    </row>
    <row r="75" spans="1:2" x14ac:dyDescent="0.35">
      <c r="A75" s="72" t="s">
        <v>146</v>
      </c>
      <c r="B75" s="72">
        <v>5</v>
      </c>
    </row>
    <row r="76" spans="1:2" x14ac:dyDescent="0.35">
      <c r="A76" s="72" t="s">
        <v>147</v>
      </c>
      <c r="B76" s="72">
        <v>5</v>
      </c>
    </row>
    <row r="77" spans="1:2" x14ac:dyDescent="0.35">
      <c r="A77" s="72" t="s">
        <v>148</v>
      </c>
      <c r="B77" s="72">
        <v>5</v>
      </c>
    </row>
    <row r="78" spans="1:2" x14ac:dyDescent="0.35">
      <c r="A78" s="72" t="s">
        <v>149</v>
      </c>
      <c r="B78" s="72">
        <v>5</v>
      </c>
    </row>
    <row r="79" spans="1:2" x14ac:dyDescent="0.35">
      <c r="A79" s="72" t="s">
        <v>150</v>
      </c>
      <c r="B79" s="72">
        <v>5</v>
      </c>
    </row>
    <row r="80" spans="1:2" x14ac:dyDescent="0.35">
      <c r="A80" s="72" t="s">
        <v>151</v>
      </c>
      <c r="B80" s="72">
        <v>5</v>
      </c>
    </row>
    <row r="81" spans="1:2" x14ac:dyDescent="0.35">
      <c r="A81" s="72" t="s">
        <v>152</v>
      </c>
      <c r="B81" s="72">
        <v>5</v>
      </c>
    </row>
    <row r="82" spans="1:2" x14ac:dyDescent="0.35">
      <c r="A82" s="72" t="s">
        <v>153</v>
      </c>
      <c r="B82" s="72">
        <v>5</v>
      </c>
    </row>
    <row r="83" spans="1:2" x14ac:dyDescent="0.35">
      <c r="A83" s="72" t="s">
        <v>154</v>
      </c>
      <c r="B83" s="72">
        <v>5</v>
      </c>
    </row>
    <row r="84" spans="1:2" x14ac:dyDescent="0.35">
      <c r="A84" s="72" t="s">
        <v>155</v>
      </c>
      <c r="B84" s="72">
        <v>5</v>
      </c>
    </row>
    <row r="85" spans="1:2" x14ac:dyDescent="0.35">
      <c r="A85" s="72" t="s">
        <v>156</v>
      </c>
      <c r="B85" s="72">
        <v>5</v>
      </c>
    </row>
    <row r="86" spans="1:2" x14ac:dyDescent="0.35">
      <c r="A86" s="72" t="s">
        <v>157</v>
      </c>
      <c r="B86" s="72">
        <v>5</v>
      </c>
    </row>
    <row r="87" spans="1:2" x14ac:dyDescent="0.35">
      <c r="A87" s="72" t="s">
        <v>158</v>
      </c>
      <c r="B87" s="72">
        <v>5</v>
      </c>
    </row>
    <row r="88" spans="1:2" x14ac:dyDescent="0.35">
      <c r="A88" s="72" t="s">
        <v>159</v>
      </c>
      <c r="B88" s="72">
        <v>5</v>
      </c>
    </row>
    <row r="89" spans="1:2" x14ac:dyDescent="0.35">
      <c r="A89" s="72" t="s">
        <v>160</v>
      </c>
      <c r="B89" s="72">
        <v>5</v>
      </c>
    </row>
    <row r="90" spans="1:2" x14ac:dyDescent="0.35">
      <c r="A90" s="72" t="s">
        <v>161</v>
      </c>
      <c r="B90" s="72">
        <v>5</v>
      </c>
    </row>
    <row r="91" spans="1:2" x14ac:dyDescent="0.35">
      <c r="A91" s="72" t="s">
        <v>162</v>
      </c>
      <c r="B91" s="72">
        <v>5</v>
      </c>
    </row>
    <row r="92" spans="1:2" x14ac:dyDescent="0.35">
      <c r="A92" s="72" t="s">
        <v>163</v>
      </c>
      <c r="B92" s="72">
        <v>5</v>
      </c>
    </row>
    <row r="93" spans="1:2" x14ac:dyDescent="0.35">
      <c r="A93" s="72" t="s">
        <v>164</v>
      </c>
      <c r="B93" s="72">
        <v>5</v>
      </c>
    </row>
    <row r="94" spans="1:2" x14ac:dyDescent="0.35">
      <c r="A94" s="72" t="s">
        <v>165</v>
      </c>
      <c r="B94" s="72">
        <v>5</v>
      </c>
    </row>
    <row r="95" spans="1:2" x14ac:dyDescent="0.35">
      <c r="A95" s="72" t="s">
        <v>166</v>
      </c>
      <c r="B95" s="72">
        <v>5</v>
      </c>
    </row>
    <row r="96" spans="1:2" x14ac:dyDescent="0.35">
      <c r="A96" s="72" t="s">
        <v>167</v>
      </c>
      <c r="B96" s="72">
        <v>5</v>
      </c>
    </row>
    <row r="97" spans="1:2" x14ac:dyDescent="0.35">
      <c r="A97" s="72" t="s">
        <v>168</v>
      </c>
      <c r="B97" s="72">
        <v>5</v>
      </c>
    </row>
    <row r="98" spans="1:2" x14ac:dyDescent="0.35">
      <c r="A98" s="72" t="s">
        <v>169</v>
      </c>
      <c r="B98" s="72">
        <v>5</v>
      </c>
    </row>
    <row r="99" spans="1:2" x14ac:dyDescent="0.35">
      <c r="A99" s="72" t="s">
        <v>170</v>
      </c>
      <c r="B99" s="72">
        <v>5</v>
      </c>
    </row>
    <row r="100" spans="1:2" x14ac:dyDescent="0.35">
      <c r="A100" s="72" t="s">
        <v>171</v>
      </c>
      <c r="B100" s="72">
        <v>5</v>
      </c>
    </row>
    <row r="101" spans="1:2" x14ac:dyDescent="0.35">
      <c r="A101" s="72" t="s">
        <v>172</v>
      </c>
      <c r="B101" s="72">
        <v>5</v>
      </c>
    </row>
    <row r="102" spans="1:2" x14ac:dyDescent="0.35">
      <c r="A102" s="72" t="s">
        <v>173</v>
      </c>
      <c r="B102" s="72">
        <v>5</v>
      </c>
    </row>
    <row r="103" spans="1:2" x14ac:dyDescent="0.35">
      <c r="A103" s="72" t="s">
        <v>174</v>
      </c>
      <c r="B103" s="72">
        <v>0</v>
      </c>
    </row>
    <row r="104" spans="1:2" x14ac:dyDescent="0.35">
      <c r="A104" s="72" t="s">
        <v>175</v>
      </c>
      <c r="B104" s="72">
        <v>0</v>
      </c>
    </row>
    <row r="105" spans="1:2" x14ac:dyDescent="0.35">
      <c r="A105" s="72" t="s">
        <v>176</v>
      </c>
      <c r="B105" s="72">
        <v>0</v>
      </c>
    </row>
    <row r="106" spans="1:2" x14ac:dyDescent="0.35">
      <c r="A106" s="72" t="s">
        <v>177</v>
      </c>
      <c r="B106" s="72">
        <v>0</v>
      </c>
    </row>
    <row r="107" spans="1:2" x14ac:dyDescent="0.35">
      <c r="A107" s="72" t="s">
        <v>178</v>
      </c>
      <c r="B107" s="72">
        <v>0</v>
      </c>
    </row>
  </sheetData>
  <sheetProtection algorithmName="SHA-512" hashValue="eteNQC8iXZd7HR22DBB3N4hLi04VLxURMTe9BpxwAIsXIgFahkuUbw6UzLbzuwfYgrnM120wHlPtrDLsLbg8dw==" saltValue="kYMaZurq1DNdcCpxcvSPgA==" spinCount="100000" sheet="1" objects="1" scenarios="1"/>
  <phoneticPr fontId="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4876453AAE54B9DD12AA6A16C9639" ma:contentTypeVersion="7" ma:contentTypeDescription="Create a new document." ma:contentTypeScope="" ma:versionID="fa482664b38468d08cc39ebee4627686">
  <xsd:schema xmlns:xsd="http://www.w3.org/2001/XMLSchema" xmlns:xs="http://www.w3.org/2001/XMLSchema" xmlns:p="http://schemas.microsoft.com/office/2006/metadata/properties" xmlns:ns2="3b6f061c-83da-413f-a503-a20cedfcf1ba" targetNamespace="http://schemas.microsoft.com/office/2006/metadata/properties" ma:root="true" ma:fieldsID="af3e15c0ea7cc3fb9690b3bafcde262e" ns2:_="">
    <xsd:import namespace="3b6f061c-83da-413f-a503-a20cedfcf1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f061c-83da-413f-a503-a20cedfcf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59A16-34FB-45E8-9792-3AA92C9536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BC3A7F-283C-498F-BCD8-BAB01F2B4D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90760E-87AB-4982-BB52-AE40A96D9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f061c-83da-413f-a503-a20cedfcf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readme</vt:lpstr>
      <vt:lpstr>5_3 cat A</vt:lpstr>
      <vt:lpstr>YES NO</vt:lpstr>
      <vt:lpstr>6,3</vt:lpstr>
      <vt:lpstr>6,6</vt:lpstr>
      <vt:lpstr>6,7</vt:lpstr>
      <vt:lpstr>6,10</vt:lpstr>
      <vt:lpstr>6,15</vt:lpstr>
      <vt:lpstr>6,16</vt:lpstr>
      <vt:lpstr>6,26</vt:lpstr>
      <vt:lpstr>7-1 cat A</vt:lpstr>
      <vt:lpstr>7-2 cat A</vt:lpstr>
      <vt:lpstr>8-4 cat A</vt:lpstr>
      <vt:lpstr>9.1 cat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Pamela Fairweather</dc:creator>
  <cp:lastModifiedBy>Marileen De Wet</cp:lastModifiedBy>
  <cp:lastPrinted>2022-02-20T14:59:39Z</cp:lastPrinted>
  <dcterms:created xsi:type="dcterms:W3CDTF">2022-02-16T11:38:10Z</dcterms:created>
  <dcterms:modified xsi:type="dcterms:W3CDTF">2022-05-17T12:27:07Z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0x010100B894876453AAE54B9DD12AA6A16C9639</vt:lpwstr>
  </property>
</Properties>
</file>