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CF2CD160-EB90-47B0-9BA3-38D45194C13C}" xr6:coauthVersionLast="47" xr6:coauthVersionMax="47" xr10:uidLastSave="{00000000-0000-0000-0000-000000000000}"/>
  <bookViews>
    <workbookView xWindow="760" yWindow="760" windowWidth="20610" windowHeight="20400" activeTab="1" xr2:uid="{DDAD9D3A-1299-4C10-8B36-3B516D5754B4}"/>
  </bookViews>
  <sheets>
    <sheet name="Application Reconciliation" sheetId="19" r:id="rId1"/>
    <sheet name="5-3" sheetId="10" r:id="rId2"/>
    <sheet name="YesNo" sheetId="11" r:id="rId3"/>
    <sheet name="6-3" sheetId="12" r:id="rId4"/>
    <sheet name="6-6" sheetId="13" r:id="rId5"/>
    <sheet name="6-7" sheetId="14" r:id="rId6"/>
    <sheet name="6-10" sheetId="15" r:id="rId7"/>
    <sheet name="6-15" sheetId="16" r:id="rId8"/>
    <sheet name="6-16" sheetId="17" r:id="rId9"/>
    <sheet name="6-26" sheetId="18" r:id="rId10"/>
    <sheet name="7-1" sheetId="1" r:id="rId11"/>
    <sheet name="7-2" sheetId="3" r:id="rId12"/>
    <sheet name="8-4" sheetId="4" r:id="rId13"/>
    <sheet name="9.1" sheetId="9" r:id="rId14"/>
  </sheets>
  <definedNames>
    <definedName name="_xlnm._FilterDatabase" localSheetId="1" hidden="1">'5-3'!$A$4:$K$4</definedName>
    <definedName name="_xlnm._FilterDatabase" localSheetId="10" hidden="1">'7-1'!$A$2:$J$33</definedName>
    <definedName name="_xlnm._FilterDatabase" localSheetId="11" hidden="1">'7-2'!$A$2:$J$33</definedName>
    <definedName name="_xlnm._FilterDatabase" localSheetId="12" hidden="1">'8-4'!$A$2:$Q$33</definedName>
    <definedName name="_xlnm._FilterDatabase" localSheetId="13" hidden="1">'9.1'!$A$5:$L$36</definedName>
    <definedName name="_xlnm._FilterDatabase" localSheetId="0" hidden="1">'Application Reconciliation'!$A$2:$E$2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4" l="1"/>
  <c r="E33" i="19" l="1"/>
  <c r="E32" i="19"/>
  <c r="E31" i="19"/>
  <c r="E30" i="19"/>
  <c r="E29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Q35" i="10" l="1"/>
  <c r="J35" i="10"/>
  <c r="I35" i="10"/>
  <c r="Q34" i="10"/>
  <c r="J34" i="10"/>
  <c r="I34" i="10"/>
  <c r="Q33" i="10"/>
  <c r="J33" i="10"/>
  <c r="I33" i="10"/>
  <c r="K33" i="10" s="1"/>
  <c r="Q32" i="10"/>
  <c r="J32" i="10"/>
  <c r="I32" i="10"/>
  <c r="K32" i="10" s="1"/>
  <c r="Q31" i="10"/>
  <c r="J31" i="10"/>
  <c r="I31" i="10"/>
  <c r="K31" i="10" s="1"/>
  <c r="Q30" i="10"/>
  <c r="J30" i="10"/>
  <c r="I30" i="10"/>
  <c r="Q29" i="10"/>
  <c r="K29" i="10"/>
  <c r="J29" i="10"/>
  <c r="I29" i="10"/>
  <c r="Q28" i="10"/>
  <c r="J28" i="10"/>
  <c r="I28" i="10"/>
  <c r="Q27" i="10"/>
  <c r="J27" i="10"/>
  <c r="I27" i="10"/>
  <c r="Q26" i="10"/>
  <c r="J26" i="10"/>
  <c r="I26" i="10"/>
  <c r="K26" i="10" s="1"/>
  <c r="Q25" i="10"/>
  <c r="J25" i="10"/>
  <c r="I25" i="10"/>
  <c r="Q24" i="10"/>
  <c r="J24" i="10"/>
  <c r="I24" i="10"/>
  <c r="Q23" i="10"/>
  <c r="J23" i="10"/>
  <c r="I23" i="10"/>
  <c r="K23" i="10" s="1"/>
  <c r="Q22" i="10"/>
  <c r="J22" i="10"/>
  <c r="I22" i="10"/>
  <c r="K22" i="10" s="1"/>
  <c r="Q21" i="10"/>
  <c r="K21" i="10"/>
  <c r="J21" i="10"/>
  <c r="I21" i="10"/>
  <c r="Q20" i="10"/>
  <c r="J20" i="10"/>
  <c r="I20" i="10"/>
  <c r="Q19" i="10"/>
  <c r="J19" i="10"/>
  <c r="I19" i="10"/>
  <c r="Q18" i="10"/>
  <c r="J18" i="10"/>
  <c r="I18" i="10"/>
  <c r="K18" i="10" s="1"/>
  <c r="Q17" i="10"/>
  <c r="J17" i="10"/>
  <c r="I17" i="10"/>
  <c r="K17" i="10" s="1"/>
  <c r="Q16" i="10"/>
  <c r="J16" i="10"/>
  <c r="I16" i="10"/>
  <c r="Q15" i="10"/>
  <c r="J15" i="10"/>
  <c r="I15" i="10"/>
  <c r="Q14" i="10"/>
  <c r="J14" i="10"/>
  <c r="K14" i="10" s="1"/>
  <c r="Q13" i="10"/>
  <c r="J13" i="10"/>
  <c r="K13" i="10" s="1"/>
  <c r="Q12" i="10"/>
  <c r="J12" i="10"/>
  <c r="I12" i="10"/>
  <c r="K12" i="10" s="1"/>
  <c r="Q11" i="10"/>
  <c r="J11" i="10"/>
  <c r="I11" i="10"/>
  <c r="Q10" i="10"/>
  <c r="J10" i="10"/>
  <c r="I10" i="10"/>
  <c r="Q9" i="10"/>
  <c r="J9" i="10"/>
  <c r="I9" i="10"/>
  <c r="Q8" i="10"/>
  <c r="J8" i="10"/>
  <c r="I8" i="10"/>
  <c r="Q7" i="10"/>
  <c r="J7" i="10"/>
  <c r="I7" i="10"/>
  <c r="Q6" i="10"/>
  <c r="J6" i="10"/>
  <c r="I6" i="10"/>
  <c r="Q5" i="10"/>
  <c r="J5" i="10"/>
  <c r="I5" i="10"/>
  <c r="K7" i="10" l="1"/>
  <c r="K16" i="10"/>
  <c r="K24" i="10"/>
  <c r="K19" i="10"/>
  <c r="K27" i="10"/>
  <c r="K25" i="10"/>
  <c r="K9" i="10"/>
  <c r="K15" i="10"/>
  <c r="K10" i="10"/>
  <c r="K20" i="10"/>
  <c r="K30" i="10"/>
  <c r="K6" i="10"/>
  <c r="K28" i="10"/>
  <c r="K35" i="10"/>
  <c r="K8" i="10"/>
  <c r="K34" i="10"/>
  <c r="K11" i="10"/>
  <c r="K5" i="10"/>
  <c r="K19" i="4" l="1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K6" i="9"/>
  <c r="J6" i="9"/>
  <c r="L34" i="9" l="1"/>
  <c r="L26" i="9"/>
  <c r="L18" i="9"/>
  <c r="L14" i="9"/>
  <c r="L10" i="9"/>
  <c r="L6" i="9"/>
  <c r="L22" i="9"/>
  <c r="L33" i="9"/>
  <c r="L31" i="9"/>
  <c r="L29" i="9"/>
  <c r="L27" i="9"/>
  <c r="L25" i="9"/>
  <c r="L23" i="9"/>
  <c r="L17" i="9"/>
  <c r="L15" i="9"/>
  <c r="L13" i="9"/>
  <c r="L11" i="9"/>
  <c r="L9" i="9"/>
  <c r="L7" i="9"/>
  <c r="L12" i="9"/>
  <c r="L30" i="9"/>
  <c r="L28" i="9"/>
  <c r="L8" i="9"/>
  <c r="L36" i="9"/>
  <c r="L20" i="9"/>
  <c r="L24" i="9"/>
  <c r="L35" i="9"/>
  <c r="L32" i="9"/>
  <c r="L21" i="9"/>
  <c r="L19" i="9"/>
  <c r="L16" i="9"/>
  <c r="K32" i="4" l="1"/>
  <c r="L32" i="4"/>
  <c r="T32" i="4" s="1"/>
  <c r="K33" i="4"/>
  <c r="L33" i="4"/>
  <c r="T33" i="4" s="1"/>
  <c r="K4" i="4"/>
  <c r="L4" i="4"/>
  <c r="T4" i="4" s="1"/>
  <c r="K5" i="4"/>
  <c r="L5" i="4"/>
  <c r="T5" i="4" s="1"/>
  <c r="K6" i="4"/>
  <c r="L6" i="4"/>
  <c r="T6" i="4" s="1"/>
  <c r="K7" i="4"/>
  <c r="L7" i="4"/>
  <c r="T7" i="4" s="1"/>
  <c r="K8" i="4"/>
  <c r="L8" i="4"/>
  <c r="T8" i="4" s="1"/>
  <c r="K9" i="4"/>
  <c r="L9" i="4"/>
  <c r="T9" i="4" s="1"/>
  <c r="K10" i="4"/>
  <c r="L10" i="4"/>
  <c r="T10" i="4" s="1"/>
  <c r="K11" i="4"/>
  <c r="L11" i="4"/>
  <c r="T11" i="4" s="1"/>
  <c r="K12" i="4"/>
  <c r="L12" i="4"/>
  <c r="T12" i="4" s="1"/>
  <c r="K13" i="4"/>
  <c r="L13" i="4"/>
  <c r="T13" i="4" s="1"/>
  <c r="K14" i="4"/>
  <c r="L14" i="4"/>
  <c r="T14" i="4" s="1"/>
  <c r="K15" i="4"/>
  <c r="L15" i="4"/>
  <c r="T15" i="4" s="1"/>
  <c r="K16" i="4"/>
  <c r="L16" i="4"/>
  <c r="T16" i="4" s="1"/>
  <c r="K17" i="4"/>
  <c r="L17" i="4"/>
  <c r="T17" i="4" s="1"/>
  <c r="K18" i="4"/>
  <c r="L18" i="4"/>
  <c r="T18" i="4" s="1"/>
  <c r="L19" i="4"/>
  <c r="T19" i="4" s="1"/>
  <c r="K20" i="4"/>
  <c r="L20" i="4"/>
  <c r="T20" i="4" s="1"/>
  <c r="K21" i="4"/>
  <c r="L21" i="4"/>
  <c r="T21" i="4" s="1"/>
  <c r="K22" i="4"/>
  <c r="L22" i="4"/>
  <c r="T22" i="4" s="1"/>
  <c r="K23" i="4"/>
  <c r="L23" i="4"/>
  <c r="T23" i="4" s="1"/>
  <c r="K24" i="4"/>
  <c r="L24" i="4"/>
  <c r="T24" i="4" s="1"/>
  <c r="K25" i="4"/>
  <c r="L25" i="4"/>
  <c r="T25" i="4" s="1"/>
  <c r="K26" i="4"/>
  <c r="L26" i="4"/>
  <c r="T26" i="4" s="1"/>
  <c r="K27" i="4"/>
  <c r="L27" i="4"/>
  <c r="T27" i="4" s="1"/>
  <c r="K28" i="4"/>
  <c r="L28" i="4"/>
  <c r="T28" i="4" s="1"/>
  <c r="K29" i="4"/>
  <c r="L29" i="4"/>
  <c r="T29" i="4" s="1"/>
  <c r="K30" i="4"/>
  <c r="L30" i="4"/>
  <c r="T30" i="4" s="1"/>
  <c r="K31" i="4"/>
  <c r="L31" i="4"/>
  <c r="T31" i="4" s="1"/>
  <c r="L3" i="4"/>
  <c r="K3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I3" i="1"/>
  <c r="H3" i="1"/>
  <c r="G3" i="4"/>
  <c r="F3" i="4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4" i="3"/>
  <c r="I4" i="3"/>
  <c r="H5" i="3"/>
  <c r="I5" i="3"/>
  <c r="H6" i="3"/>
  <c r="I6" i="3"/>
  <c r="H7" i="3"/>
  <c r="I7" i="3"/>
  <c r="H8" i="3"/>
  <c r="I8" i="3"/>
  <c r="H9" i="3"/>
  <c r="I9" i="3"/>
  <c r="H10" i="3"/>
  <c r="I10" i="3"/>
  <c r="H11" i="3"/>
  <c r="I11" i="3"/>
  <c r="H12" i="3"/>
  <c r="I12" i="3"/>
  <c r="H13" i="3"/>
  <c r="I13" i="3"/>
  <c r="I3" i="3"/>
  <c r="H3" i="3"/>
  <c r="J32" i="1" l="1"/>
  <c r="J30" i="1"/>
  <c r="J28" i="1"/>
  <c r="J26" i="1"/>
  <c r="J24" i="1"/>
  <c r="J22" i="1"/>
  <c r="J20" i="1"/>
  <c r="J18" i="1"/>
  <c r="J16" i="1"/>
  <c r="J14" i="1"/>
  <c r="J12" i="1"/>
  <c r="J10" i="1"/>
  <c r="J8" i="1"/>
  <c r="J6" i="1"/>
  <c r="J4" i="1"/>
  <c r="J13" i="3"/>
  <c r="J9" i="3"/>
  <c r="J5" i="3"/>
  <c r="J33" i="3"/>
  <c r="J29" i="3"/>
  <c r="J25" i="3"/>
  <c r="J21" i="3"/>
  <c r="J17" i="3"/>
  <c r="J3" i="3"/>
  <c r="J12" i="3"/>
  <c r="J10" i="3"/>
  <c r="J8" i="3"/>
  <c r="J6" i="3"/>
  <c r="J4" i="3"/>
  <c r="J32" i="3"/>
  <c r="J30" i="3"/>
  <c r="J28" i="3"/>
  <c r="J26" i="3"/>
  <c r="J24" i="3"/>
  <c r="J22" i="3"/>
  <c r="J20" i="3"/>
  <c r="J18" i="3"/>
  <c r="J16" i="3"/>
  <c r="J14" i="3"/>
  <c r="J11" i="1"/>
  <c r="H11" i="4"/>
  <c r="H7" i="4"/>
  <c r="H32" i="4"/>
  <c r="H30" i="4"/>
  <c r="H28" i="4"/>
  <c r="H26" i="4"/>
  <c r="H24" i="4"/>
  <c r="H22" i="4"/>
  <c r="H20" i="4"/>
  <c r="H18" i="4"/>
  <c r="H16" i="4"/>
  <c r="H14" i="4"/>
  <c r="H12" i="4"/>
  <c r="H10" i="4"/>
  <c r="H8" i="4"/>
  <c r="H6" i="4"/>
  <c r="H4" i="4"/>
  <c r="H3" i="4"/>
  <c r="H33" i="4"/>
  <c r="H31" i="4"/>
  <c r="H29" i="4"/>
  <c r="H27" i="4"/>
  <c r="H25" i="4"/>
  <c r="H23" i="4"/>
  <c r="H21" i="4"/>
  <c r="H19" i="4"/>
  <c r="H17" i="4"/>
  <c r="H15" i="4"/>
  <c r="H13" i="4"/>
  <c r="H9" i="4"/>
  <c r="H5" i="4"/>
  <c r="J11" i="3"/>
  <c r="J7" i="3"/>
  <c r="J31" i="3"/>
  <c r="J27" i="3"/>
  <c r="J23" i="3"/>
  <c r="J19" i="3"/>
  <c r="J15" i="3"/>
  <c r="J33" i="1"/>
  <c r="J31" i="1"/>
  <c r="J29" i="1"/>
  <c r="J27" i="1"/>
  <c r="J25" i="1"/>
  <c r="J23" i="1"/>
  <c r="J21" i="1"/>
  <c r="J19" i="1"/>
  <c r="J17" i="1"/>
  <c r="J15" i="1"/>
  <c r="J13" i="1"/>
  <c r="J9" i="1"/>
  <c r="J7" i="1"/>
  <c r="J5" i="1"/>
  <c r="J3" i="1"/>
</calcChain>
</file>

<file path=xl/sharedStrings.xml><?xml version="1.0" encoding="utf-8"?>
<sst xmlns="http://schemas.openxmlformats.org/spreadsheetml/2006/main" count="809" uniqueCount="108">
  <si>
    <t>7-1c scaled b</t>
  </si>
  <si>
    <t>APPLICATION_NO</t>
  </si>
  <si>
    <t>Category</t>
  </si>
  <si>
    <t>RegisteredName</t>
  </si>
  <si>
    <t>SumOfIndividualTAC</t>
  </si>
  <si>
    <t>A</t>
  </si>
  <si>
    <t>Scores</t>
  </si>
  <si>
    <t>min</t>
  </si>
  <si>
    <t>max</t>
  </si>
  <si>
    <t>score</t>
  </si>
  <si>
    <t>7-2c scaled b</t>
  </si>
  <si>
    <t>Year</t>
  </si>
  <si>
    <t>MAST_scaled jobs per ton</t>
  </si>
  <si>
    <t>MAST_score</t>
  </si>
  <si>
    <t>MAST_kg</t>
  </si>
  <si>
    <t>MAST_scaled season job per ton</t>
  </si>
  <si>
    <t>8-4e scaled d</t>
  </si>
  <si>
    <t>MAST_scaled value per ton</t>
  </si>
  <si>
    <t>no</t>
  </si>
  <si>
    <t>data</t>
  </si>
  <si>
    <t>5-3b performance</t>
  </si>
  <si>
    <t>MAST_performance</t>
  </si>
  <si>
    <t>Flagged</t>
  </si>
  <si>
    <t>Part_Time_employees</t>
  </si>
  <si>
    <t>CountOfYear</t>
  </si>
  <si>
    <t>AvgOfIndividualTAC</t>
  </si>
  <si>
    <t>8-4e scaled d SIMPLE</t>
  </si>
  <si>
    <t>Rationale: use submitted allocation (system) data &amp; where the score was different - the MAST was compared before decision taken.</t>
  </si>
  <si>
    <t>applicant duplicated years</t>
  </si>
  <si>
    <t>applicant ommitted years</t>
  </si>
  <si>
    <t>applicant provided data that is different and without years specified</t>
  </si>
  <si>
    <t>applicant ommitted 3 years of data</t>
  </si>
  <si>
    <t>applicant provided data as tons instead of kg</t>
  </si>
  <si>
    <t>applicant only submitted years of operation since obtaining the right and not the full right - MAST data ltd accordingly</t>
  </si>
  <si>
    <t>applicant submitted data for 2012-2020 and ommitted 2006-2011</t>
  </si>
  <si>
    <t>applicant submitted data for 2011-2020 and ommitted 2006-2010</t>
  </si>
  <si>
    <t>no difference btn submitted TAC and MAST TAC</t>
  </si>
  <si>
    <t>All changed scores are the result of using the official Rights Register (MAST) and not submitted data.</t>
  </si>
  <si>
    <t>difference is greater than 20%</t>
  </si>
  <si>
    <t>9-1d scaled c</t>
  </si>
  <si>
    <t>SumOfTOTAL_FIXED_ASSETS</t>
  </si>
  <si>
    <t>Total_Allocation</t>
  </si>
  <si>
    <t>MAST_invest_norm</t>
  </si>
  <si>
    <t>TAC_diff</t>
  </si>
  <si>
    <t>applicant submitted data for 3 years which was 10x smaller</t>
  </si>
  <si>
    <t>SumOfSumOfActualCatchLanded</t>
  </si>
  <si>
    <t>SumOfAvgOfIndividualTAC</t>
  </si>
  <si>
    <t>applicant allocation for some transfers and not others - standardised on all rights for full period</t>
  </si>
  <si>
    <t>Raw data shows full TAC repeated and so formula adapted to account for this - noted for following questions which all use allocation data.</t>
  </si>
  <si>
    <r>
      <t>difference btwn submitted TAC and MAST TAC is &lt;</t>
    </r>
    <r>
      <rPr>
        <sz val="11"/>
        <color theme="1"/>
        <rFont val="Calibri"/>
        <family val="2"/>
      </rPr>
      <t>20%</t>
    </r>
  </si>
  <si>
    <t>XXX</t>
  </si>
  <si>
    <t>SCROLL DOWN TO SEE raw data which informed decisions taken</t>
  </si>
  <si>
    <t>MAST_Prev_Allocations_HDST</t>
  </si>
  <si>
    <t>data_5_3_v20220215</t>
  </si>
  <si>
    <t>Mass to be caught</t>
  </si>
  <si>
    <t>IndividualTAC</t>
  </si>
  <si>
    <t>ActualCatchLanded</t>
  </si>
  <si>
    <t>Although data submitted has mistakes, the time series is relatively consistent with MAST. Data prior to 2016 was requested but 5 year limit and as such the MAST score was not used if punitive.</t>
  </si>
  <si>
    <t>Applicant submitted allocations which do not match variations of rights transferred over time. Solution was to use full right for entire period as per the official Rights Register.</t>
  </si>
  <si>
    <t>Query1</t>
  </si>
  <si>
    <t>Applicant submitted the full annual allocation for each vessel which resulted in an inflated number. This was resolved by using the average submitted TAC for each year.</t>
  </si>
  <si>
    <t>Made irrecoverable errors in the catch data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</si>
  <si>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</si>
  <si>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</si>
  <si>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</si>
  <si>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</si>
  <si>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</si>
  <si>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</si>
  <si>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</si>
  <si>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</si>
  <si>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</si>
  <si>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</si>
  <si>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</si>
  <si>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</si>
  <si>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</si>
  <si>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</si>
  <si>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</si>
  <si>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</si>
  <si>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</si>
  <si>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</si>
  <si>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</si>
  <si>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</si>
  <si>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</si>
  <si>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</si>
  <si>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</si>
  <si>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</si>
  <si>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</si>
  <si>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</si>
  <si>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</si>
  <si>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</si>
  <si>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</si>
  <si>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</si>
  <si>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31</t>
  </si>
  <si>
    <t>Right Transfer: No data</t>
  </si>
  <si>
    <t>No data provided.</t>
  </si>
  <si>
    <t>Score</t>
  </si>
  <si>
    <t>No</t>
  </si>
  <si>
    <t>Yes</t>
  </si>
  <si>
    <t>NA</t>
  </si>
  <si>
    <t>00e compare applicant TAC with MAST</t>
  </si>
  <si>
    <t>No data</t>
  </si>
  <si>
    <t>Permanent_employees</t>
  </si>
  <si>
    <t>Scaled jobs per ton</t>
  </si>
  <si>
    <t>Diff</t>
  </si>
  <si>
    <t>Scaled season job per ton</t>
  </si>
  <si>
    <t>Scaled value per ton</t>
  </si>
  <si>
    <t>Invest_norm</t>
  </si>
  <si>
    <t>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</si>
</sst>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0000"/>
    <numFmt numFmtId="166" formatCode="#,##0.00000"/>
    <numFmt numFmtId="167" formatCode="#,##0.000"/>
    <numFmt numFmtId="168" formatCode="#,##0.0000"/>
    <numFmt numFmtId="169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11" fontId="0" fillId="0" borderId="0" xfId="0" applyNumberFormat="1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3" fontId="0" fillId="4" borderId="0" xfId="0" applyNumberFormat="1" applyFill="1"/>
    <xf numFmtId="3" fontId="0" fillId="0" borderId="0" xfId="0" applyNumberFormat="1" applyFill="1"/>
    <xf numFmtId="167" fontId="0" fillId="0" borderId="0" xfId="0" applyNumberFormat="1"/>
    <xf numFmtId="0" fontId="0" fillId="6" borderId="0" xfId="0" applyFill="1"/>
    <xf numFmtId="168" fontId="0" fillId="0" borderId="0" xfId="0" applyNumberFormat="1"/>
    <xf numFmtId="3" fontId="0" fillId="5" borderId="0" xfId="0" applyNumberFormat="1" applyFill="1"/>
    <xf numFmtId="3" fontId="0" fillId="7" borderId="0" xfId="0" applyNumberFormat="1" applyFill="1"/>
    <xf numFmtId="3" fontId="0" fillId="8" borderId="0" xfId="0" applyNumberFormat="1" applyFill="1"/>
    <xf numFmtId="0" fontId="2" fillId="0" borderId="0" xfId="0" applyFont="1" applyFill="1"/>
    <xf numFmtId="3" fontId="2" fillId="0" borderId="0" xfId="0" applyNumberFormat="1" applyFont="1" applyFill="1"/>
    <xf numFmtId="167" fontId="2" fillId="0" borderId="0" xfId="0" applyNumberFormat="1" applyFont="1" applyFill="1"/>
    <xf numFmtId="168" fontId="2" fillId="0" borderId="0" xfId="0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0" fontId="7" fillId="0" borderId="0" xfId="0" applyFont="1" applyFill="1"/>
    <xf numFmtId="3" fontId="4" fillId="0" borderId="0" xfId="0" applyNumberFormat="1" applyFont="1"/>
    <xf numFmtId="3" fontId="2" fillId="4" borderId="0" xfId="0" applyNumberFormat="1" applyFont="1" applyFill="1"/>
    <xf numFmtId="0" fontId="6" fillId="0" borderId="0" xfId="0" applyFont="1" applyFill="1"/>
    <xf numFmtId="169" fontId="0" fillId="0" borderId="0" xfId="0" applyNumberFormat="1"/>
    <xf numFmtId="3" fontId="0" fillId="9" borderId="0" xfId="0" applyNumberFormat="1" applyFill="1"/>
    <xf numFmtId="167" fontId="0" fillId="6" borderId="0" xfId="0" applyNumberFormat="1" applyFill="1"/>
    <xf numFmtId="2" fontId="0" fillId="6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4" borderId="0" xfId="0" applyNumberFormat="1" applyFill="1"/>
    <xf numFmtId="3" fontId="0" fillId="9" borderId="0" xfId="0" applyNumberFormat="1" applyFill="1" applyAlignment="1">
      <alignment vertical="center" wrapText="1"/>
    </xf>
    <xf numFmtId="3" fontId="0" fillId="10" borderId="0" xfId="0" applyNumberFormat="1" applyFill="1"/>
    <xf numFmtId="0" fontId="2" fillId="10" borderId="0" xfId="0" applyFont="1" applyFill="1"/>
    <xf numFmtId="0" fontId="9" fillId="0" borderId="0" xfId="0" applyFont="1"/>
    <xf numFmtId="0" fontId="7" fillId="0" borderId="0" xfId="0" applyFont="1"/>
    <xf numFmtId="3" fontId="7" fillId="0" borderId="0" xfId="0" applyNumberFormat="1" applyFont="1"/>
    <xf numFmtId="0" fontId="0" fillId="10" borderId="0" xfId="0" applyFill="1"/>
    <xf numFmtId="0" fontId="2" fillId="0" borderId="0" xfId="0" applyFont="1" applyBorder="1"/>
    <xf numFmtId="0" fontId="9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Fill="1"/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2" fontId="0" fillId="6" borderId="0" xfId="0" applyNumberFormat="1" applyFill="1" applyAlignment="1">
      <alignment horizontal="center" vertical="center" wrapText="1"/>
    </xf>
    <xf numFmtId="0" fontId="3" fillId="9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3" fontId="0" fillId="6" borderId="0" xfId="0" applyNumberFormat="1" applyFill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2" fontId="0" fillId="9" borderId="0" xfId="0" applyNumberFormat="1" applyFill="1" applyAlignment="1">
      <alignment horizontal="center" vertical="center" wrapText="1"/>
    </xf>
    <xf numFmtId="3" fontId="0" fillId="9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4" fillId="0" borderId="0" xfId="0" applyFont="1" applyAlignment="1">
      <alignment horizontal="center" wrapText="1"/>
    </xf>
    <xf numFmtId="3" fontId="0" fillId="7" borderId="0" xfId="0" applyNumberFormat="1" applyFill="1" applyAlignment="1">
      <alignment horizontal="center"/>
    </xf>
    <xf numFmtId="3" fontId="0" fillId="8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5A8B6-91EE-41DD-803E-A8E7346D631C}">
  <dimension ref="A1:F36"/>
  <sheetViews>
    <sheetView workbookViewId="0">
      <selection activeCell="F19" sqref="F19"/>
    </sheetView>
  </sheetViews>
  <sheetFormatPr defaultRowHeight="14.5" x14ac:dyDescent="0.35"/>
  <cols>
    <col min="1" max="1" width="16" customWidth="1"/>
    <col min="2" max="2" width="11.6328125" bestFit="1" customWidth="1"/>
    <col min="3" max="3" width="23.1796875" style="9" bestFit="1" customWidth="1"/>
    <col min="4" max="4" width="10.7265625" style="9" bestFit="1" customWidth="1"/>
    <col min="5" max="5" width="7.36328125" style="9" bestFit="1" customWidth="1"/>
    <col min="6" max="6" width="107.453125" bestFit="1" customWidth="1"/>
  </cols>
  <sheetData>
    <row r="1" spans="1:6" s="2" customFormat="1" x14ac:dyDescent="0.35">
      <c r="A1" s="2" t="s">
        <v>99</v>
      </c>
      <c r="C1" s="10"/>
      <c r="D1" s="10"/>
      <c r="E1" s="10"/>
    </row>
    <row r="2" spans="1:6" s="2" customFormat="1" x14ac:dyDescent="0.35">
      <c r="A2" s="2" t="s">
        <v>1</v>
      </c>
      <c r="B2" s="2" t="s">
        <v>24</v>
      </c>
      <c r="C2" s="10" t="s">
        <v>46</v>
      </c>
      <c r="D2" s="10" t="s">
        <v>14</v>
      </c>
      <c r="E2" s="10" t="s">
        <v>103</v>
      </c>
    </row>
    <row r="3" spans="1:6" x14ac:dyDescent="0.35">
      <c r="A3" t="s">
        <v>62</v>
      </c>
      <c r="B3">
        <v>15</v>
      </c>
      <c r="C3" s="9">
        <v>5504534</v>
      </c>
      <c r="D3" s="9">
        <v>6835013</v>
      </c>
      <c r="E3" s="9">
        <f t="shared" ref="E3:E27" si="0">(D3-C3)/D3*100</f>
        <v>19.465639641065788</v>
      </c>
      <c r="F3" s="9"/>
    </row>
    <row r="4" spans="1:6" x14ac:dyDescent="0.35">
      <c r="A4" t="s">
        <v>63</v>
      </c>
      <c r="B4">
        <v>15</v>
      </c>
      <c r="C4" s="9">
        <v>545427941</v>
      </c>
      <c r="D4" s="9">
        <v>545427941</v>
      </c>
      <c r="E4" s="9">
        <f t="shared" si="0"/>
        <v>0</v>
      </c>
      <c r="F4" s="9" t="s">
        <v>28</v>
      </c>
    </row>
    <row r="5" spans="1:6" x14ac:dyDescent="0.35">
      <c r="A5" t="s">
        <v>64</v>
      </c>
      <c r="B5">
        <v>2</v>
      </c>
      <c r="C5" s="9">
        <v>2933146</v>
      </c>
      <c r="D5" s="9">
        <v>2933146</v>
      </c>
      <c r="E5" s="9">
        <f t="shared" si="0"/>
        <v>0</v>
      </c>
      <c r="F5" s="9"/>
    </row>
    <row r="6" spans="1:6" x14ac:dyDescent="0.35">
      <c r="A6" t="s">
        <v>65</v>
      </c>
      <c r="B6">
        <v>15</v>
      </c>
      <c r="C6" s="9">
        <v>9934647</v>
      </c>
      <c r="D6" s="9">
        <v>10535477</v>
      </c>
      <c r="E6" s="9">
        <f t="shared" si="0"/>
        <v>5.702921661733968</v>
      </c>
      <c r="F6" s="9" t="s">
        <v>29</v>
      </c>
    </row>
    <row r="7" spans="1:6" x14ac:dyDescent="0.35">
      <c r="A7" t="s">
        <v>66</v>
      </c>
      <c r="B7">
        <v>15</v>
      </c>
      <c r="C7" s="9">
        <v>9934313</v>
      </c>
      <c r="D7" s="9">
        <v>9934313</v>
      </c>
      <c r="E7" s="9">
        <f t="shared" si="0"/>
        <v>0</v>
      </c>
      <c r="F7" s="9"/>
    </row>
    <row r="8" spans="1:6" x14ac:dyDescent="0.35">
      <c r="A8" t="s">
        <v>67</v>
      </c>
      <c r="B8">
        <v>15</v>
      </c>
      <c r="C8" s="9">
        <v>22437034</v>
      </c>
      <c r="D8" s="9">
        <v>23054314</v>
      </c>
      <c r="E8" s="9">
        <f t="shared" si="0"/>
        <v>2.6775032213059995</v>
      </c>
      <c r="F8" s="9"/>
    </row>
    <row r="9" spans="1:6" x14ac:dyDescent="0.35">
      <c r="A9" t="s">
        <v>68</v>
      </c>
      <c r="B9">
        <v>15</v>
      </c>
      <c r="C9" s="9">
        <v>549312317</v>
      </c>
      <c r="D9" s="9">
        <v>533527042</v>
      </c>
      <c r="E9" s="9">
        <f t="shared" si="0"/>
        <v>-2.9586644644715121</v>
      </c>
      <c r="F9" s="9"/>
    </row>
    <row r="10" spans="1:6" x14ac:dyDescent="0.35">
      <c r="A10" t="s">
        <v>69</v>
      </c>
      <c r="B10">
        <v>15</v>
      </c>
      <c r="C10" s="9">
        <v>4558491</v>
      </c>
      <c r="D10" s="9">
        <v>4209848</v>
      </c>
      <c r="E10" s="9">
        <f t="shared" si="0"/>
        <v>-8.281605416632619</v>
      </c>
      <c r="F10" s="9"/>
    </row>
    <row r="11" spans="1:6" x14ac:dyDescent="0.35">
      <c r="A11" t="s">
        <v>70</v>
      </c>
      <c r="B11">
        <v>6</v>
      </c>
      <c r="C11" s="9">
        <v>34603411</v>
      </c>
      <c r="D11" s="9">
        <v>34603411</v>
      </c>
      <c r="E11" s="9">
        <f t="shared" si="0"/>
        <v>0</v>
      </c>
      <c r="F11" s="9"/>
    </row>
    <row r="12" spans="1:6" x14ac:dyDescent="0.35">
      <c r="A12" t="s">
        <v>71</v>
      </c>
      <c r="B12">
        <v>15</v>
      </c>
      <c r="C12" s="9">
        <v>43739880</v>
      </c>
      <c r="D12" s="9">
        <v>57851664</v>
      </c>
      <c r="E12" s="9">
        <f t="shared" si="0"/>
        <v>24.393047709051206</v>
      </c>
      <c r="F12" s="9" t="s">
        <v>28</v>
      </c>
    </row>
    <row r="13" spans="1:6" x14ac:dyDescent="0.35">
      <c r="A13" t="s">
        <v>72</v>
      </c>
      <c r="B13">
        <v>15</v>
      </c>
      <c r="C13" s="9">
        <v>6890546</v>
      </c>
      <c r="D13" s="9">
        <v>6890506</v>
      </c>
      <c r="E13" s="9">
        <f t="shared" si="0"/>
        <v>-5.8050889150956407E-4</v>
      </c>
      <c r="F13" s="9"/>
    </row>
    <row r="14" spans="1:6" x14ac:dyDescent="0.35">
      <c r="A14" t="s">
        <v>73</v>
      </c>
      <c r="B14">
        <v>15</v>
      </c>
      <c r="C14" s="9">
        <v>10278015</v>
      </c>
      <c r="D14" s="9">
        <v>11053994</v>
      </c>
      <c r="E14" s="9">
        <f t="shared" si="0"/>
        <v>7.0198970616412488</v>
      </c>
      <c r="F14" s="9"/>
    </row>
    <row r="15" spans="1:6" x14ac:dyDescent="0.35">
      <c r="A15" t="s">
        <v>74</v>
      </c>
      <c r="B15">
        <v>15</v>
      </c>
      <c r="C15" s="9">
        <v>4258400</v>
      </c>
      <c r="D15" s="9">
        <v>4258400</v>
      </c>
      <c r="E15" s="9">
        <f t="shared" si="0"/>
        <v>0</v>
      </c>
      <c r="F15" s="9"/>
    </row>
    <row r="16" spans="1:6" x14ac:dyDescent="0.35">
      <c r="A16" t="s">
        <v>75</v>
      </c>
      <c r="B16">
        <v>15</v>
      </c>
      <c r="C16" s="9">
        <v>2166411</v>
      </c>
      <c r="D16" s="9">
        <v>2075953</v>
      </c>
      <c r="E16" s="9">
        <f t="shared" si="0"/>
        <v>-4.3574204232947471</v>
      </c>
      <c r="F16" s="9"/>
    </row>
    <row r="17" spans="1:6" x14ac:dyDescent="0.35">
      <c r="A17" t="s">
        <v>76</v>
      </c>
      <c r="B17">
        <v>3</v>
      </c>
      <c r="C17" s="9">
        <v>477842</v>
      </c>
      <c r="D17" s="9">
        <v>477842</v>
      </c>
      <c r="E17" s="9">
        <f t="shared" si="0"/>
        <v>0</v>
      </c>
      <c r="F17" s="36" t="s">
        <v>30</v>
      </c>
    </row>
    <row r="18" spans="1:6" x14ac:dyDescent="0.35">
      <c r="A18" t="s">
        <v>77</v>
      </c>
      <c r="B18">
        <v>15</v>
      </c>
      <c r="C18" s="9">
        <v>1997741.5</v>
      </c>
      <c r="D18" s="9">
        <v>1988705</v>
      </c>
      <c r="E18" s="9">
        <f t="shared" si="0"/>
        <v>-0.45439117415604624</v>
      </c>
      <c r="F18" s="9" t="s">
        <v>44</v>
      </c>
    </row>
    <row r="19" spans="1:6" x14ac:dyDescent="0.35">
      <c r="A19" t="s">
        <v>78</v>
      </c>
      <c r="B19" s="50">
        <v>14</v>
      </c>
      <c r="C19" s="51">
        <v>41264521</v>
      </c>
      <c r="D19" s="51">
        <v>86345351</v>
      </c>
      <c r="E19" s="9">
        <f t="shared" si="0"/>
        <v>52.209909946396536</v>
      </c>
      <c r="F19" s="9"/>
    </row>
    <row r="20" spans="1:6" x14ac:dyDescent="0.35">
      <c r="A20" t="s">
        <v>79</v>
      </c>
      <c r="B20">
        <v>15</v>
      </c>
      <c r="C20" s="9">
        <v>20382721</v>
      </c>
      <c r="D20" s="9">
        <v>20382721</v>
      </c>
      <c r="E20" s="9">
        <f t="shared" si="0"/>
        <v>0</v>
      </c>
      <c r="F20" s="9"/>
    </row>
    <row r="21" spans="1:6" x14ac:dyDescent="0.35">
      <c r="A21" t="s">
        <v>80</v>
      </c>
      <c r="B21">
        <v>15</v>
      </c>
      <c r="C21" s="9">
        <v>8586610</v>
      </c>
      <c r="D21" s="9">
        <v>8481874</v>
      </c>
      <c r="E21" s="9">
        <f t="shared" si="0"/>
        <v>-1.2348214557301842</v>
      </c>
      <c r="F21" s="9"/>
    </row>
    <row r="22" spans="1:6" x14ac:dyDescent="0.35">
      <c r="A22" t="s">
        <v>81</v>
      </c>
      <c r="B22">
        <v>10</v>
      </c>
      <c r="C22" s="9">
        <v>1890964</v>
      </c>
      <c r="D22" s="9">
        <v>2732916</v>
      </c>
      <c r="E22" s="9">
        <f t="shared" si="0"/>
        <v>30.807825780228882</v>
      </c>
      <c r="F22" s="9" t="s">
        <v>31</v>
      </c>
    </row>
    <row r="23" spans="1:6" x14ac:dyDescent="0.35">
      <c r="A23" t="s">
        <v>82</v>
      </c>
      <c r="B23">
        <v>15</v>
      </c>
      <c r="C23" s="9">
        <v>59813445</v>
      </c>
      <c r="D23" s="9">
        <v>61327332</v>
      </c>
      <c r="E23" s="9">
        <f t="shared" si="0"/>
        <v>2.4685355625775469</v>
      </c>
      <c r="F23" s="9" t="s">
        <v>32</v>
      </c>
    </row>
    <row r="24" spans="1:6" x14ac:dyDescent="0.35">
      <c r="A24" t="s">
        <v>83</v>
      </c>
      <c r="B24">
        <v>2</v>
      </c>
      <c r="C24" s="9">
        <v>2859222</v>
      </c>
      <c r="D24" s="9">
        <v>2859222</v>
      </c>
      <c r="E24" s="9">
        <f t="shared" si="0"/>
        <v>0</v>
      </c>
      <c r="F24" s="9"/>
    </row>
    <row r="25" spans="1:6" x14ac:dyDescent="0.35">
      <c r="A25" t="s">
        <v>84</v>
      </c>
      <c r="B25">
        <v>15</v>
      </c>
      <c r="C25" s="9">
        <v>31834155</v>
      </c>
      <c r="D25" s="9">
        <v>32305068</v>
      </c>
      <c r="E25" s="9">
        <f t="shared" si="0"/>
        <v>1.4577062645402883</v>
      </c>
      <c r="F25" s="9" t="s">
        <v>33</v>
      </c>
    </row>
    <row r="26" spans="1:6" x14ac:dyDescent="0.35">
      <c r="A26" t="s">
        <v>85</v>
      </c>
      <c r="B26">
        <v>12</v>
      </c>
      <c r="C26" s="9">
        <v>1733841</v>
      </c>
      <c r="D26" s="9">
        <v>2169821</v>
      </c>
      <c r="E26" s="9">
        <f t="shared" si="0"/>
        <v>20.092901672534278</v>
      </c>
      <c r="F26" s="9"/>
    </row>
    <row r="27" spans="1:6" x14ac:dyDescent="0.35">
      <c r="A27" t="s">
        <v>86</v>
      </c>
      <c r="B27">
        <v>14</v>
      </c>
      <c r="C27" s="9">
        <v>7174123</v>
      </c>
      <c r="D27" s="9">
        <v>7668563</v>
      </c>
      <c r="E27" s="9">
        <f t="shared" si="0"/>
        <v>6.4476225858743037</v>
      </c>
      <c r="F27" s="9"/>
    </row>
    <row r="28" spans="1:6" x14ac:dyDescent="0.35">
      <c r="A28" t="s">
        <v>87</v>
      </c>
      <c r="B28" t="s">
        <v>100</v>
      </c>
      <c r="C28" s="9" t="s">
        <v>100</v>
      </c>
      <c r="D28" s="9" t="s">
        <v>100</v>
      </c>
      <c r="E28" s="9" t="s">
        <v>100</v>
      </c>
      <c r="F28" s="9"/>
    </row>
    <row r="29" spans="1:6" x14ac:dyDescent="0.35">
      <c r="A29" t="s">
        <v>88</v>
      </c>
      <c r="B29">
        <v>15</v>
      </c>
      <c r="C29" s="9">
        <v>3776659</v>
      </c>
      <c r="D29" s="9">
        <v>3821308</v>
      </c>
      <c r="E29" s="9">
        <f>(D29-C29)/D29*100</f>
        <v>1.1684219120782726</v>
      </c>
      <c r="F29" s="9" t="s">
        <v>33</v>
      </c>
    </row>
    <row r="30" spans="1:6" x14ac:dyDescent="0.35">
      <c r="A30" t="s">
        <v>89</v>
      </c>
      <c r="B30">
        <v>9</v>
      </c>
      <c r="C30" s="9">
        <v>4672148</v>
      </c>
      <c r="D30" s="9">
        <v>7531305</v>
      </c>
      <c r="E30" s="9">
        <f>(D30-C30)/D30*100</f>
        <v>37.96363312865433</v>
      </c>
      <c r="F30" s="9" t="s">
        <v>47</v>
      </c>
    </row>
    <row r="31" spans="1:6" x14ac:dyDescent="0.35">
      <c r="A31" t="s">
        <v>90</v>
      </c>
      <c r="B31">
        <v>15</v>
      </c>
      <c r="C31" s="9">
        <v>30009934</v>
      </c>
      <c r="D31" s="9">
        <v>30010264</v>
      </c>
      <c r="E31" s="9">
        <f>(D31-C31)/D31*100</f>
        <v>1.0996237820500346E-3</v>
      </c>
      <c r="F31" s="9" t="s">
        <v>34</v>
      </c>
    </row>
    <row r="32" spans="1:6" x14ac:dyDescent="0.35">
      <c r="A32" t="s">
        <v>91</v>
      </c>
      <c r="B32">
        <v>13</v>
      </c>
      <c r="C32" s="9">
        <v>6118.3549999999996</v>
      </c>
      <c r="D32" s="9">
        <v>5749364</v>
      </c>
      <c r="E32" s="9">
        <f>(D32-C32)/D32*100</f>
        <v>99.893582055336893</v>
      </c>
      <c r="F32" s="9"/>
    </row>
    <row r="33" spans="1:6" x14ac:dyDescent="0.35">
      <c r="A33" t="s">
        <v>92</v>
      </c>
      <c r="B33">
        <v>13</v>
      </c>
      <c r="C33" s="9">
        <v>854983</v>
      </c>
      <c r="D33" s="9">
        <v>988042</v>
      </c>
      <c r="E33" s="9">
        <f>(D33-C33)/D33*100</f>
        <v>13.46693764030274</v>
      </c>
      <c r="F33" s="9" t="s">
        <v>35</v>
      </c>
    </row>
    <row r="34" spans="1:6" x14ac:dyDescent="0.35">
      <c r="F34" s="9"/>
    </row>
    <row r="35" spans="1:6" x14ac:dyDescent="0.35">
      <c r="B35" s="9"/>
    </row>
    <row r="36" spans="1:6" x14ac:dyDescent="0.35">
      <c r="B36" s="9"/>
    </row>
  </sheetData>
  <sheetProtection algorithmName="SHA-512" hashValue="P6x3E2Ofb5FF7FMZ35iJWwGk+V67w+au/fY8fdhT2lg1s7/PY3KWFCFcvvaAujuvzPIU2W2C684g6MxjKKdFFQ==" saltValue="F2joOaMwntaPCjpXnvI5ow==" spinCount="100000" sheet="1" objects="1" scenarios="1"/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031E-D6EF-403E-BFED-F828E2867477}">
  <dimension ref="A1:B32"/>
  <sheetViews>
    <sheetView workbookViewId="0">
      <selection activeCell="E11" sqref="E11"/>
    </sheetView>
  </sheetViews>
  <sheetFormatPr defaultRowHeight="14.5" x14ac:dyDescent="0.35"/>
  <cols>
    <col min="1" max="1" width="15.7265625" style="59" bestFit="1" customWidth="1"/>
    <col min="2" max="2" width="5.36328125" style="59" bestFit="1" customWidth="1"/>
    <col min="3" max="16384" width="8.7265625" style="59"/>
  </cols>
  <sheetData>
    <row r="1" spans="1:2" x14ac:dyDescent="0.35">
      <c r="A1" s="65" t="s">
        <v>1</v>
      </c>
      <c r="B1" s="65" t="s">
        <v>95</v>
      </c>
    </row>
    <row r="2" spans="1:2" x14ac:dyDescent="0.35">
      <c r="A2" s="49" t="s">
        <v>62</v>
      </c>
      <c r="B2" s="49" t="s">
        <v>96</v>
      </c>
    </row>
    <row r="3" spans="1:2" x14ac:dyDescent="0.35">
      <c r="A3" s="49" t="s">
        <v>63</v>
      </c>
      <c r="B3" s="49" t="s">
        <v>97</v>
      </c>
    </row>
    <row r="4" spans="1:2" x14ac:dyDescent="0.35">
      <c r="A4" s="49" t="s">
        <v>64</v>
      </c>
      <c r="B4" s="49" t="s">
        <v>96</v>
      </c>
    </row>
    <row r="5" spans="1:2" x14ac:dyDescent="0.35">
      <c r="A5" s="49" t="s">
        <v>65</v>
      </c>
      <c r="B5" s="49" t="s">
        <v>97</v>
      </c>
    </row>
    <row r="6" spans="1:2" x14ac:dyDescent="0.35">
      <c r="A6" s="49" t="s">
        <v>66</v>
      </c>
      <c r="B6" s="49" t="s">
        <v>97</v>
      </c>
    </row>
    <row r="7" spans="1:2" x14ac:dyDescent="0.35">
      <c r="A7" s="49" t="s">
        <v>67</v>
      </c>
      <c r="B7" s="49" t="s">
        <v>96</v>
      </c>
    </row>
    <row r="8" spans="1:2" x14ac:dyDescent="0.35">
      <c r="A8" s="49" t="s">
        <v>68</v>
      </c>
      <c r="B8" s="49" t="s">
        <v>97</v>
      </c>
    </row>
    <row r="9" spans="1:2" x14ac:dyDescent="0.35">
      <c r="A9" s="49" t="s">
        <v>69</v>
      </c>
      <c r="B9" s="49" t="s">
        <v>96</v>
      </c>
    </row>
    <row r="10" spans="1:2" x14ac:dyDescent="0.35">
      <c r="A10" s="49" t="s">
        <v>70</v>
      </c>
      <c r="B10" s="49" t="s">
        <v>97</v>
      </c>
    </row>
    <row r="11" spans="1:2" x14ac:dyDescent="0.35">
      <c r="A11" s="49" t="s">
        <v>71</v>
      </c>
      <c r="B11" s="49" t="s">
        <v>97</v>
      </c>
    </row>
    <row r="12" spans="1:2" x14ac:dyDescent="0.35">
      <c r="A12" s="49" t="s">
        <v>72</v>
      </c>
      <c r="B12" s="49" t="s">
        <v>98</v>
      </c>
    </row>
    <row r="13" spans="1:2" x14ac:dyDescent="0.35">
      <c r="A13" s="49" t="s">
        <v>73</v>
      </c>
      <c r="B13" s="49" t="s">
        <v>98</v>
      </c>
    </row>
    <row r="14" spans="1:2" x14ac:dyDescent="0.35">
      <c r="A14" s="49" t="s">
        <v>74</v>
      </c>
      <c r="B14" s="49" t="s">
        <v>97</v>
      </c>
    </row>
    <row r="15" spans="1:2" x14ac:dyDescent="0.35">
      <c r="A15" s="49" t="s">
        <v>75</v>
      </c>
      <c r="B15" s="49" t="s">
        <v>97</v>
      </c>
    </row>
    <row r="16" spans="1:2" x14ac:dyDescent="0.35">
      <c r="A16" s="49" t="s">
        <v>76</v>
      </c>
      <c r="B16" s="49" t="s">
        <v>96</v>
      </c>
    </row>
    <row r="17" spans="1:2" x14ac:dyDescent="0.35">
      <c r="A17" s="49" t="s">
        <v>77</v>
      </c>
      <c r="B17" s="49" t="s">
        <v>97</v>
      </c>
    </row>
    <row r="18" spans="1:2" x14ac:dyDescent="0.35">
      <c r="A18" s="49" t="s">
        <v>78</v>
      </c>
      <c r="B18" s="49" t="s">
        <v>97</v>
      </c>
    </row>
    <row r="19" spans="1:2" x14ac:dyDescent="0.35">
      <c r="A19" s="49" t="s">
        <v>79</v>
      </c>
      <c r="B19" s="49" t="s">
        <v>97</v>
      </c>
    </row>
    <row r="20" spans="1:2" x14ac:dyDescent="0.35">
      <c r="A20" s="49" t="s">
        <v>80</v>
      </c>
      <c r="B20" s="49" t="s">
        <v>96</v>
      </c>
    </row>
    <row r="21" spans="1:2" x14ac:dyDescent="0.35">
      <c r="A21" s="49" t="s">
        <v>81</v>
      </c>
      <c r="B21" s="49" t="s">
        <v>96</v>
      </c>
    </row>
    <row r="22" spans="1:2" x14ac:dyDescent="0.35">
      <c r="A22" s="49" t="s">
        <v>82</v>
      </c>
      <c r="B22" s="49" t="s">
        <v>97</v>
      </c>
    </row>
    <row r="23" spans="1:2" x14ac:dyDescent="0.35">
      <c r="A23" s="49" t="s">
        <v>83</v>
      </c>
      <c r="B23" s="49" t="s">
        <v>97</v>
      </c>
    </row>
    <row r="24" spans="1:2" x14ac:dyDescent="0.35">
      <c r="A24" s="49" t="s">
        <v>84</v>
      </c>
      <c r="B24" s="49" t="s">
        <v>97</v>
      </c>
    </row>
    <row r="25" spans="1:2" x14ac:dyDescent="0.35">
      <c r="A25" s="49" t="s">
        <v>85</v>
      </c>
      <c r="B25" s="49" t="s">
        <v>96</v>
      </c>
    </row>
    <row r="26" spans="1:2" x14ac:dyDescent="0.35">
      <c r="A26" s="49" t="s">
        <v>86</v>
      </c>
      <c r="B26" s="49" t="s">
        <v>97</v>
      </c>
    </row>
    <row r="27" spans="1:2" x14ac:dyDescent="0.35">
      <c r="A27" s="49" t="s">
        <v>87</v>
      </c>
      <c r="B27" s="49" t="s">
        <v>96</v>
      </c>
    </row>
    <row r="28" spans="1:2" x14ac:dyDescent="0.35">
      <c r="A28" s="49" t="s">
        <v>88</v>
      </c>
      <c r="B28" s="49" t="s">
        <v>96</v>
      </c>
    </row>
    <row r="29" spans="1:2" x14ac:dyDescent="0.35">
      <c r="A29" s="49" t="s">
        <v>89</v>
      </c>
      <c r="B29" s="49" t="s">
        <v>96</v>
      </c>
    </row>
    <row r="30" spans="1:2" x14ac:dyDescent="0.35">
      <c r="A30" s="49" t="s">
        <v>90</v>
      </c>
      <c r="B30" s="49" t="s">
        <v>97</v>
      </c>
    </row>
    <row r="31" spans="1:2" x14ac:dyDescent="0.35">
      <c r="A31" s="49" t="s">
        <v>91</v>
      </c>
      <c r="B31" s="49" t="s">
        <v>96</v>
      </c>
    </row>
    <row r="32" spans="1:2" x14ac:dyDescent="0.35">
      <c r="A32" s="49" t="s">
        <v>92</v>
      </c>
      <c r="B32" s="49" t="s">
        <v>96</v>
      </c>
    </row>
  </sheetData>
  <sheetProtection algorithmName="SHA-512" hashValue="N07zZIkkHPefWjQc5IdbHYBUWM8CJws057Fz5Cq2+k1ITlhXu0B8UuHoXHkFFg5YcdlH32e9NhKtnNLtBPFESw==" saltValue="TeYaz7ibvo5KgGoNaIR5bw==" spinCount="100000" sheet="1" objects="1" scenarios="1"/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023D-837B-48C1-9F48-1F8C393967D5}">
  <dimension ref="A1:N33"/>
  <sheetViews>
    <sheetView zoomScaleNormal="100" workbookViewId="0">
      <pane ySplit="2" topLeftCell="A3" activePane="bottomLeft" state="frozen"/>
      <selection pane="bottomLeft" activeCell="M34" sqref="M34"/>
    </sheetView>
  </sheetViews>
  <sheetFormatPr defaultRowHeight="14.5" x14ac:dyDescent="0.35"/>
  <cols>
    <col min="1" max="1" width="15.7265625" bestFit="1" customWidth="1"/>
    <col min="2" max="2" width="5" bestFit="1" customWidth="1"/>
    <col min="3" max="3" width="20.36328125" style="9" bestFit="1" customWidth="1"/>
    <col min="4" max="4" width="17.453125" style="9" bestFit="1" customWidth="1"/>
    <col min="5" max="5" width="16.81640625" style="17" bestFit="1" customWidth="1"/>
    <col min="6" max="6" width="9.7265625" style="9" bestFit="1" customWidth="1"/>
    <col min="7" max="7" width="22.7265625" style="17" bestFit="1" customWidth="1"/>
    <col min="8" max="8" width="5.6328125" bestFit="1" customWidth="1"/>
    <col min="9" max="9" width="11.08984375" bestFit="1" customWidth="1"/>
    <col min="10" max="10" width="6.453125" bestFit="1" customWidth="1"/>
  </cols>
  <sheetData>
    <row r="1" spans="1:14" x14ac:dyDescent="0.35">
      <c r="A1" s="2" t="s">
        <v>0</v>
      </c>
      <c r="L1" s="3"/>
      <c r="M1" s="3" t="s">
        <v>6</v>
      </c>
      <c r="N1" s="3"/>
    </row>
    <row r="2" spans="1:14" s="2" customFormat="1" x14ac:dyDescent="0.35">
      <c r="A2" s="2" t="s">
        <v>1</v>
      </c>
      <c r="B2" s="2" t="s">
        <v>11</v>
      </c>
      <c r="C2" s="10" t="s">
        <v>101</v>
      </c>
      <c r="D2" s="10" t="s">
        <v>25</v>
      </c>
      <c r="E2" s="18" t="s">
        <v>102</v>
      </c>
      <c r="F2" s="10" t="s">
        <v>14</v>
      </c>
      <c r="G2" s="18" t="s">
        <v>12</v>
      </c>
      <c r="H2" s="2" t="s">
        <v>95</v>
      </c>
      <c r="I2" s="3" t="s">
        <v>13</v>
      </c>
      <c r="J2" s="2" t="s">
        <v>103</v>
      </c>
      <c r="L2" s="3" t="s">
        <v>7</v>
      </c>
      <c r="M2" s="3" t="s">
        <v>8</v>
      </c>
      <c r="N2" s="3" t="s">
        <v>9</v>
      </c>
    </row>
    <row r="3" spans="1:14" x14ac:dyDescent="0.35">
      <c r="A3" t="s">
        <v>62</v>
      </c>
      <c r="B3">
        <v>2020</v>
      </c>
      <c r="C3" s="9">
        <v>3</v>
      </c>
      <c r="D3" s="9">
        <v>468475</v>
      </c>
      <c r="E3" s="17">
        <v>0.92705700475592101</v>
      </c>
      <c r="F3" s="9">
        <v>468475</v>
      </c>
      <c r="G3" s="17">
        <v>0.92705700475592101</v>
      </c>
      <c r="H3">
        <f>LOOKUP(E3,$L$3:$M$12,$N$3:$N$12)</f>
        <v>1</v>
      </c>
      <c r="I3">
        <f>LOOKUP(G3,$L$3:$M$12,$N$3:$N$12)</f>
        <v>1</v>
      </c>
      <c r="J3">
        <f>I3-H3</f>
        <v>0</v>
      </c>
      <c r="L3" s="4">
        <v>0</v>
      </c>
      <c r="M3" s="4">
        <v>1</v>
      </c>
      <c r="N3" s="5">
        <v>1</v>
      </c>
    </row>
    <row r="4" spans="1:14" x14ac:dyDescent="0.35">
      <c r="A4" t="s">
        <v>63</v>
      </c>
      <c r="B4">
        <v>2020</v>
      </c>
      <c r="C4" s="9">
        <v>1652</v>
      </c>
      <c r="D4" s="9">
        <v>37956040</v>
      </c>
      <c r="E4" s="17">
        <v>6.3008733793146501</v>
      </c>
      <c r="F4" s="9">
        <v>37956040</v>
      </c>
      <c r="G4" s="17">
        <v>6.3008733793146501</v>
      </c>
      <c r="H4">
        <f t="shared" ref="H4:H33" si="0">LOOKUP(E4,$L$3:$M$12,$N$3:$N$12)</f>
        <v>4</v>
      </c>
      <c r="I4">
        <f t="shared" ref="I4:I33" si="1">LOOKUP(G4,$L$3:$M$12,$N$3:$N$12)</f>
        <v>4</v>
      </c>
      <c r="J4">
        <f t="shared" ref="J4:J33" si="2">I4-H4</f>
        <v>0</v>
      </c>
      <c r="L4" s="4">
        <v>1</v>
      </c>
      <c r="M4" s="4">
        <v>3</v>
      </c>
      <c r="N4" s="5">
        <v>2</v>
      </c>
    </row>
    <row r="5" spans="1:14" x14ac:dyDescent="0.35">
      <c r="A5" t="s">
        <v>64</v>
      </c>
      <c r="B5">
        <v>2020</v>
      </c>
      <c r="C5" s="9">
        <v>33</v>
      </c>
      <c r="D5" s="9">
        <v>1466573</v>
      </c>
      <c r="E5" s="17">
        <v>3.25748076183956</v>
      </c>
      <c r="F5" s="9">
        <v>1466573</v>
      </c>
      <c r="G5" s="17">
        <v>3.25748076183956</v>
      </c>
      <c r="H5">
        <f t="shared" si="0"/>
        <v>3</v>
      </c>
      <c r="I5">
        <f t="shared" si="1"/>
        <v>3</v>
      </c>
      <c r="J5">
        <f t="shared" si="2"/>
        <v>0</v>
      </c>
      <c r="L5" s="4">
        <v>3</v>
      </c>
      <c r="M5" s="4">
        <v>6</v>
      </c>
      <c r="N5" s="5">
        <v>3</v>
      </c>
    </row>
    <row r="6" spans="1:14" x14ac:dyDescent="0.35">
      <c r="A6" t="s">
        <v>65</v>
      </c>
      <c r="B6">
        <v>2020</v>
      </c>
      <c r="C6" s="9">
        <v>30</v>
      </c>
      <c r="D6" s="9">
        <v>733617</v>
      </c>
      <c r="E6" s="17">
        <v>5.9200240766371302</v>
      </c>
      <c r="F6" s="9">
        <v>733617</v>
      </c>
      <c r="G6" s="17">
        <v>5.9200240766371302</v>
      </c>
      <c r="H6">
        <f t="shared" si="0"/>
        <v>3</v>
      </c>
      <c r="I6">
        <f t="shared" si="1"/>
        <v>3</v>
      </c>
      <c r="J6">
        <f t="shared" si="2"/>
        <v>0</v>
      </c>
      <c r="L6" s="4">
        <v>6</v>
      </c>
      <c r="M6" s="4">
        <v>10</v>
      </c>
      <c r="N6" s="5">
        <v>4</v>
      </c>
    </row>
    <row r="7" spans="1:14" x14ac:dyDescent="0.35">
      <c r="A7" t="s">
        <v>66</v>
      </c>
      <c r="B7">
        <v>2020</v>
      </c>
      <c r="C7" s="9">
        <v>444</v>
      </c>
      <c r="D7" s="9">
        <v>691852</v>
      </c>
      <c r="E7" s="17">
        <v>92.905489157866796</v>
      </c>
      <c r="F7" s="9">
        <v>691852</v>
      </c>
      <c r="G7" s="17">
        <v>92.905489157866796</v>
      </c>
      <c r="H7">
        <f t="shared" si="0"/>
        <v>10</v>
      </c>
      <c r="I7">
        <f t="shared" si="1"/>
        <v>10</v>
      </c>
      <c r="J7">
        <f t="shared" si="2"/>
        <v>0</v>
      </c>
      <c r="L7" s="4">
        <v>10</v>
      </c>
      <c r="M7" s="4">
        <v>20</v>
      </c>
      <c r="N7" s="5">
        <v>5</v>
      </c>
    </row>
    <row r="8" spans="1:14" x14ac:dyDescent="0.35">
      <c r="A8" t="s">
        <v>67</v>
      </c>
      <c r="B8">
        <v>2020</v>
      </c>
      <c r="C8" s="9">
        <v>19</v>
      </c>
      <c r="D8" s="9">
        <v>1907239</v>
      </c>
      <c r="E8" s="17">
        <v>1.4421820540508301</v>
      </c>
      <c r="F8" s="9">
        <v>1907239</v>
      </c>
      <c r="G8" s="17">
        <v>1.4421820540508301</v>
      </c>
      <c r="H8">
        <f t="shared" si="0"/>
        <v>2</v>
      </c>
      <c r="I8">
        <f t="shared" si="1"/>
        <v>2</v>
      </c>
      <c r="J8">
        <f t="shared" si="2"/>
        <v>0</v>
      </c>
      <c r="L8" s="4">
        <v>20</v>
      </c>
      <c r="M8" s="4">
        <v>30</v>
      </c>
      <c r="N8" s="5">
        <v>6</v>
      </c>
    </row>
    <row r="9" spans="1:14" x14ac:dyDescent="0.35">
      <c r="A9" t="s">
        <v>68</v>
      </c>
      <c r="B9">
        <v>2020</v>
      </c>
      <c r="C9" s="9">
        <v>2763</v>
      </c>
      <c r="D9" s="9">
        <v>46206000</v>
      </c>
      <c r="E9" s="17">
        <v>8.6567348593059492</v>
      </c>
      <c r="F9" s="9">
        <v>46205905</v>
      </c>
      <c r="G9" s="17">
        <v>8.6567526576763498</v>
      </c>
      <c r="H9">
        <f t="shared" si="0"/>
        <v>4</v>
      </c>
      <c r="I9">
        <f t="shared" si="1"/>
        <v>4</v>
      </c>
      <c r="J9">
        <f t="shared" si="2"/>
        <v>0</v>
      </c>
      <c r="L9" s="4">
        <v>30</v>
      </c>
      <c r="M9" s="4">
        <v>40</v>
      </c>
      <c r="N9" s="5">
        <v>7</v>
      </c>
    </row>
    <row r="10" spans="1:14" x14ac:dyDescent="0.35">
      <c r="A10" t="s">
        <v>69</v>
      </c>
      <c r="B10">
        <v>2020</v>
      </c>
      <c r="C10" s="9">
        <v>6</v>
      </c>
      <c r="D10" s="9">
        <v>288584</v>
      </c>
      <c r="E10" s="17">
        <v>3.0098898781847199</v>
      </c>
      <c r="F10" s="9">
        <v>288584</v>
      </c>
      <c r="G10" s="17">
        <v>3.0098898781847199</v>
      </c>
      <c r="H10">
        <f t="shared" si="0"/>
        <v>3</v>
      </c>
      <c r="I10">
        <f t="shared" si="1"/>
        <v>3</v>
      </c>
      <c r="J10">
        <f t="shared" si="2"/>
        <v>0</v>
      </c>
      <c r="L10" s="4">
        <v>40</v>
      </c>
      <c r="M10" s="4">
        <v>60</v>
      </c>
      <c r="N10" s="5">
        <v>8</v>
      </c>
    </row>
    <row r="11" spans="1:14" x14ac:dyDescent="0.35">
      <c r="A11" t="s">
        <v>70</v>
      </c>
      <c r="B11">
        <v>2020</v>
      </c>
      <c r="C11" s="9">
        <v>134</v>
      </c>
      <c r="D11" s="9">
        <v>5889020</v>
      </c>
      <c r="E11" s="17">
        <v>3.2940741730998901</v>
      </c>
      <c r="F11" s="9">
        <v>5889020</v>
      </c>
      <c r="G11" s="17">
        <v>3.2940741730998901</v>
      </c>
      <c r="H11">
        <f t="shared" si="0"/>
        <v>3</v>
      </c>
      <c r="I11">
        <f t="shared" si="1"/>
        <v>3</v>
      </c>
      <c r="J11">
        <f t="shared" si="2"/>
        <v>0</v>
      </c>
      <c r="L11" s="4">
        <v>60</v>
      </c>
      <c r="M11" s="4">
        <v>80</v>
      </c>
      <c r="N11" s="5">
        <v>9</v>
      </c>
    </row>
    <row r="12" spans="1:14" x14ac:dyDescent="0.35">
      <c r="A12" t="s">
        <v>71</v>
      </c>
      <c r="B12">
        <v>2020</v>
      </c>
      <c r="C12" s="9">
        <v>128</v>
      </c>
      <c r="D12" s="9">
        <v>5092372</v>
      </c>
      <c r="E12" s="17">
        <v>3.6388273728358098</v>
      </c>
      <c r="F12" s="9">
        <v>5092372</v>
      </c>
      <c r="G12" s="17">
        <v>3.6388273728358098</v>
      </c>
      <c r="H12">
        <f t="shared" si="0"/>
        <v>3</v>
      </c>
      <c r="I12">
        <f t="shared" si="1"/>
        <v>3</v>
      </c>
      <c r="J12">
        <f t="shared" si="2"/>
        <v>0</v>
      </c>
      <c r="L12" s="4">
        <v>80</v>
      </c>
      <c r="M12" s="4">
        <v>100</v>
      </c>
      <c r="N12" s="5">
        <v>10</v>
      </c>
    </row>
    <row r="13" spans="1:14" x14ac:dyDescent="0.35">
      <c r="A13" t="s">
        <v>72</v>
      </c>
      <c r="B13">
        <v>2020</v>
      </c>
      <c r="C13" s="9">
        <v>31</v>
      </c>
      <c r="D13" s="9">
        <v>480159</v>
      </c>
      <c r="E13" s="17">
        <v>9.34648310205157</v>
      </c>
      <c r="F13" s="9">
        <v>480159</v>
      </c>
      <c r="G13" s="17">
        <v>9.34648310205157</v>
      </c>
      <c r="H13">
        <f t="shared" si="0"/>
        <v>4</v>
      </c>
      <c r="I13">
        <f t="shared" si="1"/>
        <v>4</v>
      </c>
      <c r="J13">
        <f t="shared" si="2"/>
        <v>0</v>
      </c>
    </row>
    <row r="14" spans="1:14" x14ac:dyDescent="0.35">
      <c r="A14" t="s">
        <v>73</v>
      </c>
      <c r="B14">
        <v>2020</v>
      </c>
      <c r="C14" s="9">
        <v>29</v>
      </c>
      <c r="D14" s="9">
        <v>387989.5</v>
      </c>
      <c r="E14" s="17">
        <v>10.8205573250375</v>
      </c>
      <c r="F14" s="9">
        <v>775979</v>
      </c>
      <c r="G14" s="17">
        <v>5.4102786625187402</v>
      </c>
      <c r="H14">
        <f t="shared" si="0"/>
        <v>5</v>
      </c>
      <c r="I14">
        <f t="shared" si="1"/>
        <v>3</v>
      </c>
      <c r="J14">
        <f t="shared" si="2"/>
        <v>-2</v>
      </c>
    </row>
    <row r="15" spans="1:14" x14ac:dyDescent="0.35">
      <c r="A15" t="s">
        <v>74</v>
      </c>
      <c r="B15">
        <v>2020</v>
      </c>
      <c r="C15" s="9">
        <v>34</v>
      </c>
      <c r="D15" s="9">
        <v>296160</v>
      </c>
      <c r="E15" s="17">
        <v>16.6197359876452</v>
      </c>
      <c r="F15" s="9">
        <v>296160</v>
      </c>
      <c r="G15" s="17">
        <v>16.6197359876452</v>
      </c>
      <c r="H15">
        <f t="shared" si="0"/>
        <v>5</v>
      </c>
      <c r="I15">
        <f t="shared" si="1"/>
        <v>5</v>
      </c>
      <c r="J15">
        <f t="shared" si="2"/>
        <v>0</v>
      </c>
    </row>
    <row r="16" spans="1:14" x14ac:dyDescent="0.35">
      <c r="A16" t="s">
        <v>75</v>
      </c>
      <c r="B16">
        <v>2020</v>
      </c>
      <c r="C16" s="9">
        <v>99</v>
      </c>
      <c r="D16" s="9">
        <v>143320</v>
      </c>
      <c r="E16" s="17">
        <v>100</v>
      </c>
      <c r="F16" s="9">
        <v>143320</v>
      </c>
      <c r="G16" s="17">
        <v>100</v>
      </c>
      <c r="H16">
        <f t="shared" si="0"/>
        <v>10</v>
      </c>
      <c r="I16">
        <f t="shared" si="1"/>
        <v>10</v>
      </c>
      <c r="J16">
        <f t="shared" si="2"/>
        <v>0</v>
      </c>
    </row>
    <row r="17" spans="1:10" x14ac:dyDescent="0.35">
      <c r="A17" t="s">
        <v>76</v>
      </c>
      <c r="B17">
        <v>2020</v>
      </c>
      <c r="C17" s="9">
        <v>1</v>
      </c>
      <c r="D17" s="9">
        <v>164261</v>
      </c>
      <c r="E17" s="17">
        <v>0.88132713649421801</v>
      </c>
      <c r="F17" s="9">
        <v>164261</v>
      </c>
      <c r="G17" s="17">
        <v>0.88132713649421801</v>
      </c>
      <c r="H17">
        <f t="shared" si="0"/>
        <v>1</v>
      </c>
      <c r="I17">
        <f t="shared" si="1"/>
        <v>1</v>
      </c>
      <c r="J17">
        <f t="shared" si="2"/>
        <v>0</v>
      </c>
    </row>
    <row r="18" spans="1:10" x14ac:dyDescent="0.35">
      <c r="A18" t="s">
        <v>77</v>
      </c>
      <c r="B18">
        <v>2020</v>
      </c>
      <c r="C18" s="9">
        <v>18</v>
      </c>
      <c r="D18" s="9">
        <v>138444.5</v>
      </c>
      <c r="E18" s="17">
        <v>18.822114145510898</v>
      </c>
      <c r="F18" s="9">
        <v>138409</v>
      </c>
      <c r="G18" s="17">
        <v>18.826941758254002</v>
      </c>
      <c r="H18">
        <f t="shared" si="0"/>
        <v>5</v>
      </c>
      <c r="I18">
        <f t="shared" si="1"/>
        <v>5</v>
      </c>
      <c r="J18">
        <f t="shared" si="2"/>
        <v>0</v>
      </c>
    </row>
    <row r="19" spans="1:10" x14ac:dyDescent="0.35">
      <c r="A19" t="s">
        <v>78</v>
      </c>
      <c r="B19" s="52">
        <v>2020</v>
      </c>
      <c r="C19" s="9">
        <v>363</v>
      </c>
      <c r="D19" s="9">
        <v>5670624</v>
      </c>
      <c r="E19" s="17">
        <v>9.2671752996965893</v>
      </c>
      <c r="F19" s="9">
        <v>5670624</v>
      </c>
      <c r="G19" s="17">
        <v>9.2671752996965893</v>
      </c>
      <c r="H19">
        <f t="shared" si="0"/>
        <v>4</v>
      </c>
      <c r="I19">
        <f t="shared" si="1"/>
        <v>4</v>
      </c>
      <c r="J19">
        <f t="shared" si="2"/>
        <v>0</v>
      </c>
    </row>
    <row r="20" spans="1:10" x14ac:dyDescent="0.35">
      <c r="A20" t="s">
        <v>79</v>
      </c>
      <c r="B20">
        <v>2020</v>
      </c>
      <c r="C20" s="9">
        <v>65</v>
      </c>
      <c r="D20" s="9">
        <v>1440995</v>
      </c>
      <c r="E20" s="17">
        <v>6.5301399310191801</v>
      </c>
      <c r="F20" s="9">
        <v>1440995</v>
      </c>
      <c r="G20" s="17">
        <v>6.5301399310191801</v>
      </c>
      <c r="H20">
        <f t="shared" si="0"/>
        <v>4</v>
      </c>
      <c r="I20">
        <f t="shared" si="1"/>
        <v>4</v>
      </c>
      <c r="J20">
        <f t="shared" si="2"/>
        <v>0</v>
      </c>
    </row>
    <row r="21" spans="1:10" x14ac:dyDescent="0.35">
      <c r="A21" t="s">
        <v>80</v>
      </c>
      <c r="B21">
        <v>2020</v>
      </c>
      <c r="C21" s="9">
        <v>26</v>
      </c>
      <c r="D21" s="9">
        <v>587388</v>
      </c>
      <c r="E21" s="17">
        <v>6.4079613406463798</v>
      </c>
      <c r="F21" s="9">
        <v>587388</v>
      </c>
      <c r="G21" s="17">
        <v>6.4079613406463798</v>
      </c>
      <c r="H21">
        <f t="shared" si="0"/>
        <v>4</v>
      </c>
      <c r="I21">
        <f t="shared" si="1"/>
        <v>4</v>
      </c>
      <c r="J21">
        <f t="shared" si="2"/>
        <v>0</v>
      </c>
    </row>
    <row r="22" spans="1:10" x14ac:dyDescent="0.35">
      <c r="A22" t="s">
        <v>81</v>
      </c>
      <c r="B22">
        <v>2020</v>
      </c>
      <c r="C22" s="9">
        <v>3</v>
      </c>
      <c r="D22" s="9">
        <v>190176</v>
      </c>
      <c r="E22" s="17">
        <v>2.2836900045380601</v>
      </c>
      <c r="F22" s="9">
        <v>190176</v>
      </c>
      <c r="G22" s="17">
        <v>2.2836900045380601</v>
      </c>
      <c r="H22">
        <f t="shared" si="0"/>
        <v>2</v>
      </c>
      <c r="I22">
        <f t="shared" si="1"/>
        <v>2</v>
      </c>
      <c r="J22">
        <f t="shared" si="2"/>
        <v>0</v>
      </c>
    </row>
    <row r="23" spans="1:10" x14ac:dyDescent="0.35">
      <c r="A23" t="s">
        <v>82</v>
      </c>
      <c r="B23" s="52">
        <v>2020</v>
      </c>
      <c r="C23" s="9">
        <v>172</v>
      </c>
      <c r="D23" s="9">
        <v>4091635</v>
      </c>
      <c r="E23" s="17">
        <v>6.08559668788648</v>
      </c>
      <c r="F23" s="9">
        <v>4091635</v>
      </c>
      <c r="G23" s="17">
        <v>6.08559668788648</v>
      </c>
      <c r="H23">
        <f t="shared" si="0"/>
        <v>4</v>
      </c>
      <c r="I23">
        <f t="shared" si="1"/>
        <v>4</v>
      </c>
      <c r="J23">
        <f t="shared" si="2"/>
        <v>0</v>
      </c>
    </row>
    <row r="24" spans="1:10" x14ac:dyDescent="0.35">
      <c r="A24" t="s">
        <v>83</v>
      </c>
      <c r="B24">
        <v>2020</v>
      </c>
      <c r="C24" s="9">
        <v>68</v>
      </c>
      <c r="D24" s="9">
        <v>1429611</v>
      </c>
      <c r="E24" s="17">
        <v>6.8859305225001899</v>
      </c>
      <c r="F24" s="9">
        <v>1429611</v>
      </c>
      <c r="G24" s="17">
        <v>6.8859305225001899</v>
      </c>
      <c r="H24">
        <f t="shared" si="0"/>
        <v>4</v>
      </c>
      <c r="I24">
        <f t="shared" si="1"/>
        <v>4</v>
      </c>
      <c r="J24">
        <f t="shared" si="2"/>
        <v>0</v>
      </c>
    </row>
    <row r="25" spans="1:10" x14ac:dyDescent="0.35">
      <c r="A25" t="s">
        <v>84</v>
      </c>
      <c r="B25">
        <v>2020</v>
      </c>
      <c r="C25" s="9">
        <v>52</v>
      </c>
      <c r="D25" s="9">
        <v>2235534</v>
      </c>
      <c r="E25" s="17">
        <v>3.3673919483752801</v>
      </c>
      <c r="F25" s="9">
        <v>2235533</v>
      </c>
      <c r="G25" s="17">
        <v>3.3673934546791302</v>
      </c>
      <c r="H25">
        <f t="shared" si="0"/>
        <v>3</v>
      </c>
      <c r="I25">
        <f t="shared" si="1"/>
        <v>3</v>
      </c>
      <c r="J25">
        <f t="shared" si="2"/>
        <v>0</v>
      </c>
    </row>
    <row r="26" spans="1:10" x14ac:dyDescent="0.35">
      <c r="A26" t="s">
        <v>85</v>
      </c>
      <c r="B26">
        <v>2020</v>
      </c>
      <c r="C26" s="9">
        <v>8</v>
      </c>
      <c r="D26" s="9">
        <v>151043</v>
      </c>
      <c r="E26" s="17">
        <v>7.66762719319276</v>
      </c>
      <c r="F26" s="9">
        <v>151044</v>
      </c>
      <c r="G26" s="17">
        <v>7.6675764289969397</v>
      </c>
      <c r="H26">
        <f t="shared" si="0"/>
        <v>4</v>
      </c>
      <c r="I26">
        <f t="shared" si="1"/>
        <v>4</v>
      </c>
      <c r="J26">
        <f t="shared" si="2"/>
        <v>0</v>
      </c>
    </row>
    <row r="27" spans="1:10" x14ac:dyDescent="0.35">
      <c r="A27" t="s">
        <v>86</v>
      </c>
      <c r="B27">
        <v>2020</v>
      </c>
      <c r="C27" s="9">
        <v>83</v>
      </c>
      <c r="D27" s="9">
        <v>533811</v>
      </c>
      <c r="E27" s="17">
        <v>22.509309796383299</v>
      </c>
      <c r="F27" s="9">
        <v>533811</v>
      </c>
      <c r="G27" s="17">
        <v>22.509309796383299</v>
      </c>
      <c r="H27">
        <f t="shared" si="0"/>
        <v>6</v>
      </c>
      <c r="I27">
        <f t="shared" si="1"/>
        <v>6</v>
      </c>
      <c r="J27">
        <f t="shared" si="2"/>
        <v>0</v>
      </c>
    </row>
    <row r="28" spans="1:10" x14ac:dyDescent="0.35">
      <c r="A28" t="s">
        <v>87</v>
      </c>
      <c r="C28" s="9">
        <v>5</v>
      </c>
      <c r="F28" s="9">
        <v>1466573</v>
      </c>
      <c r="G28" s="17">
        <v>0.49355769118781301</v>
      </c>
      <c r="H28">
        <f t="shared" si="0"/>
        <v>1</v>
      </c>
      <c r="I28">
        <f t="shared" si="1"/>
        <v>1</v>
      </c>
      <c r="J28">
        <f t="shared" si="2"/>
        <v>0</v>
      </c>
    </row>
    <row r="29" spans="1:10" x14ac:dyDescent="0.35">
      <c r="A29" t="s">
        <v>88</v>
      </c>
      <c r="B29">
        <v>2020</v>
      </c>
      <c r="C29" s="9">
        <v>15</v>
      </c>
      <c r="D29" s="9">
        <v>266095</v>
      </c>
      <c r="E29" s="17">
        <v>8.1606762679311995</v>
      </c>
      <c r="F29" s="9">
        <v>266095</v>
      </c>
      <c r="G29" s="17">
        <v>8.1606762679311995</v>
      </c>
      <c r="H29">
        <f t="shared" si="0"/>
        <v>4</v>
      </c>
      <c r="I29">
        <f t="shared" si="1"/>
        <v>4</v>
      </c>
      <c r="J29">
        <f t="shared" si="2"/>
        <v>0</v>
      </c>
    </row>
    <row r="30" spans="1:10" x14ac:dyDescent="0.35">
      <c r="A30" t="s">
        <v>89</v>
      </c>
      <c r="B30">
        <v>2020</v>
      </c>
      <c r="C30" s="9">
        <v>4</v>
      </c>
      <c r="D30" s="9">
        <v>519854</v>
      </c>
      <c r="E30" s="17">
        <v>1.1139102653258599</v>
      </c>
      <c r="F30" s="9">
        <v>519854</v>
      </c>
      <c r="G30" s="17">
        <v>1.1139102653258599</v>
      </c>
      <c r="H30">
        <f t="shared" si="0"/>
        <v>2</v>
      </c>
      <c r="I30">
        <f t="shared" si="1"/>
        <v>2</v>
      </c>
      <c r="J30">
        <f t="shared" si="2"/>
        <v>0</v>
      </c>
    </row>
    <row r="31" spans="1:10" x14ac:dyDescent="0.35">
      <c r="A31" t="s">
        <v>90</v>
      </c>
      <c r="B31">
        <v>2020</v>
      </c>
      <c r="C31" s="9">
        <v>53</v>
      </c>
      <c r="D31" s="9">
        <v>2107452</v>
      </c>
      <c r="E31" s="17">
        <v>3.6407409842249598</v>
      </c>
      <c r="F31" s="9">
        <v>2107452</v>
      </c>
      <c r="G31" s="17">
        <v>3.6407409842249598</v>
      </c>
      <c r="H31">
        <f t="shared" si="0"/>
        <v>3</v>
      </c>
      <c r="I31">
        <f t="shared" si="1"/>
        <v>3</v>
      </c>
      <c r="J31">
        <f t="shared" si="2"/>
        <v>0</v>
      </c>
    </row>
    <row r="32" spans="1:10" x14ac:dyDescent="0.35">
      <c r="A32" t="s">
        <v>91</v>
      </c>
      <c r="C32" s="9">
        <v>10</v>
      </c>
      <c r="H32">
        <f t="shared" si="0"/>
        <v>1</v>
      </c>
      <c r="I32">
        <f t="shared" si="1"/>
        <v>1</v>
      </c>
      <c r="J32">
        <f t="shared" si="2"/>
        <v>0</v>
      </c>
    </row>
    <row r="33" spans="1:10" x14ac:dyDescent="0.35">
      <c r="A33" t="s">
        <v>92</v>
      </c>
      <c r="B33">
        <v>2020</v>
      </c>
      <c r="C33" s="9">
        <v>2</v>
      </c>
      <c r="D33" s="9">
        <v>68664</v>
      </c>
      <c r="E33" s="17">
        <v>4.2166980300500096</v>
      </c>
      <c r="F33" s="9">
        <v>68664</v>
      </c>
      <c r="G33" s="17">
        <v>4.2166980300500096</v>
      </c>
      <c r="H33">
        <f t="shared" si="0"/>
        <v>3</v>
      </c>
      <c r="I33">
        <f t="shared" si="1"/>
        <v>3</v>
      </c>
      <c r="J33">
        <f t="shared" si="2"/>
        <v>0</v>
      </c>
    </row>
  </sheetData>
  <sheetProtection algorithmName="SHA-512" hashValue="GTY/VWSgV98ia8DpM8hKe2MsRQUEREhn8LgmWodgrRBA8laPUJx3Qc9eabvwbs5Kqblqv5gp90wekRISJaUBtA==" saltValue="5JTkwruN02VKf3xG2StzRg==" spinCount="100000" sheet="1" objects="1" scenarios="1"/>
  <sortState xmlns:xlrd2="http://schemas.microsoft.com/office/spreadsheetml/2017/richdata2" ref="A3:D30">
    <sortCondition ref="A3:A30"/>
  </sortState>
  <phoneticPr fontId="8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2A4-15FF-4861-80D7-B86FF7C1A00C}">
  <dimension ref="A1:N33"/>
  <sheetViews>
    <sheetView zoomScaleNormal="100" workbookViewId="0">
      <pane ySplit="2" topLeftCell="A3" activePane="bottomLeft" state="frozen"/>
      <selection pane="bottomLeft" activeCell="I30" sqref="I30"/>
    </sheetView>
  </sheetViews>
  <sheetFormatPr defaultRowHeight="14.5" x14ac:dyDescent="0.35"/>
  <cols>
    <col min="1" max="1" width="15.7265625" bestFit="1" customWidth="1"/>
    <col min="2" max="2" width="4.81640625" bestFit="1" customWidth="1"/>
    <col min="3" max="3" width="19.6328125" style="19" bestFit="1" customWidth="1"/>
    <col min="4" max="4" width="17.453125" style="9" bestFit="1" customWidth="1"/>
    <col min="5" max="5" width="22.453125" style="11" bestFit="1" customWidth="1"/>
    <col min="6" max="6" width="9.7265625" style="9" bestFit="1" customWidth="1"/>
    <col min="7" max="7" width="28.26953125" style="11" bestFit="1" customWidth="1"/>
    <col min="8" max="8" width="5.36328125" bestFit="1" customWidth="1"/>
    <col min="9" max="9" width="11.08984375" bestFit="1" customWidth="1"/>
    <col min="10" max="10" width="3.81640625" bestFit="1" customWidth="1"/>
  </cols>
  <sheetData>
    <row r="1" spans="1:14" x14ac:dyDescent="0.35">
      <c r="A1" s="2" t="s">
        <v>10</v>
      </c>
      <c r="L1" s="3"/>
      <c r="M1" s="3" t="s">
        <v>6</v>
      </c>
      <c r="N1" s="3"/>
    </row>
    <row r="2" spans="1:14" s="2" customFormat="1" x14ac:dyDescent="0.35">
      <c r="A2" s="2" t="s">
        <v>1</v>
      </c>
      <c r="B2" s="2" t="s">
        <v>11</v>
      </c>
      <c r="C2" s="20" t="s">
        <v>23</v>
      </c>
      <c r="D2" s="10" t="s">
        <v>25</v>
      </c>
      <c r="E2" s="12" t="s">
        <v>104</v>
      </c>
      <c r="F2" s="10" t="s">
        <v>14</v>
      </c>
      <c r="G2" s="12" t="s">
        <v>15</v>
      </c>
      <c r="H2" s="2" t="s">
        <v>95</v>
      </c>
      <c r="I2" s="3" t="s">
        <v>13</v>
      </c>
      <c r="J2" s="2" t="s">
        <v>103</v>
      </c>
      <c r="L2" s="3" t="s">
        <v>7</v>
      </c>
      <c r="M2" s="3" t="s">
        <v>8</v>
      </c>
      <c r="N2" s="3" t="s">
        <v>9</v>
      </c>
    </row>
    <row r="3" spans="1:14" x14ac:dyDescent="0.35">
      <c r="A3" t="s">
        <v>62</v>
      </c>
      <c r="B3">
        <v>2020</v>
      </c>
      <c r="C3" s="19">
        <v>0</v>
      </c>
      <c r="D3" s="9">
        <v>468475</v>
      </c>
      <c r="E3" s="11">
        <v>0</v>
      </c>
      <c r="F3" s="9">
        <v>468475</v>
      </c>
      <c r="G3" s="11">
        <v>0</v>
      </c>
      <c r="H3">
        <f t="shared" ref="H3:H33" si="0">LOOKUP(E3,$L$3:$M$7,$N$3:$N$7)</f>
        <v>1</v>
      </c>
      <c r="I3">
        <f t="shared" ref="I3:I33" si="1">LOOKUP(G3,$L$3:$M$7,$N$3:$N$7)</f>
        <v>1</v>
      </c>
      <c r="J3">
        <f>I3-H3</f>
        <v>0</v>
      </c>
      <c r="L3" s="4">
        <v>0</v>
      </c>
      <c r="M3" s="4">
        <v>5</v>
      </c>
      <c r="N3" s="5">
        <v>1</v>
      </c>
    </row>
    <row r="4" spans="1:14" x14ac:dyDescent="0.35">
      <c r="A4" t="s">
        <v>63</v>
      </c>
      <c r="B4">
        <v>2020</v>
      </c>
      <c r="C4" s="19">
        <v>147</v>
      </c>
      <c r="D4" s="9">
        <v>37956040</v>
      </c>
      <c r="E4" s="11">
        <v>5.5180320503964797</v>
      </c>
      <c r="F4" s="9">
        <v>37956040</v>
      </c>
      <c r="G4" s="11">
        <v>5.5180320503964797</v>
      </c>
      <c r="H4">
        <f t="shared" si="0"/>
        <v>2</v>
      </c>
      <c r="I4">
        <f t="shared" si="1"/>
        <v>2</v>
      </c>
      <c r="J4">
        <f t="shared" ref="J4:J33" si="2">I4-H4</f>
        <v>0</v>
      </c>
      <c r="L4" s="4">
        <v>5</v>
      </c>
      <c r="M4" s="4">
        <v>40</v>
      </c>
      <c r="N4" s="5">
        <v>2</v>
      </c>
    </row>
    <row r="5" spans="1:14" x14ac:dyDescent="0.35">
      <c r="A5" t="s">
        <v>64</v>
      </c>
      <c r="B5">
        <v>2020</v>
      </c>
      <c r="C5" s="19">
        <v>0</v>
      </c>
      <c r="D5" s="9">
        <v>1466573</v>
      </c>
      <c r="E5" s="11">
        <v>0</v>
      </c>
      <c r="F5" s="9">
        <v>1466573</v>
      </c>
      <c r="G5" s="11">
        <v>0</v>
      </c>
      <c r="H5">
        <f t="shared" si="0"/>
        <v>1</v>
      </c>
      <c r="I5">
        <f t="shared" si="1"/>
        <v>1</v>
      </c>
      <c r="J5">
        <f t="shared" si="2"/>
        <v>0</v>
      </c>
      <c r="L5" s="4">
        <v>40</v>
      </c>
      <c r="M5" s="4">
        <v>60</v>
      </c>
      <c r="N5" s="5">
        <v>3</v>
      </c>
    </row>
    <row r="6" spans="1:14" x14ac:dyDescent="0.35">
      <c r="A6" t="s">
        <v>65</v>
      </c>
      <c r="B6">
        <v>2020</v>
      </c>
      <c r="C6" s="19">
        <v>9</v>
      </c>
      <c r="D6" s="9">
        <v>733617</v>
      </c>
      <c r="E6" s="11">
        <v>17.479173867941199</v>
      </c>
      <c r="F6" s="9">
        <v>733617</v>
      </c>
      <c r="G6" s="11">
        <v>17.479173867941199</v>
      </c>
      <c r="H6">
        <f t="shared" si="0"/>
        <v>2</v>
      </c>
      <c r="I6">
        <f t="shared" si="1"/>
        <v>2</v>
      </c>
      <c r="J6">
        <f t="shared" si="2"/>
        <v>0</v>
      </c>
      <c r="L6" s="4">
        <v>60</v>
      </c>
      <c r="M6" s="4">
        <v>80</v>
      </c>
      <c r="N6" s="5">
        <v>4</v>
      </c>
    </row>
    <row r="7" spans="1:14" x14ac:dyDescent="0.35">
      <c r="A7" t="s">
        <v>66</v>
      </c>
      <c r="B7">
        <v>2020</v>
      </c>
      <c r="D7" s="9">
        <v>691852</v>
      </c>
      <c r="F7" s="9">
        <v>691852</v>
      </c>
      <c r="H7">
        <f t="shared" si="0"/>
        <v>1</v>
      </c>
      <c r="I7">
        <f t="shared" si="1"/>
        <v>1</v>
      </c>
      <c r="J7">
        <f t="shared" si="2"/>
        <v>0</v>
      </c>
      <c r="L7" s="4">
        <v>80</v>
      </c>
      <c r="M7" s="4">
        <v>100</v>
      </c>
      <c r="N7" s="5">
        <v>5</v>
      </c>
    </row>
    <row r="8" spans="1:14" x14ac:dyDescent="0.35">
      <c r="A8" t="s">
        <v>67</v>
      </c>
      <c r="B8">
        <v>2020</v>
      </c>
      <c r="C8" s="19">
        <v>9</v>
      </c>
      <c r="D8" s="9">
        <v>1907239</v>
      </c>
      <c r="E8" s="11">
        <v>6.7233414876045403</v>
      </c>
      <c r="F8" s="9">
        <v>1907239</v>
      </c>
      <c r="G8" s="11">
        <v>6.7233414876045403</v>
      </c>
      <c r="H8">
        <f t="shared" si="0"/>
        <v>2</v>
      </c>
      <c r="I8">
        <f t="shared" si="1"/>
        <v>2</v>
      </c>
      <c r="J8">
        <f t="shared" si="2"/>
        <v>0</v>
      </c>
      <c r="L8" s="6"/>
      <c r="M8" s="6"/>
      <c r="N8" s="6"/>
    </row>
    <row r="9" spans="1:14" x14ac:dyDescent="0.35">
      <c r="A9" t="s">
        <v>68</v>
      </c>
      <c r="B9">
        <v>2020</v>
      </c>
      <c r="C9" s="19">
        <v>1443</v>
      </c>
      <c r="D9" s="9">
        <v>46206000</v>
      </c>
      <c r="E9" s="11">
        <v>44.495463683826202</v>
      </c>
      <c r="F9" s="9">
        <v>46205905</v>
      </c>
      <c r="G9" s="11">
        <v>44.495555167134498</v>
      </c>
      <c r="H9">
        <f t="shared" si="0"/>
        <v>3</v>
      </c>
      <c r="I9">
        <f t="shared" si="1"/>
        <v>3</v>
      </c>
      <c r="J9">
        <f t="shared" si="2"/>
        <v>0</v>
      </c>
      <c r="L9" s="6"/>
      <c r="M9" s="6"/>
      <c r="N9" s="6"/>
    </row>
    <row r="10" spans="1:14" x14ac:dyDescent="0.35">
      <c r="A10" t="s">
        <v>69</v>
      </c>
      <c r="B10">
        <v>2020</v>
      </c>
      <c r="C10" s="19">
        <v>2</v>
      </c>
      <c r="D10" s="9">
        <v>288584</v>
      </c>
      <c r="E10" s="11">
        <v>9.87428200799412</v>
      </c>
      <c r="F10" s="9">
        <v>288584</v>
      </c>
      <c r="G10" s="11">
        <v>9.87428200799412</v>
      </c>
      <c r="H10">
        <f t="shared" si="0"/>
        <v>2</v>
      </c>
      <c r="I10">
        <f t="shared" si="1"/>
        <v>2</v>
      </c>
      <c r="J10">
        <f t="shared" si="2"/>
        <v>0</v>
      </c>
      <c r="L10" s="6"/>
      <c r="M10" s="6"/>
      <c r="N10" s="6"/>
    </row>
    <row r="11" spans="1:14" x14ac:dyDescent="0.35">
      <c r="A11" t="s">
        <v>70</v>
      </c>
      <c r="B11">
        <v>2020</v>
      </c>
      <c r="C11" s="19">
        <v>94</v>
      </c>
      <c r="D11" s="9">
        <v>5889020</v>
      </c>
      <c r="E11" s="11">
        <v>22.742206776808999</v>
      </c>
      <c r="F11" s="9">
        <v>5889020</v>
      </c>
      <c r="G11" s="11">
        <v>22.742206776808999</v>
      </c>
      <c r="H11">
        <f t="shared" si="0"/>
        <v>2</v>
      </c>
      <c r="I11">
        <f t="shared" si="1"/>
        <v>2</v>
      </c>
      <c r="J11">
        <f t="shared" si="2"/>
        <v>0</v>
      </c>
      <c r="L11" s="6"/>
      <c r="M11" s="6"/>
      <c r="N11" s="6"/>
    </row>
    <row r="12" spans="1:14" x14ac:dyDescent="0.35">
      <c r="A12" t="s">
        <v>71</v>
      </c>
      <c r="B12">
        <v>2020</v>
      </c>
      <c r="C12" s="19">
        <v>54</v>
      </c>
      <c r="D12" s="9">
        <v>5092372</v>
      </c>
      <c r="E12" s="11">
        <v>15.1085023978736</v>
      </c>
      <c r="F12" s="9">
        <v>5092372</v>
      </c>
      <c r="G12" s="11">
        <v>15.1085023978736</v>
      </c>
      <c r="H12">
        <f t="shared" si="0"/>
        <v>2</v>
      </c>
      <c r="I12">
        <f t="shared" si="1"/>
        <v>2</v>
      </c>
      <c r="J12">
        <f t="shared" si="2"/>
        <v>0</v>
      </c>
    </row>
    <row r="13" spans="1:14" x14ac:dyDescent="0.35">
      <c r="A13" t="s">
        <v>72</v>
      </c>
      <c r="B13">
        <v>2020</v>
      </c>
      <c r="C13" s="19">
        <v>0</v>
      </c>
      <c r="D13" s="9">
        <v>480159</v>
      </c>
      <c r="E13" s="11">
        <v>0</v>
      </c>
      <c r="F13" s="9">
        <v>480159</v>
      </c>
      <c r="G13" s="11">
        <v>0</v>
      </c>
      <c r="H13">
        <f t="shared" si="0"/>
        <v>1</v>
      </c>
      <c r="I13">
        <f t="shared" si="1"/>
        <v>1</v>
      </c>
      <c r="J13">
        <f t="shared" si="2"/>
        <v>0</v>
      </c>
    </row>
    <row r="14" spans="1:14" x14ac:dyDescent="0.35">
      <c r="A14" t="s">
        <v>73</v>
      </c>
      <c r="B14">
        <v>2020</v>
      </c>
      <c r="C14" s="19">
        <v>0</v>
      </c>
      <c r="D14" s="9">
        <v>387989.5</v>
      </c>
      <c r="E14" s="11">
        <v>0</v>
      </c>
      <c r="F14" s="9">
        <v>775979</v>
      </c>
      <c r="G14" s="11">
        <v>0</v>
      </c>
      <c r="H14">
        <f t="shared" si="0"/>
        <v>1</v>
      </c>
      <c r="I14">
        <f t="shared" si="1"/>
        <v>1</v>
      </c>
      <c r="J14">
        <f t="shared" si="2"/>
        <v>0</v>
      </c>
    </row>
    <row r="15" spans="1:14" x14ac:dyDescent="0.35">
      <c r="A15" t="s">
        <v>74</v>
      </c>
      <c r="B15">
        <v>2020</v>
      </c>
      <c r="C15" s="19">
        <v>8</v>
      </c>
      <c r="D15" s="9">
        <v>296160</v>
      </c>
      <c r="E15" s="11">
        <v>38.486761196582599</v>
      </c>
      <c r="F15" s="9">
        <v>296160</v>
      </c>
      <c r="G15" s="11">
        <v>38.486761196582599</v>
      </c>
      <c r="H15">
        <f t="shared" si="0"/>
        <v>2</v>
      </c>
      <c r="I15">
        <f t="shared" si="1"/>
        <v>2</v>
      </c>
      <c r="J15">
        <f t="shared" si="2"/>
        <v>0</v>
      </c>
    </row>
    <row r="16" spans="1:14" x14ac:dyDescent="0.35">
      <c r="A16" t="s">
        <v>75</v>
      </c>
      <c r="B16">
        <v>2020</v>
      </c>
      <c r="C16" s="19">
        <v>0</v>
      </c>
      <c r="D16" s="9">
        <v>143320</v>
      </c>
      <c r="E16" s="11">
        <v>0</v>
      </c>
      <c r="F16" s="9">
        <v>143320</v>
      </c>
      <c r="G16" s="11">
        <v>0</v>
      </c>
      <c r="H16">
        <f t="shared" si="0"/>
        <v>1</v>
      </c>
      <c r="I16">
        <f t="shared" si="1"/>
        <v>1</v>
      </c>
      <c r="J16">
        <f t="shared" si="2"/>
        <v>0</v>
      </c>
    </row>
    <row r="17" spans="1:10" x14ac:dyDescent="0.35">
      <c r="A17" t="s">
        <v>76</v>
      </c>
      <c r="B17">
        <v>2020</v>
      </c>
      <c r="D17" s="9">
        <v>164261</v>
      </c>
      <c r="F17" s="9">
        <v>164261</v>
      </c>
      <c r="H17">
        <f t="shared" si="0"/>
        <v>1</v>
      </c>
      <c r="I17">
        <f t="shared" si="1"/>
        <v>1</v>
      </c>
      <c r="J17">
        <f t="shared" si="2"/>
        <v>0</v>
      </c>
    </row>
    <row r="18" spans="1:10" x14ac:dyDescent="0.35">
      <c r="A18" t="s">
        <v>77</v>
      </c>
      <c r="B18">
        <v>2020</v>
      </c>
      <c r="C18" s="19">
        <v>1</v>
      </c>
      <c r="D18" s="9">
        <v>138444.5</v>
      </c>
      <c r="E18" s="11">
        <v>10.291343458913</v>
      </c>
      <c r="F18" s="9">
        <v>138409</v>
      </c>
      <c r="G18" s="11">
        <v>10.293983046604501</v>
      </c>
      <c r="H18">
        <f t="shared" si="0"/>
        <v>2</v>
      </c>
      <c r="I18">
        <f t="shared" si="1"/>
        <v>2</v>
      </c>
      <c r="J18">
        <f t="shared" si="2"/>
        <v>0</v>
      </c>
    </row>
    <row r="19" spans="1:10" x14ac:dyDescent="0.35">
      <c r="A19" t="s">
        <v>78</v>
      </c>
      <c r="B19" s="52">
        <v>2020</v>
      </c>
      <c r="C19" s="19">
        <v>398</v>
      </c>
      <c r="D19" s="9">
        <v>5670624</v>
      </c>
      <c r="E19" s="11">
        <v>100</v>
      </c>
      <c r="F19" s="9">
        <v>5670624</v>
      </c>
      <c r="G19" s="11">
        <v>100</v>
      </c>
      <c r="H19">
        <f t="shared" si="0"/>
        <v>5</v>
      </c>
      <c r="I19">
        <f t="shared" si="1"/>
        <v>5</v>
      </c>
      <c r="J19">
        <f t="shared" si="2"/>
        <v>0</v>
      </c>
    </row>
    <row r="20" spans="1:10" x14ac:dyDescent="0.35">
      <c r="A20" t="s">
        <v>79</v>
      </c>
      <c r="B20">
        <v>2020</v>
      </c>
      <c r="C20" s="19">
        <v>3</v>
      </c>
      <c r="D20" s="9">
        <v>1440995</v>
      </c>
      <c r="E20" s="11">
        <v>2.9662418665522501</v>
      </c>
      <c r="F20" s="9">
        <v>1440995</v>
      </c>
      <c r="G20" s="11">
        <v>2.9662418665522501</v>
      </c>
      <c r="H20">
        <f t="shared" si="0"/>
        <v>1</v>
      </c>
      <c r="I20">
        <f t="shared" si="1"/>
        <v>1</v>
      </c>
      <c r="J20">
        <f t="shared" si="2"/>
        <v>0</v>
      </c>
    </row>
    <row r="21" spans="1:10" x14ac:dyDescent="0.35">
      <c r="A21" t="s">
        <v>80</v>
      </c>
      <c r="B21">
        <v>2020</v>
      </c>
      <c r="D21" s="9">
        <v>587388</v>
      </c>
      <c r="F21" s="9">
        <v>587388</v>
      </c>
      <c r="H21">
        <f t="shared" si="0"/>
        <v>1</v>
      </c>
      <c r="I21">
        <f t="shared" si="1"/>
        <v>1</v>
      </c>
      <c r="J21">
        <f t="shared" si="2"/>
        <v>0</v>
      </c>
    </row>
    <row r="22" spans="1:10" x14ac:dyDescent="0.35">
      <c r="A22" t="s">
        <v>81</v>
      </c>
      <c r="B22">
        <v>2020</v>
      </c>
      <c r="C22" s="19">
        <v>0</v>
      </c>
      <c r="D22" s="9">
        <v>190176</v>
      </c>
      <c r="E22" s="11">
        <v>0</v>
      </c>
      <c r="F22" s="9">
        <v>190176</v>
      </c>
      <c r="G22" s="11">
        <v>0</v>
      </c>
      <c r="H22">
        <f t="shared" si="0"/>
        <v>1</v>
      </c>
      <c r="I22">
        <f t="shared" si="1"/>
        <v>1</v>
      </c>
      <c r="J22">
        <f t="shared" si="2"/>
        <v>0</v>
      </c>
    </row>
    <row r="23" spans="1:10" x14ac:dyDescent="0.35">
      <c r="A23" t="s">
        <v>82</v>
      </c>
      <c r="B23" s="52">
        <v>2020</v>
      </c>
      <c r="C23" s="19">
        <v>186</v>
      </c>
      <c r="D23" s="9">
        <v>4091635</v>
      </c>
      <c r="E23" s="11">
        <v>64.768499953327407</v>
      </c>
      <c r="F23" s="9">
        <v>4091635</v>
      </c>
      <c r="G23" s="11">
        <v>64.768499953327407</v>
      </c>
      <c r="H23">
        <f t="shared" si="0"/>
        <v>4</v>
      </c>
      <c r="I23">
        <f t="shared" si="1"/>
        <v>4</v>
      </c>
      <c r="J23">
        <f t="shared" si="2"/>
        <v>0</v>
      </c>
    </row>
    <row r="24" spans="1:10" x14ac:dyDescent="0.35">
      <c r="A24" t="s">
        <v>83</v>
      </c>
      <c r="B24">
        <v>2020</v>
      </c>
      <c r="C24" s="19">
        <v>47</v>
      </c>
      <c r="D24" s="9">
        <v>1429611</v>
      </c>
      <c r="E24" s="11">
        <v>46.841172372331997</v>
      </c>
      <c r="F24" s="9">
        <v>1429611</v>
      </c>
      <c r="G24" s="11">
        <v>46.841172372331997</v>
      </c>
      <c r="H24">
        <f t="shared" si="0"/>
        <v>3</v>
      </c>
      <c r="I24">
        <f t="shared" si="1"/>
        <v>3</v>
      </c>
      <c r="J24">
        <f t="shared" si="2"/>
        <v>0</v>
      </c>
    </row>
    <row r="25" spans="1:10" x14ac:dyDescent="0.35">
      <c r="A25" t="s">
        <v>84</v>
      </c>
      <c r="B25">
        <v>2020</v>
      </c>
      <c r="C25" s="19">
        <v>0</v>
      </c>
      <c r="D25" s="9">
        <v>2235534</v>
      </c>
      <c r="E25" s="11">
        <v>0</v>
      </c>
      <c r="F25" s="9">
        <v>2235533</v>
      </c>
      <c r="G25" s="11">
        <v>0</v>
      </c>
      <c r="H25">
        <f t="shared" si="0"/>
        <v>1</v>
      </c>
      <c r="I25">
        <f t="shared" si="1"/>
        <v>1</v>
      </c>
      <c r="J25">
        <f t="shared" si="2"/>
        <v>0</v>
      </c>
    </row>
    <row r="26" spans="1:10" x14ac:dyDescent="0.35">
      <c r="A26" t="s">
        <v>85</v>
      </c>
      <c r="B26">
        <v>2020</v>
      </c>
      <c r="C26" s="19">
        <v>0</v>
      </c>
      <c r="D26" s="9">
        <v>151043</v>
      </c>
      <c r="E26" s="11">
        <v>0</v>
      </c>
      <c r="F26" s="9">
        <v>151044</v>
      </c>
      <c r="G26" s="11">
        <v>0</v>
      </c>
      <c r="H26">
        <f t="shared" si="0"/>
        <v>1</v>
      </c>
      <c r="I26">
        <f t="shared" si="1"/>
        <v>1</v>
      </c>
      <c r="J26">
        <f t="shared" si="2"/>
        <v>0</v>
      </c>
    </row>
    <row r="27" spans="1:10" x14ac:dyDescent="0.35">
      <c r="A27" t="s">
        <v>86</v>
      </c>
      <c r="B27">
        <v>2020</v>
      </c>
      <c r="C27" s="19">
        <v>14</v>
      </c>
      <c r="D27" s="9">
        <v>533811</v>
      </c>
      <c r="E27" s="11">
        <v>37.367005537474498</v>
      </c>
      <c r="F27" s="9">
        <v>533811</v>
      </c>
      <c r="G27" s="11">
        <v>37.367005537474498</v>
      </c>
      <c r="H27">
        <f t="shared" si="0"/>
        <v>2</v>
      </c>
      <c r="I27">
        <f t="shared" si="1"/>
        <v>2</v>
      </c>
      <c r="J27">
        <f t="shared" si="2"/>
        <v>0</v>
      </c>
    </row>
    <row r="28" spans="1:10" x14ac:dyDescent="0.35">
      <c r="A28" t="s">
        <v>87</v>
      </c>
      <c r="F28" s="9">
        <v>1466573</v>
      </c>
      <c r="H28">
        <f t="shared" si="0"/>
        <v>1</v>
      </c>
      <c r="I28">
        <f t="shared" si="1"/>
        <v>1</v>
      </c>
      <c r="J28">
        <f t="shared" si="2"/>
        <v>0</v>
      </c>
    </row>
    <row r="29" spans="1:10" x14ac:dyDescent="0.35">
      <c r="A29" t="s">
        <v>88</v>
      </c>
      <c r="B29">
        <v>2020</v>
      </c>
      <c r="C29" s="19">
        <v>1</v>
      </c>
      <c r="D29" s="9">
        <v>266095</v>
      </c>
      <c r="E29" s="11">
        <v>5.3544031248144002</v>
      </c>
      <c r="F29" s="9">
        <v>266095</v>
      </c>
      <c r="G29" s="11">
        <v>5.3544031248144002</v>
      </c>
      <c r="H29">
        <f t="shared" si="0"/>
        <v>2</v>
      </c>
      <c r="I29">
        <f t="shared" si="1"/>
        <v>2</v>
      </c>
      <c r="J29">
        <f t="shared" si="2"/>
        <v>0</v>
      </c>
    </row>
    <row r="30" spans="1:10" x14ac:dyDescent="0.35">
      <c r="A30" t="s">
        <v>89</v>
      </c>
      <c r="B30">
        <v>2020</v>
      </c>
      <c r="D30" s="9">
        <v>519854</v>
      </c>
      <c r="F30" s="9">
        <v>519854</v>
      </c>
      <c r="H30">
        <f t="shared" si="0"/>
        <v>1</v>
      </c>
      <c r="I30">
        <f t="shared" si="1"/>
        <v>1</v>
      </c>
      <c r="J30">
        <f t="shared" si="2"/>
        <v>0</v>
      </c>
    </row>
    <row r="31" spans="1:10" x14ac:dyDescent="0.35">
      <c r="A31" t="s">
        <v>90</v>
      </c>
      <c r="B31">
        <v>2020</v>
      </c>
      <c r="C31" s="19">
        <v>34</v>
      </c>
      <c r="D31" s="9">
        <v>2107452</v>
      </c>
      <c r="E31" s="11">
        <v>22.986296524387999</v>
      </c>
      <c r="F31" s="9">
        <v>2107452</v>
      </c>
      <c r="G31" s="11">
        <v>22.986296524387999</v>
      </c>
      <c r="H31">
        <f t="shared" si="0"/>
        <v>2</v>
      </c>
      <c r="I31">
        <f t="shared" si="1"/>
        <v>2</v>
      </c>
      <c r="J31">
        <f t="shared" si="2"/>
        <v>0</v>
      </c>
    </row>
    <row r="32" spans="1:10" x14ac:dyDescent="0.35">
      <c r="A32" t="s">
        <v>91</v>
      </c>
      <c r="C32" s="19">
        <v>4</v>
      </c>
      <c r="H32">
        <f t="shared" si="0"/>
        <v>1</v>
      </c>
      <c r="I32">
        <f t="shared" si="1"/>
        <v>1</v>
      </c>
      <c r="J32">
        <f t="shared" si="2"/>
        <v>0</v>
      </c>
    </row>
    <row r="33" spans="1:10" x14ac:dyDescent="0.35">
      <c r="A33" t="s">
        <v>92</v>
      </c>
      <c r="B33">
        <v>2020</v>
      </c>
      <c r="D33" s="9">
        <v>68664</v>
      </c>
      <c r="F33" s="9">
        <v>68664</v>
      </c>
      <c r="H33">
        <f t="shared" si="0"/>
        <v>1</v>
      </c>
      <c r="I33">
        <f t="shared" si="1"/>
        <v>1</v>
      </c>
      <c r="J33">
        <f t="shared" si="2"/>
        <v>0</v>
      </c>
    </row>
  </sheetData>
  <sheetProtection algorithmName="SHA-512" hashValue="OfRyVezKM/mJn7sHv1/ZB4gNv2bkv8bCFbkRR/CTorT6OVtkM5BFTCgeaZ6pcD3VtdnMdtNY1fol7+xtvrUVeQ==" saltValue="RlEOYtWWTnhjxDehL/l/bQ==" spinCount="100000" sheet="1" objects="1" scenarios="1"/>
  <sortState xmlns:xlrd2="http://schemas.microsoft.com/office/spreadsheetml/2017/richdata2" ref="A3:E13">
    <sortCondition ref="A3:A13"/>
  </sortState>
  <phoneticPr fontId="8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0D71-D7AE-4E86-9553-71BBB6E19B6D}">
  <dimension ref="A1:T33"/>
  <sheetViews>
    <sheetView workbookViewId="0">
      <pane ySplit="2" topLeftCell="A3" activePane="bottomLeft" state="frozen"/>
      <selection pane="bottomLeft" activeCell="R3" sqref="R3"/>
    </sheetView>
  </sheetViews>
  <sheetFormatPr defaultRowHeight="14.5" x14ac:dyDescent="0.35"/>
  <cols>
    <col min="1" max="1" width="15.7265625" bestFit="1" customWidth="1"/>
    <col min="2" max="2" width="18.6328125" style="9" bestFit="1" customWidth="1"/>
    <col min="3" max="3" width="18" style="13" bestFit="1" customWidth="1"/>
    <col min="4" max="4" width="10.90625" style="9" bestFit="1" customWidth="1"/>
    <col min="5" max="5" width="24.08984375" style="13" bestFit="1" customWidth="1"/>
    <col min="6" max="6" width="5.6328125" bestFit="1" customWidth="1"/>
    <col min="7" max="7" width="15.36328125" customWidth="1"/>
    <col min="8" max="8" width="6.453125" bestFit="1" customWidth="1"/>
    <col min="9" max="9" width="19" bestFit="1" customWidth="1"/>
    <col min="10" max="10" width="25.36328125" bestFit="1" customWidth="1"/>
    <col min="11" max="11" width="5.6328125" bestFit="1" customWidth="1"/>
    <col min="12" max="12" width="11.90625" bestFit="1" customWidth="1"/>
    <col min="18" max="18" width="5.36328125" bestFit="1" customWidth="1"/>
    <col min="19" max="19" width="11.08984375" bestFit="1" customWidth="1"/>
    <col min="20" max="20" width="5.6328125" bestFit="1" customWidth="1"/>
  </cols>
  <sheetData>
    <row r="1" spans="1:20" x14ac:dyDescent="0.35">
      <c r="B1" s="2" t="s">
        <v>16</v>
      </c>
      <c r="I1" s="76" t="s">
        <v>26</v>
      </c>
      <c r="J1" s="76"/>
      <c r="K1" s="76"/>
      <c r="L1" s="76"/>
      <c r="N1" s="3"/>
      <c r="O1" s="3" t="s">
        <v>6</v>
      </c>
      <c r="P1" s="3"/>
    </row>
    <row r="2" spans="1:20" s="2" customFormat="1" x14ac:dyDescent="0.35">
      <c r="A2" s="2" t="s">
        <v>1</v>
      </c>
      <c r="B2" s="10" t="s">
        <v>4</v>
      </c>
      <c r="C2" s="14" t="s">
        <v>105</v>
      </c>
      <c r="D2" s="10" t="s">
        <v>14</v>
      </c>
      <c r="E2" s="14" t="s">
        <v>17</v>
      </c>
      <c r="F2" s="2" t="s">
        <v>95</v>
      </c>
      <c r="G2" s="2" t="s">
        <v>13</v>
      </c>
      <c r="H2" s="2" t="s">
        <v>103</v>
      </c>
      <c r="I2" s="2" t="s">
        <v>105</v>
      </c>
      <c r="J2" s="2" t="s">
        <v>17</v>
      </c>
      <c r="K2" s="2" t="s">
        <v>95</v>
      </c>
      <c r="L2" s="3" t="s">
        <v>13</v>
      </c>
      <c r="N2" s="3" t="s">
        <v>7</v>
      </c>
      <c r="O2" s="3" t="s">
        <v>8</v>
      </c>
      <c r="P2" s="3" t="s">
        <v>9</v>
      </c>
      <c r="R2" s="2" t="s">
        <v>95</v>
      </c>
      <c r="S2" s="2" t="s">
        <v>13</v>
      </c>
    </row>
    <row r="3" spans="1:20" x14ac:dyDescent="0.35">
      <c r="A3" t="s">
        <v>62</v>
      </c>
      <c r="B3" s="9">
        <v>5504534</v>
      </c>
      <c r="C3" s="13">
        <v>3.2318314286413501</v>
      </c>
      <c r="D3" s="9">
        <v>6835013</v>
      </c>
      <c r="E3" s="13">
        <v>2.6027347689353202</v>
      </c>
      <c r="F3">
        <f>LOOKUP(C3,$N$3:$O$12,$P$3:$P$12)</f>
        <v>2</v>
      </c>
      <c r="G3">
        <f>LOOKUP(E3,$N$3:$O$12,$P$3:$P$12)</f>
        <v>2</v>
      </c>
      <c r="H3">
        <f>G3-F3</f>
        <v>0</v>
      </c>
      <c r="I3">
        <v>3.71599828216852</v>
      </c>
      <c r="J3">
        <v>2.9926554474934002</v>
      </c>
      <c r="K3" s="35">
        <f>LOOKUP(I3,$N$3:$O$12,$P$3:$P$12)</f>
        <v>2</v>
      </c>
      <c r="L3" s="35">
        <f>LOOKUP(J3,$N$3:$O$12,$P$3:$P$12)</f>
        <v>2</v>
      </c>
      <c r="N3" s="7">
        <v>0</v>
      </c>
      <c r="O3" s="7">
        <v>1</v>
      </c>
      <c r="P3" s="8">
        <v>1</v>
      </c>
      <c r="R3">
        <v>2</v>
      </c>
      <c r="S3">
        <v>2</v>
      </c>
      <c r="T3" t="b">
        <f>S3=L3</f>
        <v>1</v>
      </c>
    </row>
    <row r="4" spans="1:20" x14ac:dyDescent="0.35">
      <c r="A4" t="s">
        <v>63</v>
      </c>
      <c r="B4" s="9">
        <v>545427941</v>
      </c>
      <c r="C4" s="19">
        <v>100</v>
      </c>
      <c r="D4" s="9">
        <v>545427941</v>
      </c>
      <c r="E4" s="19">
        <v>100</v>
      </c>
      <c r="F4">
        <f t="shared" ref="F4:F33" si="0">LOOKUP(C4,$N$3:$O$12,$P$3:$P$12)</f>
        <v>10</v>
      </c>
      <c r="G4">
        <f t="shared" ref="G4:G33" si="1">LOOKUP(E4,$N$3:$O$12,$P$3:$P$12)</f>
        <v>10</v>
      </c>
      <c r="H4">
        <f t="shared" ref="H4:H33" si="2">G4-F4</f>
        <v>0</v>
      </c>
      <c r="I4">
        <v>100</v>
      </c>
      <c r="J4">
        <v>100</v>
      </c>
      <c r="K4" s="35">
        <f t="shared" ref="K4:K31" si="3">LOOKUP(I4,$N$3:$O$12,$P$3:$P$12)</f>
        <v>10</v>
      </c>
      <c r="L4" s="35">
        <f t="shared" ref="L4:L31" si="4">LOOKUP(J4,$N$3:$O$12,$P$3:$P$12)</f>
        <v>10</v>
      </c>
      <c r="N4" s="7">
        <v>1</v>
      </c>
      <c r="O4" s="7">
        <v>3</v>
      </c>
      <c r="P4" s="8">
        <v>2</v>
      </c>
      <c r="R4">
        <v>10</v>
      </c>
      <c r="S4">
        <v>10</v>
      </c>
      <c r="T4" t="b">
        <f t="shared" ref="T4:T33" si="5">S4=L4</f>
        <v>1</v>
      </c>
    </row>
    <row r="5" spans="1:20" x14ac:dyDescent="0.35">
      <c r="A5" t="s">
        <v>64</v>
      </c>
      <c r="B5" s="9">
        <v>2933146</v>
      </c>
      <c r="C5" s="13">
        <v>0.55580621677623998</v>
      </c>
      <c r="D5" s="9">
        <v>2933146</v>
      </c>
      <c r="E5" s="13">
        <v>0.55580621677623998</v>
      </c>
      <c r="F5">
        <f t="shared" si="0"/>
        <v>1</v>
      </c>
      <c r="G5">
        <f t="shared" si="1"/>
        <v>1</v>
      </c>
      <c r="H5">
        <f t="shared" si="2"/>
        <v>0</v>
      </c>
      <c r="I5">
        <v>0.87754184039225602</v>
      </c>
      <c r="J5">
        <v>0.87754184039225602</v>
      </c>
      <c r="K5" s="35">
        <f t="shared" si="3"/>
        <v>1</v>
      </c>
      <c r="L5" s="35">
        <f t="shared" si="4"/>
        <v>1</v>
      </c>
      <c r="N5" s="7">
        <v>4</v>
      </c>
      <c r="O5" s="7">
        <v>6</v>
      </c>
      <c r="P5" s="8">
        <v>3</v>
      </c>
      <c r="R5">
        <v>1</v>
      </c>
      <c r="S5">
        <v>1</v>
      </c>
      <c r="T5" t="b">
        <f t="shared" si="5"/>
        <v>1</v>
      </c>
    </row>
    <row r="6" spans="1:20" x14ac:dyDescent="0.35">
      <c r="A6" t="s">
        <v>65</v>
      </c>
      <c r="B6" s="9">
        <v>9934647</v>
      </c>
      <c r="C6" s="13">
        <v>0.67952148578550697</v>
      </c>
      <c r="D6" s="9">
        <v>10535477</v>
      </c>
      <c r="E6" s="13">
        <v>0.64076890777650897</v>
      </c>
      <c r="F6">
        <f t="shared" si="0"/>
        <v>1</v>
      </c>
      <c r="G6">
        <f t="shared" si="1"/>
        <v>1</v>
      </c>
      <c r="H6">
        <f t="shared" si="2"/>
        <v>0</v>
      </c>
      <c r="I6">
        <v>0.47524618051269102</v>
      </c>
      <c r="J6">
        <v>0.448143263137669</v>
      </c>
      <c r="K6" s="35">
        <f t="shared" si="3"/>
        <v>1</v>
      </c>
      <c r="L6" s="35">
        <f t="shared" si="4"/>
        <v>1</v>
      </c>
      <c r="N6" s="7">
        <v>7</v>
      </c>
      <c r="O6" s="7">
        <v>10</v>
      </c>
      <c r="P6" s="8">
        <v>4</v>
      </c>
      <c r="R6">
        <v>1</v>
      </c>
      <c r="S6">
        <v>1</v>
      </c>
      <c r="T6" t="b">
        <f t="shared" si="5"/>
        <v>1</v>
      </c>
    </row>
    <row r="7" spans="1:20" x14ac:dyDescent="0.35">
      <c r="A7" t="s">
        <v>66</v>
      </c>
      <c r="B7" s="9">
        <v>9934313</v>
      </c>
      <c r="C7" s="13">
        <v>64.620381478884198</v>
      </c>
      <c r="D7" s="9">
        <v>9934313</v>
      </c>
      <c r="E7" s="13">
        <v>64.620381478884198</v>
      </c>
      <c r="F7">
        <f t="shared" si="0"/>
        <v>9</v>
      </c>
      <c r="G7">
        <f t="shared" si="1"/>
        <v>9</v>
      </c>
      <c r="H7">
        <f t="shared" si="2"/>
        <v>0</v>
      </c>
      <c r="I7">
        <v>68.578760855348307</v>
      </c>
      <c r="J7">
        <v>68.578760855348307</v>
      </c>
      <c r="K7" s="35">
        <f t="shared" si="3"/>
        <v>9</v>
      </c>
      <c r="L7" s="35">
        <f t="shared" si="4"/>
        <v>9</v>
      </c>
      <c r="N7" s="7">
        <v>11</v>
      </c>
      <c r="O7" s="7">
        <v>20</v>
      </c>
      <c r="P7" s="8">
        <v>5</v>
      </c>
      <c r="R7">
        <v>9</v>
      </c>
      <c r="S7">
        <v>9</v>
      </c>
      <c r="T7" t="b">
        <f t="shared" si="5"/>
        <v>1</v>
      </c>
    </row>
    <row r="8" spans="1:20" x14ac:dyDescent="0.35">
      <c r="A8" t="s">
        <v>67</v>
      </c>
      <c r="B8" s="9">
        <v>24248805</v>
      </c>
      <c r="C8" s="13">
        <v>0.17247780844563201</v>
      </c>
      <c r="D8" s="9">
        <v>17864330</v>
      </c>
      <c r="E8" s="13">
        <v>0.23411909340151499</v>
      </c>
      <c r="F8">
        <f t="shared" si="0"/>
        <v>1</v>
      </c>
      <c r="G8">
        <f t="shared" si="1"/>
        <v>1</v>
      </c>
      <c r="H8">
        <f t="shared" si="2"/>
        <v>0</v>
      </c>
      <c r="I8">
        <v>0.29528806336617902</v>
      </c>
      <c r="J8">
        <v>0.28738171595741702</v>
      </c>
      <c r="K8" s="35">
        <f t="shared" si="3"/>
        <v>1</v>
      </c>
      <c r="L8" s="35">
        <f t="shared" si="4"/>
        <v>1</v>
      </c>
      <c r="N8" s="7">
        <v>21</v>
      </c>
      <c r="O8" s="7">
        <v>30</v>
      </c>
      <c r="P8" s="8">
        <v>6</v>
      </c>
      <c r="R8">
        <v>1</v>
      </c>
      <c r="S8">
        <v>1</v>
      </c>
      <c r="T8" t="b">
        <f t="shared" si="5"/>
        <v>1</v>
      </c>
    </row>
    <row r="9" spans="1:20" x14ac:dyDescent="0.35">
      <c r="A9" t="s">
        <v>68</v>
      </c>
      <c r="B9" s="9">
        <v>549312317</v>
      </c>
      <c r="C9" s="13">
        <v>6.3346555023673004</v>
      </c>
      <c r="D9" s="9">
        <v>533527042</v>
      </c>
      <c r="E9" s="13">
        <v>6.5220767036625302</v>
      </c>
      <c r="F9">
        <f t="shared" si="0"/>
        <v>3</v>
      </c>
      <c r="G9">
        <f t="shared" si="1"/>
        <v>3</v>
      </c>
      <c r="H9">
        <f t="shared" si="2"/>
        <v>0</v>
      </c>
      <c r="I9">
        <v>6.7338538946162201</v>
      </c>
      <c r="J9">
        <v>6.9330860368856602</v>
      </c>
      <c r="K9" s="35">
        <f t="shared" si="3"/>
        <v>3</v>
      </c>
      <c r="L9" s="35">
        <f t="shared" si="4"/>
        <v>3</v>
      </c>
      <c r="N9" s="7">
        <v>31</v>
      </c>
      <c r="O9" s="7">
        <v>40</v>
      </c>
      <c r="P9" s="8">
        <v>7</v>
      </c>
      <c r="R9">
        <v>3</v>
      </c>
      <c r="S9">
        <v>3</v>
      </c>
      <c r="T9" t="b">
        <f t="shared" si="5"/>
        <v>1</v>
      </c>
    </row>
    <row r="10" spans="1:20" x14ac:dyDescent="0.35">
      <c r="A10" t="s">
        <v>69</v>
      </c>
      <c r="B10" s="9">
        <v>4558491</v>
      </c>
      <c r="C10" s="13">
        <v>0.51261867183069199</v>
      </c>
      <c r="D10" s="9">
        <v>4209848</v>
      </c>
      <c r="E10" s="13">
        <v>0.55507172752369305</v>
      </c>
      <c r="F10">
        <f t="shared" si="0"/>
        <v>1</v>
      </c>
      <c r="G10">
        <f t="shared" si="1"/>
        <v>1</v>
      </c>
      <c r="H10">
        <f t="shared" si="2"/>
        <v>0</v>
      </c>
      <c r="I10">
        <v>1.0215152305197599</v>
      </c>
      <c r="J10">
        <v>1.1061130911822099</v>
      </c>
      <c r="K10" s="35">
        <f t="shared" si="3"/>
        <v>2</v>
      </c>
      <c r="L10" s="35">
        <f t="shared" si="4"/>
        <v>2</v>
      </c>
      <c r="N10" s="7">
        <v>41</v>
      </c>
      <c r="O10" s="7">
        <v>60</v>
      </c>
      <c r="P10" s="8">
        <v>8</v>
      </c>
      <c r="R10">
        <v>2</v>
      </c>
      <c r="S10">
        <v>2</v>
      </c>
      <c r="T10" t="b">
        <f t="shared" si="5"/>
        <v>1</v>
      </c>
    </row>
    <row r="11" spans="1:20" x14ac:dyDescent="0.35">
      <c r="A11" t="s">
        <v>70</v>
      </c>
      <c r="B11" s="47">
        <v>92287207</v>
      </c>
      <c r="C11" s="13">
        <v>0.75152653540774195</v>
      </c>
      <c r="D11" s="9">
        <v>84511201</v>
      </c>
      <c r="E11" s="13">
        <v>0.82067565149342803</v>
      </c>
      <c r="F11">
        <f t="shared" si="0"/>
        <v>1</v>
      </c>
      <c r="G11">
        <f t="shared" si="1"/>
        <v>1</v>
      </c>
      <c r="H11">
        <f t="shared" si="2"/>
        <v>0</v>
      </c>
      <c r="I11">
        <v>1.5433701723491899</v>
      </c>
      <c r="J11">
        <v>1.5433701723491899</v>
      </c>
      <c r="K11" s="35">
        <f t="shared" si="3"/>
        <v>2</v>
      </c>
      <c r="L11" s="35">
        <f t="shared" si="4"/>
        <v>2</v>
      </c>
      <c r="N11" s="7">
        <v>61</v>
      </c>
      <c r="O11" s="7">
        <v>80</v>
      </c>
      <c r="P11" s="8">
        <v>9</v>
      </c>
      <c r="R11">
        <v>2</v>
      </c>
      <c r="S11">
        <v>2</v>
      </c>
      <c r="T11" t="b">
        <f t="shared" si="5"/>
        <v>1</v>
      </c>
    </row>
    <row r="12" spans="1:20" x14ac:dyDescent="0.35">
      <c r="A12" t="s">
        <v>71</v>
      </c>
      <c r="B12" s="47">
        <v>197079696</v>
      </c>
      <c r="C12" s="13">
        <v>8.0076852758674395</v>
      </c>
      <c r="D12" s="9">
        <v>38920638</v>
      </c>
      <c r="E12" s="13">
        <v>40.547952472712097</v>
      </c>
      <c r="F12">
        <f t="shared" si="0"/>
        <v>4</v>
      </c>
      <c r="G12">
        <f t="shared" si="1"/>
        <v>7</v>
      </c>
      <c r="H12">
        <f t="shared" si="2"/>
        <v>3</v>
      </c>
      <c r="I12">
        <v>43.945171136622697</v>
      </c>
      <c r="J12">
        <v>33.225604575442098</v>
      </c>
      <c r="K12" s="35">
        <f t="shared" si="3"/>
        <v>8</v>
      </c>
      <c r="L12" s="38">
        <f t="shared" si="4"/>
        <v>7</v>
      </c>
      <c r="N12" s="7">
        <v>81</v>
      </c>
      <c r="O12" s="7">
        <v>100</v>
      </c>
      <c r="P12" s="8">
        <v>10</v>
      </c>
      <c r="R12">
        <v>8</v>
      </c>
      <c r="S12">
        <v>8</v>
      </c>
      <c r="T12" t="b">
        <f t="shared" si="5"/>
        <v>0</v>
      </c>
    </row>
    <row r="13" spans="1:20" x14ac:dyDescent="0.35">
      <c r="A13" t="s">
        <v>72</v>
      </c>
      <c r="B13" s="9">
        <v>6890546</v>
      </c>
      <c r="C13" s="13">
        <v>0.12311482867059401</v>
      </c>
      <c r="D13" s="9">
        <v>6890506</v>
      </c>
      <c r="E13" s="13">
        <v>0.123115543363121</v>
      </c>
      <c r="F13">
        <f t="shared" si="0"/>
        <v>1</v>
      </c>
      <c r="G13">
        <f t="shared" si="1"/>
        <v>1</v>
      </c>
      <c r="H13">
        <f t="shared" si="2"/>
        <v>0</v>
      </c>
      <c r="I13" s="1">
        <v>6.7227437489382494E-2</v>
      </c>
      <c r="J13" s="1">
        <v>6.7227827750634697E-2</v>
      </c>
      <c r="K13" s="35">
        <f t="shared" si="3"/>
        <v>1</v>
      </c>
      <c r="L13" s="35">
        <f t="shared" si="4"/>
        <v>1</v>
      </c>
      <c r="R13">
        <v>1</v>
      </c>
      <c r="S13">
        <v>1</v>
      </c>
      <c r="T13" t="b">
        <f t="shared" si="5"/>
        <v>1</v>
      </c>
    </row>
    <row r="14" spans="1:20" x14ac:dyDescent="0.35">
      <c r="A14" t="s">
        <v>73</v>
      </c>
      <c r="B14" s="9">
        <v>11053994</v>
      </c>
      <c r="C14" s="13">
        <v>0.26812713443649899</v>
      </c>
      <c r="D14" s="9">
        <v>11053994</v>
      </c>
      <c r="E14" s="13">
        <v>0.26812713443649899</v>
      </c>
      <c r="F14">
        <f t="shared" si="0"/>
        <v>1</v>
      </c>
      <c r="G14">
        <f t="shared" si="1"/>
        <v>1</v>
      </c>
      <c r="H14">
        <f t="shared" si="2"/>
        <v>0</v>
      </c>
      <c r="I14">
        <v>0.15746605114578199</v>
      </c>
      <c r="J14">
        <v>0.14641209644831699</v>
      </c>
      <c r="K14" s="35">
        <f t="shared" si="3"/>
        <v>1</v>
      </c>
      <c r="L14" s="35">
        <f t="shared" si="4"/>
        <v>1</v>
      </c>
      <c r="R14">
        <v>1</v>
      </c>
      <c r="S14">
        <v>1</v>
      </c>
      <c r="T14" t="b">
        <f t="shared" si="5"/>
        <v>1</v>
      </c>
    </row>
    <row r="15" spans="1:20" x14ac:dyDescent="0.35">
      <c r="A15" t="s">
        <v>74</v>
      </c>
      <c r="B15" s="9">
        <v>4258400</v>
      </c>
      <c r="C15" s="13">
        <v>4.6633107424726097</v>
      </c>
      <c r="D15" s="9">
        <v>4258400</v>
      </c>
      <c r="E15" s="13">
        <v>4.6633107424726097</v>
      </c>
      <c r="F15">
        <f t="shared" si="0"/>
        <v>3</v>
      </c>
      <c r="G15">
        <f t="shared" si="1"/>
        <v>3</v>
      </c>
      <c r="H15">
        <f t="shared" si="2"/>
        <v>0</v>
      </c>
      <c r="I15">
        <v>3.6639366723800899</v>
      </c>
      <c r="J15">
        <v>3.6639366723800899</v>
      </c>
      <c r="K15" s="35">
        <f t="shared" si="3"/>
        <v>2</v>
      </c>
      <c r="L15" s="35">
        <f t="shared" si="4"/>
        <v>2</v>
      </c>
      <c r="R15">
        <v>2</v>
      </c>
      <c r="S15">
        <v>2</v>
      </c>
      <c r="T15" t="b">
        <f t="shared" si="5"/>
        <v>1</v>
      </c>
    </row>
    <row r="16" spans="1:20" x14ac:dyDescent="0.35">
      <c r="A16" t="s">
        <v>75</v>
      </c>
      <c r="B16" s="9">
        <v>2166411</v>
      </c>
      <c r="C16" s="13">
        <v>0</v>
      </c>
      <c r="D16" s="9">
        <v>2075953</v>
      </c>
      <c r="E16" s="13">
        <v>0</v>
      </c>
      <c r="F16">
        <f t="shared" si="0"/>
        <v>1</v>
      </c>
      <c r="G16">
        <f t="shared" si="1"/>
        <v>1</v>
      </c>
      <c r="H16">
        <f t="shared" si="2"/>
        <v>0</v>
      </c>
      <c r="I16">
        <v>0</v>
      </c>
      <c r="J16">
        <v>0</v>
      </c>
      <c r="K16" s="35">
        <f t="shared" si="3"/>
        <v>1</v>
      </c>
      <c r="L16" s="35">
        <f t="shared" si="4"/>
        <v>1</v>
      </c>
      <c r="R16">
        <v>1</v>
      </c>
      <c r="S16">
        <v>1</v>
      </c>
      <c r="T16" t="b">
        <f t="shared" si="5"/>
        <v>1</v>
      </c>
    </row>
    <row r="17" spans="1:20" x14ac:dyDescent="0.35">
      <c r="A17" t="s">
        <v>76</v>
      </c>
      <c r="B17" s="9">
        <v>477842</v>
      </c>
      <c r="C17" s="13">
        <v>0.47864379241215399</v>
      </c>
      <c r="D17" s="9">
        <v>477842</v>
      </c>
      <c r="E17" s="13">
        <v>0.47864379241215399</v>
      </c>
      <c r="F17">
        <f t="shared" si="0"/>
        <v>1</v>
      </c>
      <c r="G17">
        <f t="shared" si="1"/>
        <v>1</v>
      </c>
      <c r="H17">
        <f t="shared" si="2"/>
        <v>0</v>
      </c>
      <c r="I17">
        <v>0.41599677889863401</v>
      </c>
      <c r="J17">
        <v>0.41599677889863401</v>
      </c>
      <c r="K17" s="35">
        <f t="shared" si="3"/>
        <v>1</v>
      </c>
      <c r="L17" s="35">
        <f t="shared" si="4"/>
        <v>1</v>
      </c>
      <c r="R17">
        <v>1</v>
      </c>
      <c r="S17">
        <v>1</v>
      </c>
      <c r="T17" t="b">
        <f t="shared" si="5"/>
        <v>1</v>
      </c>
    </row>
    <row r="18" spans="1:20" x14ac:dyDescent="0.35">
      <c r="A18" t="s">
        <v>77</v>
      </c>
      <c r="B18" s="9">
        <v>2136186</v>
      </c>
      <c r="C18" s="13">
        <v>0</v>
      </c>
      <c r="D18" s="9">
        <v>1988705</v>
      </c>
      <c r="E18" s="13">
        <v>0</v>
      </c>
      <c r="F18">
        <f t="shared" si="0"/>
        <v>1</v>
      </c>
      <c r="G18">
        <f t="shared" si="1"/>
        <v>1</v>
      </c>
      <c r="H18">
        <f t="shared" si="2"/>
        <v>0</v>
      </c>
      <c r="I18">
        <v>0</v>
      </c>
      <c r="J18">
        <v>0</v>
      </c>
      <c r="K18" s="35">
        <f t="shared" si="3"/>
        <v>1</v>
      </c>
      <c r="L18" s="35">
        <f t="shared" si="4"/>
        <v>1</v>
      </c>
      <c r="R18">
        <v>1</v>
      </c>
      <c r="S18">
        <v>1</v>
      </c>
      <c r="T18" t="b">
        <f t="shared" si="5"/>
        <v>1</v>
      </c>
    </row>
    <row r="19" spans="1:20" x14ac:dyDescent="0.35">
      <c r="A19" t="s">
        <v>78</v>
      </c>
      <c r="B19" s="9">
        <v>41264521</v>
      </c>
      <c r="C19" s="13">
        <v>4.7612987631771997</v>
      </c>
      <c r="D19" s="47">
        <v>29105198</v>
      </c>
      <c r="E19" s="13">
        <v>6.7504338159939596</v>
      </c>
      <c r="F19">
        <f t="shared" si="0"/>
        <v>3</v>
      </c>
      <c r="G19">
        <f t="shared" si="1"/>
        <v>3</v>
      </c>
      <c r="H19">
        <f t="shared" si="2"/>
        <v>0</v>
      </c>
      <c r="I19">
        <v>5.4588690053792002</v>
      </c>
      <c r="J19">
        <v>2.6087984135789699</v>
      </c>
      <c r="K19" s="35">
        <f>LOOKUP(I19,$N$3:$O$12,$P$3:$P$12)</f>
        <v>3</v>
      </c>
      <c r="L19" s="35">
        <f t="shared" si="4"/>
        <v>2</v>
      </c>
      <c r="R19">
        <v>3</v>
      </c>
      <c r="S19">
        <v>2</v>
      </c>
      <c r="T19" t="b">
        <f t="shared" si="5"/>
        <v>1</v>
      </c>
    </row>
    <row r="20" spans="1:20" x14ac:dyDescent="0.35">
      <c r="A20" t="s">
        <v>79</v>
      </c>
      <c r="B20" s="9">
        <v>20382721</v>
      </c>
      <c r="C20" s="13">
        <v>1.3526576775758601</v>
      </c>
      <c r="D20" s="9">
        <v>20382721</v>
      </c>
      <c r="E20" s="13">
        <v>1.3526576775758601</v>
      </c>
      <c r="F20">
        <f t="shared" si="0"/>
        <v>2</v>
      </c>
      <c r="G20">
        <f t="shared" si="1"/>
        <v>2</v>
      </c>
      <c r="H20">
        <f t="shared" si="2"/>
        <v>0</v>
      </c>
      <c r="I20">
        <v>1.13956702570539</v>
      </c>
      <c r="J20">
        <v>1.13956702570539</v>
      </c>
      <c r="K20" s="35">
        <f t="shared" si="3"/>
        <v>2</v>
      </c>
      <c r="L20" s="35">
        <f t="shared" si="4"/>
        <v>2</v>
      </c>
      <c r="R20">
        <v>2</v>
      </c>
      <c r="S20">
        <v>2</v>
      </c>
      <c r="T20" t="b">
        <f t="shared" si="5"/>
        <v>1</v>
      </c>
    </row>
    <row r="21" spans="1:20" x14ac:dyDescent="0.35">
      <c r="A21" t="s">
        <v>80</v>
      </c>
      <c r="B21" s="47">
        <v>10663642</v>
      </c>
      <c r="C21" s="13">
        <v>1.32404671845195</v>
      </c>
      <c r="D21" s="9">
        <v>8481874</v>
      </c>
      <c r="E21" s="13">
        <v>1.6646274392718401</v>
      </c>
      <c r="F21">
        <f t="shared" si="0"/>
        <v>2</v>
      </c>
      <c r="G21">
        <f t="shared" si="1"/>
        <v>2</v>
      </c>
      <c r="H21">
        <f t="shared" si="2"/>
        <v>0</v>
      </c>
      <c r="I21">
        <v>1.32236322358722</v>
      </c>
      <c r="J21">
        <v>1.33869204839476</v>
      </c>
      <c r="K21" s="35">
        <f t="shared" si="3"/>
        <v>2</v>
      </c>
      <c r="L21" s="35">
        <f t="shared" si="4"/>
        <v>2</v>
      </c>
      <c r="R21">
        <v>2</v>
      </c>
      <c r="S21">
        <v>2</v>
      </c>
      <c r="T21" t="b">
        <f t="shared" si="5"/>
        <v>1</v>
      </c>
    </row>
    <row r="22" spans="1:20" x14ac:dyDescent="0.35">
      <c r="A22" t="s">
        <v>81</v>
      </c>
      <c r="B22" s="9">
        <v>1890964</v>
      </c>
      <c r="C22" s="13">
        <v>1.14023142397994</v>
      </c>
      <c r="D22" s="9">
        <v>2732916</v>
      </c>
      <c r="E22" s="13">
        <v>0.78895091338877499</v>
      </c>
      <c r="F22">
        <f t="shared" si="0"/>
        <v>2</v>
      </c>
      <c r="G22">
        <f t="shared" si="1"/>
        <v>1</v>
      </c>
      <c r="H22">
        <f t="shared" si="2"/>
        <v>-1</v>
      </c>
      <c r="I22">
        <v>0.62262878977916203</v>
      </c>
      <c r="J22">
        <v>0.43081039696645002</v>
      </c>
      <c r="K22" s="35">
        <f t="shared" si="3"/>
        <v>1</v>
      </c>
      <c r="L22" s="35">
        <f t="shared" si="4"/>
        <v>1</v>
      </c>
      <c r="R22">
        <v>1</v>
      </c>
      <c r="S22">
        <v>1</v>
      </c>
      <c r="T22" t="b">
        <f t="shared" si="5"/>
        <v>1</v>
      </c>
    </row>
    <row r="23" spans="1:20" x14ac:dyDescent="0.35">
      <c r="A23" t="s">
        <v>82</v>
      </c>
      <c r="B23" s="9">
        <v>59813445</v>
      </c>
      <c r="C23" s="13">
        <v>1.3192637101621201</v>
      </c>
      <c r="D23" s="47">
        <v>51410072</v>
      </c>
      <c r="E23" s="13">
        <v>1.53490754434808</v>
      </c>
      <c r="F23">
        <f t="shared" si="0"/>
        <v>2</v>
      </c>
      <c r="G23">
        <f t="shared" si="1"/>
        <v>2</v>
      </c>
      <c r="H23">
        <f t="shared" si="2"/>
        <v>0</v>
      </c>
      <c r="I23">
        <v>1.0668230926072799</v>
      </c>
      <c r="J23">
        <v>1.04048818517648</v>
      </c>
      <c r="K23" s="35">
        <f t="shared" si="3"/>
        <v>2</v>
      </c>
      <c r="L23" s="35">
        <f t="shared" si="4"/>
        <v>2</v>
      </c>
      <c r="R23">
        <v>2</v>
      </c>
      <c r="S23">
        <v>2</v>
      </c>
      <c r="T23" t="b">
        <f t="shared" si="5"/>
        <v>1</v>
      </c>
    </row>
    <row r="24" spans="1:20" x14ac:dyDescent="0.35">
      <c r="A24" t="s">
        <v>83</v>
      </c>
      <c r="B24" s="9">
        <v>2859222</v>
      </c>
      <c r="C24" s="13">
        <v>0.47112616029978599</v>
      </c>
      <c r="D24" s="9">
        <v>2859222</v>
      </c>
      <c r="E24" s="13">
        <v>0.47112616029978599</v>
      </c>
      <c r="F24">
        <f t="shared" si="0"/>
        <v>1</v>
      </c>
      <c r="G24">
        <f t="shared" si="1"/>
        <v>1</v>
      </c>
      <c r="H24">
        <f t="shared" si="2"/>
        <v>0</v>
      </c>
      <c r="I24">
        <v>0.72591741591985703</v>
      </c>
      <c r="J24">
        <v>0.72591741591985703</v>
      </c>
      <c r="K24" s="35">
        <f t="shared" si="3"/>
        <v>1</v>
      </c>
      <c r="L24" s="35">
        <f t="shared" si="4"/>
        <v>1</v>
      </c>
      <c r="R24">
        <v>1</v>
      </c>
      <c r="S24">
        <v>1</v>
      </c>
      <c r="T24" t="b">
        <f t="shared" si="5"/>
        <v>1</v>
      </c>
    </row>
    <row r="25" spans="1:20" x14ac:dyDescent="0.35">
      <c r="A25" t="s">
        <v>84</v>
      </c>
      <c r="B25" s="9">
        <v>31834155</v>
      </c>
      <c r="C25" s="13">
        <v>2.6536094013054998</v>
      </c>
      <c r="D25" s="9">
        <v>32305068</v>
      </c>
      <c r="E25" s="13">
        <v>2.6149275708262398</v>
      </c>
      <c r="F25">
        <f t="shared" si="0"/>
        <v>2</v>
      </c>
      <c r="G25">
        <f t="shared" si="1"/>
        <v>2</v>
      </c>
      <c r="H25">
        <f t="shared" si="2"/>
        <v>0</v>
      </c>
      <c r="I25">
        <v>2.9731958171184698</v>
      </c>
      <c r="J25">
        <v>2.92985535543529</v>
      </c>
      <c r="K25" s="35">
        <f t="shared" si="3"/>
        <v>2</v>
      </c>
      <c r="L25" s="35">
        <f t="shared" si="4"/>
        <v>2</v>
      </c>
      <c r="R25">
        <v>2</v>
      </c>
      <c r="S25">
        <v>2</v>
      </c>
      <c r="T25" t="b">
        <f t="shared" si="5"/>
        <v>1</v>
      </c>
    </row>
    <row r="26" spans="1:20" x14ac:dyDescent="0.35">
      <c r="A26" t="s">
        <v>85</v>
      </c>
      <c r="B26" s="9">
        <v>1733841</v>
      </c>
      <c r="C26" s="13">
        <v>0</v>
      </c>
      <c r="D26" s="9">
        <v>2169821</v>
      </c>
      <c r="E26" s="13">
        <v>0</v>
      </c>
      <c r="F26">
        <f t="shared" si="0"/>
        <v>1</v>
      </c>
      <c r="G26">
        <f t="shared" si="1"/>
        <v>1</v>
      </c>
      <c r="H26">
        <f t="shared" si="2"/>
        <v>0</v>
      </c>
      <c r="I26">
        <v>0</v>
      </c>
      <c r="J26">
        <v>0</v>
      </c>
      <c r="K26" s="35">
        <f t="shared" si="3"/>
        <v>1</v>
      </c>
      <c r="L26" s="35">
        <f t="shared" si="4"/>
        <v>1</v>
      </c>
      <c r="R26">
        <v>1</v>
      </c>
      <c r="S26">
        <v>1</v>
      </c>
      <c r="T26" t="b">
        <f t="shared" si="5"/>
        <v>1</v>
      </c>
    </row>
    <row r="27" spans="1:20" x14ac:dyDescent="0.35">
      <c r="A27" t="s">
        <v>86</v>
      </c>
      <c r="B27" s="9">
        <v>7174123</v>
      </c>
      <c r="C27" s="13">
        <v>0.35137808279107902</v>
      </c>
      <c r="D27" s="9">
        <v>7668563</v>
      </c>
      <c r="E27" s="13">
        <v>0.32872255016322899</v>
      </c>
      <c r="F27">
        <f t="shared" si="0"/>
        <v>1</v>
      </c>
      <c r="G27">
        <f t="shared" si="1"/>
        <v>1</v>
      </c>
      <c r="H27">
        <f t="shared" si="2"/>
        <v>0</v>
      </c>
      <c r="I27">
        <v>0.191871672576339</v>
      </c>
      <c r="J27">
        <v>0.17950051127941299</v>
      </c>
      <c r="K27" s="35">
        <f t="shared" si="3"/>
        <v>1</v>
      </c>
      <c r="L27" s="35">
        <f t="shared" si="4"/>
        <v>1</v>
      </c>
      <c r="R27">
        <v>1</v>
      </c>
      <c r="S27">
        <v>1</v>
      </c>
      <c r="T27" t="b">
        <f t="shared" si="5"/>
        <v>1</v>
      </c>
    </row>
    <row r="28" spans="1:20" x14ac:dyDescent="0.35">
      <c r="A28" t="s">
        <v>87</v>
      </c>
      <c r="D28" s="9">
        <v>2933146</v>
      </c>
      <c r="E28" s="13">
        <v>15.2502439935728</v>
      </c>
      <c r="F28">
        <f t="shared" si="0"/>
        <v>1</v>
      </c>
      <c r="G28">
        <f t="shared" si="1"/>
        <v>5</v>
      </c>
      <c r="H28">
        <f t="shared" si="2"/>
        <v>4</v>
      </c>
      <c r="J28">
        <v>15.964668500231801</v>
      </c>
      <c r="K28" s="35">
        <f t="shared" si="3"/>
        <v>1</v>
      </c>
      <c r="L28" s="35">
        <f t="shared" si="4"/>
        <v>5</v>
      </c>
      <c r="R28">
        <v>1</v>
      </c>
      <c r="S28">
        <v>5</v>
      </c>
      <c r="T28" t="b">
        <f t="shared" si="5"/>
        <v>1</v>
      </c>
    </row>
    <row r="29" spans="1:20" x14ac:dyDescent="0.35">
      <c r="A29" t="s">
        <v>88</v>
      </c>
      <c r="B29" s="9">
        <v>3776659</v>
      </c>
      <c r="C29" s="13">
        <v>0.85966493121827103</v>
      </c>
      <c r="D29" s="9">
        <v>3821308</v>
      </c>
      <c r="E29" s="13">
        <v>0.84962041779146402</v>
      </c>
      <c r="F29">
        <f t="shared" si="0"/>
        <v>1</v>
      </c>
      <c r="G29">
        <f t="shared" si="1"/>
        <v>1</v>
      </c>
      <c r="H29">
        <f t="shared" si="2"/>
        <v>0</v>
      </c>
      <c r="I29">
        <v>0.46540389692704598</v>
      </c>
      <c r="J29">
        <v>0.45996601581568403</v>
      </c>
      <c r="K29" s="35">
        <f t="shared" si="3"/>
        <v>1</v>
      </c>
      <c r="L29" s="35">
        <f t="shared" si="4"/>
        <v>1</v>
      </c>
      <c r="R29">
        <v>1</v>
      </c>
      <c r="S29">
        <v>1</v>
      </c>
      <c r="T29" t="b">
        <f t="shared" si="5"/>
        <v>1</v>
      </c>
    </row>
    <row r="30" spans="1:20" x14ac:dyDescent="0.35">
      <c r="A30" t="s">
        <v>89</v>
      </c>
      <c r="B30" s="9">
        <v>4672148</v>
      </c>
      <c r="C30" s="13">
        <v>2.6967659376947601</v>
      </c>
      <c r="D30" s="9">
        <v>7531305</v>
      </c>
      <c r="E30" s="13">
        <v>1.6729756107698099</v>
      </c>
      <c r="F30">
        <f t="shared" si="0"/>
        <v>2</v>
      </c>
      <c r="G30">
        <f t="shared" si="1"/>
        <v>2</v>
      </c>
      <c r="H30">
        <f t="shared" si="2"/>
        <v>0</v>
      </c>
      <c r="I30">
        <v>2.52100714891679</v>
      </c>
      <c r="J30">
        <v>1.5639412437548701</v>
      </c>
      <c r="K30" s="35">
        <f t="shared" si="3"/>
        <v>2</v>
      </c>
      <c r="L30" s="35">
        <f t="shared" si="4"/>
        <v>2</v>
      </c>
      <c r="R30">
        <v>2</v>
      </c>
      <c r="S30">
        <v>2</v>
      </c>
      <c r="T30" t="b">
        <f t="shared" si="5"/>
        <v>1</v>
      </c>
    </row>
    <row r="31" spans="1:20" x14ac:dyDescent="0.35">
      <c r="A31" t="s">
        <v>90</v>
      </c>
      <c r="B31" s="9">
        <v>30009934</v>
      </c>
      <c r="C31" s="13">
        <v>1.1320436466272199</v>
      </c>
      <c r="D31" s="9">
        <v>30010264</v>
      </c>
      <c r="E31" s="13">
        <v>1.13203119840605</v>
      </c>
      <c r="F31">
        <f t="shared" si="0"/>
        <v>2</v>
      </c>
      <c r="G31">
        <f t="shared" si="1"/>
        <v>2</v>
      </c>
      <c r="H31">
        <f t="shared" si="2"/>
        <v>0</v>
      </c>
      <c r="I31">
        <v>0.961680968209081</v>
      </c>
      <c r="J31">
        <v>0.96167039333644599</v>
      </c>
      <c r="K31" s="35">
        <f t="shared" si="3"/>
        <v>1</v>
      </c>
      <c r="L31" s="35">
        <f t="shared" si="4"/>
        <v>1</v>
      </c>
      <c r="R31">
        <v>1</v>
      </c>
      <c r="S31">
        <v>1</v>
      </c>
      <c r="T31" t="b">
        <f t="shared" si="5"/>
        <v>1</v>
      </c>
    </row>
    <row r="32" spans="1:20" x14ac:dyDescent="0.35">
      <c r="A32" t="s">
        <v>91</v>
      </c>
      <c r="B32" s="9">
        <v>6118.3549999999996</v>
      </c>
      <c r="C32" s="13">
        <v>91.406395282404304</v>
      </c>
      <c r="D32" s="9">
        <v>5749364</v>
      </c>
      <c r="E32" s="13">
        <v>9.7272807150160401E-2</v>
      </c>
      <c r="F32">
        <f t="shared" si="0"/>
        <v>10</v>
      </c>
      <c r="G32">
        <f t="shared" si="1"/>
        <v>1</v>
      </c>
      <c r="H32">
        <f t="shared" si="2"/>
        <v>-9</v>
      </c>
      <c r="I32">
        <v>49.912896694347303</v>
      </c>
      <c r="J32" s="1">
        <v>5.3116278783939097E-2</v>
      </c>
      <c r="K32" s="35">
        <f t="shared" ref="K32:K33" si="6">LOOKUP(I32,$N$3:$O$12,$P$3:$P$12)</f>
        <v>8</v>
      </c>
      <c r="L32" s="35">
        <f t="shared" ref="L32:L33" si="7">LOOKUP(J32,$N$3:$O$12,$P$3:$P$12)</f>
        <v>1</v>
      </c>
      <c r="R32">
        <v>8</v>
      </c>
      <c r="S32">
        <v>1</v>
      </c>
      <c r="T32" t="b">
        <f t="shared" si="5"/>
        <v>1</v>
      </c>
    </row>
    <row r="33" spans="1:20" x14ac:dyDescent="0.35">
      <c r="A33" t="s">
        <v>92</v>
      </c>
      <c r="B33" s="9">
        <v>854983</v>
      </c>
      <c r="C33" s="13">
        <v>1.6699343823553301</v>
      </c>
      <c r="D33" s="9">
        <v>988042</v>
      </c>
      <c r="E33" s="13">
        <v>1.4450453604495701</v>
      </c>
      <c r="F33">
        <f t="shared" si="0"/>
        <v>2</v>
      </c>
      <c r="G33">
        <f t="shared" si="1"/>
        <v>2</v>
      </c>
      <c r="H33">
        <f t="shared" si="2"/>
        <v>0</v>
      </c>
      <c r="I33">
        <v>0.91187560843333604</v>
      </c>
      <c r="J33">
        <v>0.78907388888848795</v>
      </c>
      <c r="K33" s="35">
        <f t="shared" si="6"/>
        <v>1</v>
      </c>
      <c r="L33" s="35">
        <f t="shared" si="7"/>
        <v>1</v>
      </c>
      <c r="R33">
        <v>1</v>
      </c>
      <c r="S33">
        <v>1</v>
      </c>
      <c r="T33" t="b">
        <f t="shared" si="5"/>
        <v>1</v>
      </c>
    </row>
  </sheetData>
  <sheetProtection algorithmName="SHA-512" hashValue="MLIMvsmJaPfNcnPIaBxJo5f7iDBHSRkcdAjKT5NU5c/nJ+e53J8PR8VL74kA4Ao6i+U/5tmQilw+6sxaqoRUcw==" saltValue="QsK8Jt8CNg8H4ac8/5nRxQ==" spinCount="100000" sheet="1" objects="1" scenarios="1"/>
  <mergeCells count="1">
    <mergeCell ref="I1:L1"/>
  </mergeCells>
  <phoneticPr fontId="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335F-5460-474A-9C45-2ACD46A35DD6}">
  <dimension ref="A1:P42"/>
  <sheetViews>
    <sheetView workbookViewId="0">
      <pane ySplit="5" topLeftCell="A6" activePane="bottomLeft" state="frozen"/>
      <selection pane="bottomLeft" activeCell="I40" sqref="I40"/>
    </sheetView>
  </sheetViews>
  <sheetFormatPr defaultRowHeight="14.5" x14ac:dyDescent="0.35"/>
  <cols>
    <col min="1" max="1" width="8.81640625" style="6" customWidth="1"/>
    <col min="2" max="2" width="15.7265625" style="6" bestFit="1" customWidth="1"/>
    <col min="3" max="3" width="14.6328125" style="6" bestFit="1" customWidth="1"/>
    <col min="4" max="4" width="24.81640625" style="22" bestFit="1" customWidth="1"/>
    <col min="5" max="5" width="23.1796875" style="22" bestFit="1" customWidth="1"/>
    <col min="6" max="6" width="14.54296875" style="33" bestFit="1" customWidth="1"/>
    <col min="7" max="7" width="7.90625" style="22" bestFit="1" customWidth="1"/>
    <col min="8" max="8" width="12.08984375" style="34" customWidth="1"/>
    <col min="9" max="9" width="18.54296875" style="34" customWidth="1"/>
    <col min="10" max="10" width="9.08984375" customWidth="1"/>
    <col min="11" max="11" width="11.90625" style="35" bestFit="1" customWidth="1"/>
  </cols>
  <sheetData>
    <row r="1" spans="1:16" x14ac:dyDescent="0.35">
      <c r="A1"/>
      <c r="B1"/>
      <c r="C1"/>
      <c r="D1" s="9"/>
      <c r="E1" s="9"/>
      <c r="F1" s="77" t="s">
        <v>36</v>
      </c>
      <c r="G1" s="77"/>
      <c r="H1" s="77"/>
      <c r="I1" s="77"/>
      <c r="L1" s="6"/>
    </row>
    <row r="2" spans="1:16" x14ac:dyDescent="0.35">
      <c r="A2"/>
      <c r="B2"/>
      <c r="C2" s="78" t="s">
        <v>37</v>
      </c>
      <c r="D2" s="78"/>
      <c r="E2" s="78"/>
      <c r="F2" s="79" t="s">
        <v>49</v>
      </c>
      <c r="G2" s="79"/>
      <c r="H2" s="79"/>
      <c r="I2" s="79"/>
      <c r="L2" s="6"/>
    </row>
    <row r="3" spans="1:16" x14ac:dyDescent="0.35">
      <c r="A3"/>
      <c r="B3"/>
      <c r="C3" s="78"/>
      <c r="D3" s="78"/>
      <c r="E3" s="78"/>
      <c r="F3" s="80" t="s">
        <v>38</v>
      </c>
      <c r="G3" s="80"/>
      <c r="H3" s="80"/>
      <c r="I3" s="80"/>
      <c r="L3" s="6"/>
    </row>
    <row r="4" spans="1:16" x14ac:dyDescent="0.35">
      <c r="A4" s="2" t="s">
        <v>39</v>
      </c>
      <c r="B4"/>
      <c r="C4"/>
      <c r="D4" s="9"/>
      <c r="E4" s="9"/>
      <c r="F4" s="23"/>
      <c r="G4" s="9"/>
      <c r="H4" s="25"/>
      <c r="I4" s="25"/>
      <c r="N4" s="3"/>
      <c r="O4" s="3" t="s">
        <v>6</v>
      </c>
      <c r="P4" s="3"/>
    </row>
    <row r="5" spans="1:16" x14ac:dyDescent="0.35">
      <c r="A5" s="29" t="s">
        <v>2</v>
      </c>
      <c r="B5" s="29" t="s">
        <v>1</v>
      </c>
      <c r="C5" s="29" t="s">
        <v>3</v>
      </c>
      <c r="D5" s="30" t="s">
        <v>40</v>
      </c>
      <c r="E5" s="30" t="s">
        <v>46</v>
      </c>
      <c r="F5" s="31" t="s">
        <v>41</v>
      </c>
      <c r="G5" s="30" t="s">
        <v>43</v>
      </c>
      <c r="H5" s="32" t="s">
        <v>106</v>
      </c>
      <c r="I5" s="32" t="s">
        <v>42</v>
      </c>
      <c r="J5" s="2" t="s">
        <v>95</v>
      </c>
      <c r="K5" s="3" t="s">
        <v>13</v>
      </c>
      <c r="L5" s="2" t="s">
        <v>103</v>
      </c>
      <c r="M5" s="2"/>
      <c r="N5" s="3" t="s">
        <v>7</v>
      </c>
      <c r="O5" s="3" t="s">
        <v>8</v>
      </c>
      <c r="P5" s="3" t="s">
        <v>9</v>
      </c>
    </row>
    <row r="6" spans="1:16" x14ac:dyDescent="0.35">
      <c r="A6" s="6" t="s">
        <v>5</v>
      </c>
      <c r="B6" s="6" t="s">
        <v>62</v>
      </c>
      <c r="C6" s="6" t="s">
        <v>50</v>
      </c>
      <c r="D6" s="22">
        <v>312754</v>
      </c>
      <c r="E6" s="22">
        <v>5504534</v>
      </c>
      <c r="F6" s="33">
        <v>6835.0129999999999</v>
      </c>
      <c r="G6" s="27">
        <v>19.5</v>
      </c>
      <c r="H6" s="34">
        <v>6.06490056785339E-3</v>
      </c>
      <c r="I6" s="34">
        <v>0.12676398430772501</v>
      </c>
      <c r="J6">
        <f>LOOKUP(H6,$N$6:$O$15,$P$6:$P$15)</f>
        <v>1</v>
      </c>
      <c r="K6" s="35">
        <f>LOOKUP(I6,$N$6:$O$15,$P$6:$P$15)</f>
        <v>1</v>
      </c>
      <c r="L6">
        <f>K6-J6</f>
        <v>0</v>
      </c>
      <c r="N6" s="7">
        <v>0</v>
      </c>
      <c r="O6" s="7">
        <v>1</v>
      </c>
      <c r="P6" s="8">
        <v>1</v>
      </c>
    </row>
    <row r="7" spans="1:16" x14ac:dyDescent="0.35">
      <c r="A7" s="6" t="s">
        <v>5</v>
      </c>
      <c r="B7" s="6" t="s">
        <v>63</v>
      </c>
      <c r="C7" s="6" t="s">
        <v>50</v>
      </c>
      <c r="D7" s="22">
        <v>4576119000</v>
      </c>
      <c r="E7" s="22">
        <v>545427941</v>
      </c>
      <c r="F7" s="33">
        <v>545427.94099999999</v>
      </c>
      <c r="G7" s="26">
        <v>0</v>
      </c>
      <c r="H7" s="34">
        <v>0.89557363205998897</v>
      </c>
      <c r="I7" s="34">
        <v>23.2430052643127</v>
      </c>
      <c r="J7">
        <f t="shared" ref="J7:J36" si="0">LOOKUP(H7,$N$6:$O$15,$P$6:$P$15)</f>
        <v>1</v>
      </c>
      <c r="K7" s="35">
        <f t="shared" ref="K7:K36" si="1">LOOKUP(I7,$N$6:$O$15,$P$6:$P$15)</f>
        <v>6</v>
      </c>
      <c r="L7">
        <f t="shared" ref="L7:L36" si="2">K7-J7</f>
        <v>5</v>
      </c>
      <c r="N7" s="7">
        <v>1</v>
      </c>
      <c r="O7" s="7">
        <v>3</v>
      </c>
      <c r="P7" s="8">
        <v>2</v>
      </c>
    </row>
    <row r="8" spans="1:16" x14ac:dyDescent="0.35">
      <c r="A8" s="6" t="s">
        <v>5</v>
      </c>
      <c r="B8" s="6" t="s">
        <v>64</v>
      </c>
      <c r="C8" s="6" t="s">
        <v>50</v>
      </c>
      <c r="D8" s="22">
        <v>23042014</v>
      </c>
      <c r="E8" s="22">
        <v>2933146</v>
      </c>
      <c r="F8" s="33">
        <v>2933.1460000000002</v>
      </c>
      <c r="G8" s="26">
        <v>0</v>
      </c>
      <c r="H8" s="34">
        <v>0.83854838357038597</v>
      </c>
      <c r="I8" s="34">
        <v>21.763017351098</v>
      </c>
      <c r="J8">
        <f t="shared" si="0"/>
        <v>1</v>
      </c>
      <c r="K8" s="35">
        <f t="shared" si="1"/>
        <v>6</v>
      </c>
      <c r="L8">
        <f t="shared" si="2"/>
        <v>5</v>
      </c>
      <c r="N8" s="7">
        <v>4</v>
      </c>
      <c r="O8" s="7">
        <v>6</v>
      </c>
      <c r="P8" s="8">
        <v>3</v>
      </c>
    </row>
    <row r="9" spans="1:16" x14ac:dyDescent="0.35">
      <c r="A9" s="6" t="s">
        <v>5</v>
      </c>
      <c r="B9" s="6" t="s">
        <v>65</v>
      </c>
      <c r="C9" s="6" t="s">
        <v>50</v>
      </c>
      <c r="D9" s="22">
        <v>22868010</v>
      </c>
      <c r="E9" s="22">
        <v>9934647</v>
      </c>
      <c r="F9" s="33">
        <v>10535.477000000001</v>
      </c>
      <c r="G9" s="26">
        <v>5.7</v>
      </c>
      <c r="H9" s="34">
        <v>0.24570687252443599</v>
      </c>
      <c r="I9" s="34">
        <v>6.0132121069318503</v>
      </c>
      <c r="J9">
        <f t="shared" si="0"/>
        <v>1</v>
      </c>
      <c r="K9" s="35">
        <f t="shared" si="1"/>
        <v>3</v>
      </c>
      <c r="L9">
        <f t="shared" si="2"/>
        <v>2</v>
      </c>
      <c r="N9" s="7">
        <v>7</v>
      </c>
      <c r="O9" s="7">
        <v>10</v>
      </c>
      <c r="P9" s="8">
        <v>4</v>
      </c>
    </row>
    <row r="10" spans="1:16" x14ac:dyDescent="0.35">
      <c r="A10" s="6" t="s">
        <v>5</v>
      </c>
      <c r="B10" s="6" t="s">
        <v>66</v>
      </c>
      <c r="C10" s="6" t="s">
        <v>50</v>
      </c>
      <c r="D10" s="22">
        <v>35007127</v>
      </c>
      <c r="E10" s="22">
        <v>9934313</v>
      </c>
      <c r="F10" s="33">
        <v>9934.3130000000001</v>
      </c>
      <c r="G10" s="26">
        <v>0</v>
      </c>
      <c r="H10" s="34">
        <v>0.37614907815138998</v>
      </c>
      <c r="I10" s="34">
        <v>9.76227379934015</v>
      </c>
      <c r="J10">
        <f t="shared" si="0"/>
        <v>1</v>
      </c>
      <c r="K10" s="35">
        <f t="shared" si="1"/>
        <v>4</v>
      </c>
      <c r="L10">
        <f t="shared" si="2"/>
        <v>3</v>
      </c>
      <c r="N10" s="7">
        <v>11</v>
      </c>
      <c r="O10" s="7">
        <v>20</v>
      </c>
      <c r="P10" s="8">
        <v>5</v>
      </c>
    </row>
    <row r="11" spans="1:16" x14ac:dyDescent="0.35">
      <c r="A11" s="6" t="s">
        <v>5</v>
      </c>
      <c r="B11" s="6" t="s">
        <v>67</v>
      </c>
      <c r="C11" s="6" t="s">
        <v>50</v>
      </c>
      <c r="D11" s="22">
        <v>136065554</v>
      </c>
      <c r="E11" s="22">
        <v>22437034</v>
      </c>
      <c r="F11" s="33">
        <v>23054.313999999998</v>
      </c>
      <c r="G11" s="26">
        <v>2.7</v>
      </c>
      <c r="H11" s="34">
        <v>0.64732759213500501</v>
      </c>
      <c r="I11" s="34">
        <v>16.350398552947699</v>
      </c>
      <c r="J11">
        <f t="shared" si="0"/>
        <v>1</v>
      </c>
      <c r="K11" s="35">
        <f t="shared" si="1"/>
        <v>5</v>
      </c>
      <c r="L11">
        <f t="shared" si="2"/>
        <v>4</v>
      </c>
      <c r="N11" s="7">
        <v>21</v>
      </c>
      <c r="O11" s="7">
        <v>30</v>
      </c>
      <c r="P11" s="8">
        <v>6</v>
      </c>
    </row>
    <row r="12" spans="1:16" x14ac:dyDescent="0.35">
      <c r="A12" s="6" t="s">
        <v>5</v>
      </c>
      <c r="B12" s="6" t="s">
        <v>68</v>
      </c>
      <c r="C12" s="6" t="s">
        <v>50</v>
      </c>
      <c r="D12" s="22">
        <v>13481375178</v>
      </c>
      <c r="E12" s="22">
        <v>549312317</v>
      </c>
      <c r="F12" s="33">
        <v>533527.04200000002</v>
      </c>
      <c r="G12" s="26">
        <v>-3</v>
      </c>
      <c r="H12" s="34">
        <v>2.6197281617627199</v>
      </c>
      <c r="I12" s="34">
        <v>70.001945702500095</v>
      </c>
      <c r="J12">
        <f t="shared" si="0"/>
        <v>2</v>
      </c>
      <c r="K12" s="35">
        <f t="shared" si="1"/>
        <v>9</v>
      </c>
      <c r="L12">
        <f t="shared" si="2"/>
        <v>7</v>
      </c>
      <c r="N12" s="7">
        <v>31</v>
      </c>
      <c r="O12" s="7">
        <v>40</v>
      </c>
      <c r="P12" s="8">
        <v>7</v>
      </c>
    </row>
    <row r="13" spans="1:16" x14ac:dyDescent="0.35">
      <c r="A13" s="6" t="s">
        <v>5</v>
      </c>
      <c r="B13" s="6" t="s">
        <v>69</v>
      </c>
      <c r="C13" s="6" t="s">
        <v>50</v>
      </c>
      <c r="D13" s="22">
        <v>29332686</v>
      </c>
      <c r="E13" s="22">
        <v>4558491</v>
      </c>
      <c r="F13" s="33">
        <v>4209.848</v>
      </c>
      <c r="G13" s="27">
        <v>-8.3000000000000007</v>
      </c>
      <c r="H13" s="34">
        <v>0.686866131529413</v>
      </c>
      <c r="I13" s="34">
        <v>19.302687100033499</v>
      </c>
      <c r="J13">
        <f t="shared" si="0"/>
        <v>1</v>
      </c>
      <c r="K13" s="35">
        <f t="shared" si="1"/>
        <v>5</v>
      </c>
      <c r="L13">
        <f t="shared" si="2"/>
        <v>4</v>
      </c>
      <c r="N13" s="7">
        <v>41</v>
      </c>
      <c r="O13" s="7">
        <v>60</v>
      </c>
      <c r="P13" s="8">
        <v>8</v>
      </c>
    </row>
    <row r="14" spans="1:16" x14ac:dyDescent="0.35">
      <c r="A14" s="6" t="s">
        <v>5</v>
      </c>
      <c r="B14" s="6" t="s">
        <v>70</v>
      </c>
      <c r="C14" s="6" t="s">
        <v>50</v>
      </c>
      <c r="D14" s="22">
        <v>459814243</v>
      </c>
      <c r="E14" s="22">
        <v>34603411</v>
      </c>
      <c r="F14" s="33">
        <v>34603.411</v>
      </c>
      <c r="G14" s="26">
        <v>0</v>
      </c>
      <c r="H14" s="34">
        <v>1.41842010829867</v>
      </c>
      <c r="I14" s="34">
        <v>36.812546577950698</v>
      </c>
      <c r="J14">
        <f t="shared" si="0"/>
        <v>2</v>
      </c>
      <c r="K14" s="35">
        <f t="shared" si="1"/>
        <v>7</v>
      </c>
      <c r="L14">
        <f t="shared" si="2"/>
        <v>5</v>
      </c>
      <c r="N14" s="7">
        <v>61</v>
      </c>
      <c r="O14" s="7">
        <v>80</v>
      </c>
      <c r="P14" s="8">
        <v>9</v>
      </c>
    </row>
    <row r="15" spans="1:16" x14ac:dyDescent="0.35">
      <c r="A15" s="6" t="s">
        <v>5</v>
      </c>
      <c r="B15" s="6" t="s">
        <v>71</v>
      </c>
      <c r="C15" s="6" t="s">
        <v>50</v>
      </c>
      <c r="D15" s="22">
        <v>461050379</v>
      </c>
      <c r="E15" s="22">
        <v>43739880</v>
      </c>
      <c r="F15" s="33">
        <v>57851.663999999997</v>
      </c>
      <c r="G15" s="26">
        <v>24.4</v>
      </c>
      <c r="H15" s="34">
        <v>1.1251545143841499</v>
      </c>
      <c r="I15" s="34">
        <v>22.0782619238969</v>
      </c>
      <c r="J15">
        <f t="shared" si="0"/>
        <v>2</v>
      </c>
      <c r="K15" s="35">
        <f t="shared" si="1"/>
        <v>6</v>
      </c>
      <c r="L15">
        <f t="shared" si="2"/>
        <v>4</v>
      </c>
      <c r="N15" s="7">
        <v>81</v>
      </c>
      <c r="O15" s="7">
        <v>100</v>
      </c>
      <c r="P15" s="8">
        <v>10</v>
      </c>
    </row>
    <row r="16" spans="1:16" x14ac:dyDescent="0.35">
      <c r="A16" s="6" t="s">
        <v>5</v>
      </c>
      <c r="B16" s="6" t="s">
        <v>72</v>
      </c>
      <c r="C16" s="6" t="s">
        <v>50</v>
      </c>
      <c r="D16" s="22">
        <v>25467630</v>
      </c>
      <c r="E16" s="22">
        <v>6890546</v>
      </c>
      <c r="F16" s="33">
        <v>6890.5060000000003</v>
      </c>
      <c r="G16" s="26">
        <v>0</v>
      </c>
      <c r="H16" s="34">
        <v>0.39452657860690299</v>
      </c>
      <c r="I16" s="34">
        <v>10.2392882592438</v>
      </c>
      <c r="J16">
        <f t="shared" si="0"/>
        <v>1</v>
      </c>
      <c r="K16" s="35">
        <f t="shared" si="1"/>
        <v>4</v>
      </c>
      <c r="L16">
        <f t="shared" si="2"/>
        <v>3</v>
      </c>
    </row>
    <row r="17" spans="1:12" x14ac:dyDescent="0.35">
      <c r="A17" s="6" t="s">
        <v>5</v>
      </c>
      <c r="B17" s="6" t="s">
        <v>73</v>
      </c>
      <c r="C17" s="6" t="s">
        <v>50</v>
      </c>
      <c r="D17" s="22">
        <v>25467630</v>
      </c>
      <c r="E17" s="22">
        <v>10278015</v>
      </c>
      <c r="F17" s="33">
        <v>11053.994000000001</v>
      </c>
      <c r="G17" s="26">
        <v>7</v>
      </c>
      <c r="H17" s="34">
        <v>0.26449694207621599</v>
      </c>
      <c r="I17" s="34">
        <v>6.3826592619870199</v>
      </c>
      <c r="J17">
        <f t="shared" si="0"/>
        <v>1</v>
      </c>
      <c r="K17" s="35">
        <f t="shared" si="1"/>
        <v>3</v>
      </c>
      <c r="L17">
        <f t="shared" si="2"/>
        <v>2</v>
      </c>
    </row>
    <row r="18" spans="1:12" x14ac:dyDescent="0.35">
      <c r="A18" s="6" t="s">
        <v>5</v>
      </c>
      <c r="B18" s="6" t="s">
        <v>74</v>
      </c>
      <c r="C18" s="6" t="s">
        <v>50</v>
      </c>
      <c r="D18" s="22">
        <v>5359266</v>
      </c>
      <c r="E18" s="22">
        <v>4258400</v>
      </c>
      <c r="F18" s="33">
        <v>4258.3999999999996</v>
      </c>
      <c r="G18" s="26">
        <v>0</v>
      </c>
      <c r="H18" s="34">
        <v>0.13433841839194099</v>
      </c>
      <c r="I18" s="34">
        <v>3.4865123917294798</v>
      </c>
      <c r="J18">
        <f t="shared" si="0"/>
        <v>1</v>
      </c>
      <c r="K18" s="35">
        <f t="shared" si="1"/>
        <v>2</v>
      </c>
      <c r="L18">
        <f t="shared" si="2"/>
        <v>1</v>
      </c>
    </row>
    <row r="19" spans="1:12" x14ac:dyDescent="0.35">
      <c r="A19" s="6" t="s">
        <v>5</v>
      </c>
      <c r="B19" s="6" t="s">
        <v>75</v>
      </c>
      <c r="C19" s="6" t="s">
        <v>50</v>
      </c>
      <c r="D19" s="22">
        <v>74935078</v>
      </c>
      <c r="E19" s="22">
        <v>2166411</v>
      </c>
      <c r="F19" s="33">
        <v>2075.953</v>
      </c>
      <c r="G19" s="26">
        <v>-4.4000000000000004</v>
      </c>
      <c r="H19" s="34">
        <v>3.6922039486510401</v>
      </c>
      <c r="I19" s="34">
        <v>100</v>
      </c>
      <c r="J19">
        <f t="shared" si="0"/>
        <v>2</v>
      </c>
      <c r="K19" s="35">
        <f t="shared" si="1"/>
        <v>10</v>
      </c>
      <c r="L19">
        <f t="shared" si="2"/>
        <v>8</v>
      </c>
    </row>
    <row r="20" spans="1:12" x14ac:dyDescent="0.35">
      <c r="A20" s="6" t="s">
        <v>5</v>
      </c>
      <c r="B20" s="6" t="s">
        <v>76</v>
      </c>
      <c r="C20" s="6" t="s">
        <v>50</v>
      </c>
      <c r="D20" s="22">
        <v>0</v>
      </c>
      <c r="E20" s="22">
        <v>477842</v>
      </c>
      <c r="F20" s="33">
        <v>477.84199999999998</v>
      </c>
      <c r="G20" s="26">
        <v>0</v>
      </c>
      <c r="H20" s="34">
        <v>0</v>
      </c>
      <c r="I20" s="34">
        <v>0</v>
      </c>
      <c r="J20">
        <f t="shared" si="0"/>
        <v>1</v>
      </c>
      <c r="K20" s="35">
        <f t="shared" si="1"/>
        <v>1</v>
      </c>
      <c r="L20">
        <f t="shared" si="2"/>
        <v>0</v>
      </c>
    </row>
    <row r="21" spans="1:12" x14ac:dyDescent="0.35">
      <c r="A21" s="6" t="s">
        <v>5</v>
      </c>
      <c r="B21" s="6" t="s">
        <v>77</v>
      </c>
      <c r="C21" s="6" t="s">
        <v>50</v>
      </c>
      <c r="D21" s="22">
        <v>1000000</v>
      </c>
      <c r="E21" s="22">
        <v>1997741.5</v>
      </c>
      <c r="F21" s="33">
        <v>1988.7049999999999</v>
      </c>
      <c r="G21" s="26">
        <v>-0.5</v>
      </c>
      <c r="H21" s="34">
        <v>5.3432079836322997E-2</v>
      </c>
      <c r="I21" s="34">
        <v>1.39303486919349</v>
      </c>
      <c r="J21">
        <f t="shared" si="0"/>
        <v>1</v>
      </c>
      <c r="K21" s="35">
        <f t="shared" si="1"/>
        <v>2</v>
      </c>
      <c r="L21">
        <f t="shared" si="2"/>
        <v>1</v>
      </c>
    </row>
    <row r="22" spans="1:12" x14ac:dyDescent="0.35">
      <c r="A22" s="6" t="s">
        <v>5</v>
      </c>
      <c r="B22" s="6" t="s">
        <v>78</v>
      </c>
      <c r="C22" s="6" t="s">
        <v>50</v>
      </c>
      <c r="D22" s="22">
        <v>844194600</v>
      </c>
      <c r="E22" s="22">
        <v>41264521</v>
      </c>
      <c r="F22" s="33">
        <v>86345.350999999995</v>
      </c>
      <c r="G22" s="28">
        <v>52.2</v>
      </c>
      <c r="H22" s="34">
        <v>2.1837711918240199</v>
      </c>
      <c r="I22" s="34">
        <v>27.085444275071499</v>
      </c>
      <c r="J22">
        <f t="shared" si="0"/>
        <v>2</v>
      </c>
      <c r="K22" s="35">
        <f t="shared" si="1"/>
        <v>6</v>
      </c>
      <c r="L22">
        <f t="shared" si="2"/>
        <v>4</v>
      </c>
    </row>
    <row r="23" spans="1:12" x14ac:dyDescent="0.35">
      <c r="A23" s="6" t="s">
        <v>5</v>
      </c>
      <c r="B23" s="6" t="s">
        <v>79</v>
      </c>
      <c r="C23" s="6" t="s">
        <v>50</v>
      </c>
      <c r="D23" s="22">
        <v>509105126</v>
      </c>
      <c r="E23" s="22">
        <v>20382721</v>
      </c>
      <c r="F23" s="33">
        <v>20382.721000000001</v>
      </c>
      <c r="G23" s="26">
        <v>0</v>
      </c>
      <c r="H23" s="34">
        <v>2.6661628997167899</v>
      </c>
      <c r="I23" s="34">
        <v>69.195469914730197</v>
      </c>
      <c r="J23">
        <f t="shared" si="0"/>
        <v>2</v>
      </c>
      <c r="K23" s="35">
        <f t="shared" si="1"/>
        <v>9</v>
      </c>
      <c r="L23">
        <f t="shared" si="2"/>
        <v>7</v>
      </c>
    </row>
    <row r="24" spans="1:12" x14ac:dyDescent="0.35">
      <c r="A24" s="6" t="s">
        <v>5</v>
      </c>
      <c r="B24" s="6" t="s">
        <v>80</v>
      </c>
      <c r="C24" s="6" t="s">
        <v>50</v>
      </c>
      <c r="D24" s="22">
        <v>47236459</v>
      </c>
      <c r="E24" s="22">
        <v>8586610</v>
      </c>
      <c r="F24" s="33">
        <v>8481.8739999999998</v>
      </c>
      <c r="G24" s="26">
        <v>-1.2</v>
      </c>
      <c r="H24" s="34">
        <v>0.58721476500949998</v>
      </c>
      <c r="I24" s="34">
        <v>15.428292732119999</v>
      </c>
      <c r="J24">
        <f t="shared" si="0"/>
        <v>1</v>
      </c>
      <c r="K24" s="35">
        <f t="shared" si="1"/>
        <v>5</v>
      </c>
      <c r="L24">
        <f t="shared" si="2"/>
        <v>4</v>
      </c>
    </row>
    <row r="25" spans="1:12" x14ac:dyDescent="0.35">
      <c r="A25" s="6" t="s">
        <v>5</v>
      </c>
      <c r="B25" s="6" t="s">
        <v>81</v>
      </c>
      <c r="C25" s="6" t="s">
        <v>50</v>
      </c>
      <c r="D25" s="22">
        <v>17825796</v>
      </c>
      <c r="E25" s="22">
        <v>1890964</v>
      </c>
      <c r="F25" s="33">
        <v>2732.9160000000002</v>
      </c>
      <c r="G25" s="28">
        <v>30.8</v>
      </c>
      <c r="H25" s="34">
        <v>1.00625266160419</v>
      </c>
      <c r="I25" s="34">
        <v>18.069868909994501</v>
      </c>
      <c r="J25">
        <f t="shared" si="0"/>
        <v>2</v>
      </c>
      <c r="K25" s="35">
        <f t="shared" si="1"/>
        <v>5</v>
      </c>
      <c r="L25">
        <f t="shared" si="2"/>
        <v>3</v>
      </c>
    </row>
    <row r="26" spans="1:12" x14ac:dyDescent="0.35">
      <c r="A26" s="6" t="s">
        <v>5</v>
      </c>
      <c r="B26" s="6" t="s">
        <v>82</v>
      </c>
      <c r="C26" s="6" t="s">
        <v>50</v>
      </c>
      <c r="D26" s="22">
        <v>606690013</v>
      </c>
      <c r="E26" s="22">
        <v>59813445</v>
      </c>
      <c r="F26" s="33">
        <v>61327.332000000002</v>
      </c>
      <c r="G26" s="26">
        <v>2.5</v>
      </c>
      <c r="H26" s="34">
        <v>1.0827031494888799</v>
      </c>
      <c r="I26" s="34">
        <v>27.4059668147286</v>
      </c>
      <c r="J26">
        <f t="shared" si="0"/>
        <v>2</v>
      </c>
      <c r="K26" s="38">
        <f t="shared" si="1"/>
        <v>6</v>
      </c>
      <c r="L26">
        <f t="shared" si="2"/>
        <v>4</v>
      </c>
    </row>
    <row r="27" spans="1:12" x14ac:dyDescent="0.35">
      <c r="A27" s="6" t="s">
        <v>5</v>
      </c>
      <c r="B27" s="6" t="s">
        <v>83</v>
      </c>
      <c r="C27" s="6" t="s">
        <v>50</v>
      </c>
      <c r="D27" s="22">
        <v>75397400</v>
      </c>
      <c r="E27" s="22">
        <v>2859222</v>
      </c>
      <c r="F27" s="33">
        <v>2859.2220000000002</v>
      </c>
      <c r="G27" s="26">
        <v>0</v>
      </c>
      <c r="H27" s="34">
        <v>2.81481504734389</v>
      </c>
      <c r="I27" s="34">
        <v>73.0534694428096</v>
      </c>
      <c r="J27">
        <f t="shared" si="0"/>
        <v>2</v>
      </c>
      <c r="K27" s="35">
        <f t="shared" si="1"/>
        <v>9</v>
      </c>
      <c r="L27">
        <f t="shared" si="2"/>
        <v>7</v>
      </c>
    </row>
    <row r="28" spans="1:12" x14ac:dyDescent="0.35">
      <c r="A28" s="6" t="s">
        <v>5</v>
      </c>
      <c r="B28" s="6" t="s">
        <v>84</v>
      </c>
      <c r="C28" s="6" t="s">
        <v>50</v>
      </c>
      <c r="D28" s="22">
        <v>48894652</v>
      </c>
      <c r="E28" s="22">
        <v>31834155</v>
      </c>
      <c r="F28" s="33">
        <v>32305.067999999999</v>
      </c>
      <c r="G28" s="26">
        <v>1.5</v>
      </c>
      <c r="H28" s="34">
        <v>0.16394923848977999</v>
      </c>
      <c r="I28" s="34">
        <v>4.1929825305648203</v>
      </c>
      <c r="J28">
        <f t="shared" si="0"/>
        <v>1</v>
      </c>
      <c r="K28" s="35">
        <f t="shared" si="1"/>
        <v>3</v>
      </c>
      <c r="L28">
        <f t="shared" si="2"/>
        <v>2</v>
      </c>
    </row>
    <row r="29" spans="1:12" x14ac:dyDescent="0.35">
      <c r="A29" s="6" t="s">
        <v>5</v>
      </c>
      <c r="B29" s="6" t="s">
        <v>85</v>
      </c>
      <c r="C29" s="6" t="s">
        <v>50</v>
      </c>
      <c r="D29" s="22">
        <v>5000000</v>
      </c>
      <c r="E29" s="22">
        <v>1733841</v>
      </c>
      <c r="F29" s="33">
        <v>2169.8209999999999</v>
      </c>
      <c r="G29" s="26">
        <v>20.100000000000001</v>
      </c>
      <c r="H29" s="34">
        <v>0.30782373735635399</v>
      </c>
      <c r="I29" s="34">
        <v>6.3837879012587697</v>
      </c>
      <c r="J29">
        <f t="shared" si="0"/>
        <v>1</v>
      </c>
      <c r="K29" s="35">
        <f t="shared" si="1"/>
        <v>3</v>
      </c>
      <c r="L29">
        <f t="shared" si="2"/>
        <v>2</v>
      </c>
    </row>
    <row r="30" spans="1:12" x14ac:dyDescent="0.35">
      <c r="A30" s="6" t="s">
        <v>5</v>
      </c>
      <c r="B30" s="6" t="s">
        <v>86</v>
      </c>
      <c r="C30" s="6" t="s">
        <v>50</v>
      </c>
      <c r="D30" s="22">
        <v>8533435</v>
      </c>
      <c r="E30" s="22">
        <v>7174123</v>
      </c>
      <c r="F30" s="33">
        <v>7668.5630000000001</v>
      </c>
      <c r="G30" s="27">
        <v>6.4</v>
      </c>
      <c r="H30" s="34">
        <v>0.12696863109088999</v>
      </c>
      <c r="I30" s="34">
        <v>3.0827779788081799</v>
      </c>
      <c r="J30">
        <f t="shared" si="0"/>
        <v>1</v>
      </c>
      <c r="K30" s="35">
        <f t="shared" si="1"/>
        <v>2</v>
      </c>
      <c r="L30">
        <f t="shared" si="2"/>
        <v>1</v>
      </c>
    </row>
    <row r="31" spans="1:12" x14ac:dyDescent="0.35">
      <c r="A31" s="6" t="s">
        <v>5</v>
      </c>
      <c r="B31" s="6" t="s">
        <v>87</v>
      </c>
      <c r="C31" s="6" t="s">
        <v>50</v>
      </c>
      <c r="D31" s="22">
        <v>1661400</v>
      </c>
      <c r="F31" s="33">
        <v>2933.1460000000002</v>
      </c>
      <c r="G31" s="26"/>
      <c r="I31" s="34">
        <v>1.56918041222934</v>
      </c>
      <c r="J31">
        <f t="shared" si="0"/>
        <v>1</v>
      </c>
      <c r="K31" s="35">
        <f t="shared" si="1"/>
        <v>2</v>
      </c>
      <c r="L31">
        <f t="shared" si="2"/>
        <v>1</v>
      </c>
    </row>
    <row r="32" spans="1:12" x14ac:dyDescent="0.35">
      <c r="A32" s="6" t="s">
        <v>5</v>
      </c>
      <c r="B32" s="6" t="s">
        <v>88</v>
      </c>
      <c r="C32" s="6" t="s">
        <v>50</v>
      </c>
      <c r="D32" s="22">
        <v>16609445</v>
      </c>
      <c r="E32" s="22">
        <v>3776659</v>
      </c>
      <c r="F32" s="33">
        <v>3821.308</v>
      </c>
      <c r="G32" s="26">
        <v>1.2</v>
      </c>
      <c r="H32" s="34">
        <v>0.46944932420891899</v>
      </c>
      <c r="I32" s="34">
        <v>12.041356942779201</v>
      </c>
      <c r="J32">
        <f t="shared" si="0"/>
        <v>1</v>
      </c>
      <c r="K32" s="35">
        <f t="shared" si="1"/>
        <v>5</v>
      </c>
      <c r="L32">
        <f t="shared" si="2"/>
        <v>4</v>
      </c>
    </row>
    <row r="33" spans="1:16" x14ac:dyDescent="0.35">
      <c r="A33" s="6" t="s">
        <v>5</v>
      </c>
      <c r="B33" s="6" t="s">
        <v>89</v>
      </c>
      <c r="C33" s="6" t="s">
        <v>50</v>
      </c>
      <c r="E33" s="22">
        <v>4672148</v>
      </c>
      <c r="F33" s="33">
        <v>7531.3050000000003</v>
      </c>
      <c r="G33" s="28">
        <v>38</v>
      </c>
      <c r="J33">
        <f t="shared" si="0"/>
        <v>1</v>
      </c>
      <c r="K33" s="35">
        <f t="shared" si="1"/>
        <v>1</v>
      </c>
      <c r="L33">
        <f t="shared" si="2"/>
        <v>0</v>
      </c>
    </row>
    <row r="34" spans="1:16" x14ac:dyDescent="0.35">
      <c r="A34" s="6" t="s">
        <v>5</v>
      </c>
      <c r="B34" s="6" t="s">
        <v>90</v>
      </c>
      <c r="C34" s="6" t="s">
        <v>50</v>
      </c>
      <c r="D34" s="22">
        <v>54215776</v>
      </c>
      <c r="E34" s="22">
        <v>30009934</v>
      </c>
      <c r="F34" s="33">
        <v>30010.263999999999</v>
      </c>
      <c r="G34" s="26">
        <v>0</v>
      </c>
      <c r="H34" s="34">
        <v>0.192842169568086</v>
      </c>
      <c r="I34" s="34">
        <v>5.0048171521736204</v>
      </c>
      <c r="J34">
        <f t="shared" si="0"/>
        <v>1</v>
      </c>
      <c r="K34" s="35">
        <f t="shared" si="1"/>
        <v>3</v>
      </c>
      <c r="L34">
        <f t="shared" si="2"/>
        <v>2</v>
      </c>
    </row>
    <row r="35" spans="1:16" x14ac:dyDescent="0.35">
      <c r="A35" s="6" t="s">
        <v>5</v>
      </c>
      <c r="B35" s="6" t="s">
        <v>91</v>
      </c>
      <c r="C35" s="6" t="s">
        <v>50</v>
      </c>
      <c r="D35" s="22">
        <v>5731830</v>
      </c>
      <c r="E35" s="22">
        <v>6118.3549999999996</v>
      </c>
      <c r="F35" s="33">
        <v>5749.3639999999996</v>
      </c>
      <c r="G35" s="28">
        <v>99.9</v>
      </c>
      <c r="H35" s="34">
        <v>100</v>
      </c>
      <c r="I35" s="34">
        <v>2.7618866383239</v>
      </c>
      <c r="J35">
        <f t="shared" si="0"/>
        <v>10</v>
      </c>
      <c r="K35" s="35">
        <f t="shared" si="1"/>
        <v>2</v>
      </c>
      <c r="L35">
        <f t="shared" si="2"/>
        <v>-8</v>
      </c>
    </row>
    <row r="36" spans="1:16" x14ac:dyDescent="0.35">
      <c r="A36" s="6" t="s">
        <v>5</v>
      </c>
      <c r="B36" s="6" t="s">
        <v>92</v>
      </c>
      <c r="C36" s="6" t="s">
        <v>50</v>
      </c>
      <c r="E36" s="22">
        <v>854983</v>
      </c>
      <c r="F36" s="33">
        <v>988.04200000000003</v>
      </c>
      <c r="G36" s="27">
        <v>13.5</v>
      </c>
      <c r="J36">
        <f t="shared" si="0"/>
        <v>1</v>
      </c>
      <c r="K36" s="35">
        <f t="shared" si="1"/>
        <v>1</v>
      </c>
      <c r="L36">
        <f t="shared" si="2"/>
        <v>0</v>
      </c>
    </row>
    <row r="37" spans="1:16" x14ac:dyDescent="0.35">
      <c r="F37" s="22"/>
    </row>
    <row r="38" spans="1:16" s="9" customFormat="1" x14ac:dyDescent="0.35">
      <c r="A38" s="6"/>
      <c r="B38" s="6"/>
      <c r="C38" s="6"/>
      <c r="D38" s="22"/>
      <c r="E38" s="22"/>
      <c r="F38" s="22"/>
      <c r="G38" s="22"/>
      <c r="H38" s="34"/>
      <c r="I38" s="34"/>
      <c r="J38"/>
      <c r="K38" s="35"/>
      <c r="L38"/>
      <c r="M38"/>
      <c r="N38"/>
      <c r="O38"/>
      <c r="P38"/>
    </row>
    <row r="39" spans="1:16" s="9" customFormat="1" x14ac:dyDescent="0.35">
      <c r="A39" s="6"/>
      <c r="B39" s="6"/>
      <c r="C39" s="6"/>
      <c r="D39" s="22"/>
      <c r="E39" s="22"/>
      <c r="F39" s="22"/>
      <c r="G39" s="22"/>
      <c r="H39" s="34"/>
      <c r="I39" s="34"/>
      <c r="J39"/>
      <c r="K39" s="35"/>
      <c r="L39"/>
      <c r="M39"/>
      <c r="N39"/>
      <c r="O39"/>
      <c r="P39"/>
    </row>
    <row r="40" spans="1:16" s="9" customFormat="1" x14ac:dyDescent="0.35">
      <c r="A40" s="6"/>
      <c r="B40" s="6"/>
      <c r="C40" s="6"/>
      <c r="D40" s="22"/>
      <c r="E40" s="22"/>
      <c r="F40" s="22"/>
      <c r="G40" s="22"/>
      <c r="H40" s="34"/>
      <c r="I40" s="34"/>
      <c r="J40"/>
      <c r="K40" s="35"/>
      <c r="L40"/>
      <c r="M40"/>
      <c r="N40"/>
      <c r="O40"/>
      <c r="P40"/>
    </row>
    <row r="42" spans="1:16" s="9" customFormat="1" x14ac:dyDescent="0.35">
      <c r="A42" s="6"/>
      <c r="B42" s="6"/>
      <c r="C42" s="6"/>
      <c r="D42" s="22"/>
      <c r="E42" s="22"/>
      <c r="F42" s="22"/>
      <c r="G42" s="22"/>
      <c r="H42" s="34"/>
      <c r="I42" s="34"/>
      <c r="J42"/>
      <c r="K42" s="35"/>
      <c r="L42"/>
      <c r="M42"/>
      <c r="N42"/>
      <c r="O42"/>
      <c r="P42"/>
    </row>
  </sheetData>
  <sheetProtection algorithmName="SHA-512" hashValue="gjsMKa+iBE7fh2sfdiuNrY/EIoT18sy/PcrE/sDUKWdXLQxpKy3nw9dYf6MV3qtCyNpmu1J11eIzF7GW/9YeMw==" saltValue="hkp0qHl9im1HaSl1nV6P0g==" spinCount="100000" sheet="1" objects="1" scenarios="1"/>
  <mergeCells count="4">
    <mergeCell ref="F1:I1"/>
    <mergeCell ref="C2:E3"/>
    <mergeCell ref="F2:I2"/>
    <mergeCell ref="F3:I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9DEE-C149-409E-905C-8F2D91B7FA33}">
  <dimension ref="A1:T336"/>
  <sheetViews>
    <sheetView tabSelected="1" workbookViewId="0">
      <selection activeCell="D4" sqref="D4"/>
    </sheetView>
  </sheetViews>
  <sheetFormatPr defaultRowHeight="14.5" x14ac:dyDescent="0.35"/>
  <cols>
    <col min="1" max="1" width="16.90625" bestFit="1" customWidth="1"/>
    <col min="2" max="2" width="26.1796875" bestFit="1" customWidth="1"/>
    <col min="3" max="3" width="24.36328125" style="9" bestFit="1" customWidth="1"/>
    <col min="4" max="4" width="23.1796875" style="9" bestFit="1" customWidth="1"/>
    <col min="5" max="5" width="11.81640625" style="15" bestFit="1" customWidth="1"/>
    <col min="6" max="6" width="10.7265625" style="9" bestFit="1" customWidth="1"/>
    <col min="7" max="7" width="17.6328125" style="15" bestFit="1" customWidth="1"/>
    <col min="8" max="8" width="7.90625" bestFit="1" customWidth="1"/>
    <col min="10" max="10" width="11.90625" bestFit="1" customWidth="1"/>
    <col min="11" max="11" width="6.453125" bestFit="1" customWidth="1"/>
    <col min="18" max="18" width="15.90625" bestFit="1" customWidth="1"/>
    <col min="19" max="19" width="9.81640625" bestFit="1" customWidth="1"/>
    <col min="20" max="20" width="17.6328125" bestFit="1" customWidth="1"/>
  </cols>
  <sheetData>
    <row r="1" spans="1:20" x14ac:dyDescent="0.35">
      <c r="A1" s="2" t="s">
        <v>51</v>
      </c>
    </row>
    <row r="2" spans="1:20" x14ac:dyDescent="0.35">
      <c r="A2" s="67" t="s">
        <v>27</v>
      </c>
      <c r="B2" s="67"/>
      <c r="C2" s="67"/>
      <c r="D2" s="67"/>
      <c r="E2" s="67"/>
      <c r="F2" s="67"/>
      <c r="G2" s="67"/>
    </row>
    <row r="3" spans="1:20" x14ac:dyDescent="0.35">
      <c r="A3" s="2" t="s">
        <v>20</v>
      </c>
      <c r="B3" s="68" t="s">
        <v>48</v>
      </c>
      <c r="C3" s="68"/>
      <c r="D3" s="68"/>
      <c r="E3" s="68"/>
      <c r="F3" s="68"/>
      <c r="G3" s="68"/>
      <c r="H3" s="68"/>
      <c r="M3" s="3"/>
      <c r="N3" s="3" t="s">
        <v>6</v>
      </c>
      <c r="O3" s="3"/>
      <c r="R3" t="s">
        <v>20</v>
      </c>
    </row>
    <row r="4" spans="1:20" s="2" customFormat="1" x14ac:dyDescent="0.35">
      <c r="A4" s="2" t="s">
        <v>1</v>
      </c>
      <c r="B4" s="2" t="s">
        <v>3</v>
      </c>
      <c r="C4" s="10" t="s">
        <v>45</v>
      </c>
      <c r="D4" s="37" t="s">
        <v>46</v>
      </c>
      <c r="E4" s="16" t="s">
        <v>107</v>
      </c>
      <c r="F4" s="10" t="s">
        <v>14</v>
      </c>
      <c r="G4" s="16" t="s">
        <v>21</v>
      </c>
      <c r="H4" s="2" t="s">
        <v>22</v>
      </c>
      <c r="I4" s="3" t="s">
        <v>95</v>
      </c>
      <c r="J4" s="2" t="s">
        <v>13</v>
      </c>
      <c r="K4" s="2" t="s">
        <v>103</v>
      </c>
      <c r="M4" s="3" t="s">
        <v>7</v>
      </c>
      <c r="N4" s="3" t="s">
        <v>8</v>
      </c>
      <c r="O4" s="3" t="s">
        <v>9</v>
      </c>
      <c r="R4" s="2" t="s">
        <v>107</v>
      </c>
      <c r="S4" s="2" t="s">
        <v>14</v>
      </c>
      <c r="T4" s="2" t="s">
        <v>21</v>
      </c>
    </row>
    <row r="5" spans="1:20" x14ac:dyDescent="0.35">
      <c r="A5" s="24" t="s">
        <v>62</v>
      </c>
      <c r="B5" s="24" t="s">
        <v>50</v>
      </c>
      <c r="C5" s="9">
        <v>4650437</v>
      </c>
      <c r="D5" s="9">
        <v>5504534</v>
      </c>
      <c r="E5" s="15">
        <v>84.483754664790894</v>
      </c>
      <c r="F5" s="9">
        <v>6835013</v>
      </c>
      <c r="G5" s="15">
        <v>68.0384514265006</v>
      </c>
      <c r="I5">
        <f t="shared" ref="I5:I12" si="0">LOOKUP(E5,$M$5:$N$13,$O$5:$O$13)</f>
        <v>10</v>
      </c>
      <c r="J5">
        <f t="shared" ref="J5:J35" si="1">LOOKUP(G5,$M$5:$N$13,$O$5:$O$13)</f>
        <v>8</v>
      </c>
      <c r="K5">
        <f t="shared" ref="K5:K35" si="2">I5-J5</f>
        <v>2</v>
      </c>
      <c r="M5" s="4">
        <v>0</v>
      </c>
      <c r="N5" s="4">
        <v>11</v>
      </c>
      <c r="O5" s="5">
        <v>0</v>
      </c>
      <c r="Q5" t="b">
        <f>T5=G5</f>
        <v>1</v>
      </c>
      <c r="R5">
        <v>84.483754664790894</v>
      </c>
      <c r="S5">
        <v>6835013</v>
      </c>
      <c r="T5">
        <v>68.0384514265006</v>
      </c>
    </row>
    <row r="6" spans="1:20" x14ac:dyDescent="0.35">
      <c r="A6" t="s">
        <v>63</v>
      </c>
      <c r="B6" s="24" t="s">
        <v>50</v>
      </c>
      <c r="C6" s="9">
        <v>555539612</v>
      </c>
      <c r="D6" s="9">
        <v>545427941</v>
      </c>
      <c r="E6" s="15">
        <v>101.85389677350599</v>
      </c>
      <c r="F6" s="9">
        <v>545427941</v>
      </c>
      <c r="G6" s="15">
        <v>101.85389677350599</v>
      </c>
      <c r="I6">
        <f t="shared" si="0"/>
        <v>10</v>
      </c>
      <c r="J6">
        <f t="shared" si="1"/>
        <v>10</v>
      </c>
      <c r="K6">
        <f t="shared" si="2"/>
        <v>0</v>
      </c>
      <c r="M6" s="4">
        <v>11</v>
      </c>
      <c r="N6" s="4">
        <v>20</v>
      </c>
      <c r="O6" s="5">
        <v>2</v>
      </c>
      <c r="Q6" t="b">
        <f t="shared" ref="Q6:Q35" si="3">T6=G6</f>
        <v>1</v>
      </c>
      <c r="R6">
        <v>101.85389677350599</v>
      </c>
      <c r="S6">
        <v>545427941</v>
      </c>
      <c r="T6">
        <v>101.85389677350599</v>
      </c>
    </row>
    <row r="7" spans="1:20" x14ac:dyDescent="0.35">
      <c r="A7" s="24" t="s">
        <v>64</v>
      </c>
      <c r="B7" s="24" t="s">
        <v>50</v>
      </c>
      <c r="C7" s="9">
        <v>2801154</v>
      </c>
      <c r="D7" s="9">
        <v>2933146</v>
      </c>
      <c r="E7" s="15">
        <v>95.499985339972895</v>
      </c>
      <c r="F7" s="9">
        <v>2933146</v>
      </c>
      <c r="G7" s="15">
        <v>95.499985339972895</v>
      </c>
      <c r="I7">
        <f t="shared" si="0"/>
        <v>10</v>
      </c>
      <c r="J7">
        <f t="shared" si="1"/>
        <v>10</v>
      </c>
      <c r="K7">
        <f t="shared" si="2"/>
        <v>0</v>
      </c>
      <c r="M7" s="4">
        <v>20</v>
      </c>
      <c r="N7" s="4">
        <v>40</v>
      </c>
      <c r="O7" s="5">
        <v>4</v>
      </c>
      <c r="Q7" t="b">
        <f t="shared" si="3"/>
        <v>1</v>
      </c>
      <c r="R7">
        <v>95.499985339972895</v>
      </c>
      <c r="S7">
        <v>2933146</v>
      </c>
      <c r="T7">
        <v>95.499985339972895</v>
      </c>
    </row>
    <row r="8" spans="1:20" x14ac:dyDescent="0.35">
      <c r="A8" t="s">
        <v>65</v>
      </c>
      <c r="B8" s="24" t="s">
        <v>50</v>
      </c>
      <c r="C8" s="9">
        <v>9689992</v>
      </c>
      <c r="D8" s="9">
        <v>9934647</v>
      </c>
      <c r="E8" s="15">
        <v>97.537355881894996</v>
      </c>
      <c r="F8" s="9">
        <v>10535477</v>
      </c>
      <c r="G8" s="15">
        <v>91.974876885023804</v>
      </c>
      <c r="I8">
        <f t="shared" si="0"/>
        <v>10</v>
      </c>
      <c r="J8">
        <f t="shared" si="1"/>
        <v>10</v>
      </c>
      <c r="K8">
        <f t="shared" si="2"/>
        <v>0</v>
      </c>
      <c r="M8" s="4">
        <v>40</v>
      </c>
      <c r="N8" s="4">
        <v>60</v>
      </c>
      <c r="O8" s="5">
        <v>6</v>
      </c>
      <c r="Q8" t="b">
        <f t="shared" si="3"/>
        <v>1</v>
      </c>
      <c r="R8">
        <v>97.537355881894996</v>
      </c>
      <c r="S8">
        <v>10535477</v>
      </c>
      <c r="T8">
        <v>91.974876885023804</v>
      </c>
    </row>
    <row r="9" spans="1:20" x14ac:dyDescent="0.35">
      <c r="A9" s="24" t="s">
        <v>66</v>
      </c>
      <c r="B9" s="24" t="s">
        <v>50</v>
      </c>
      <c r="C9" s="9">
        <v>9934313</v>
      </c>
      <c r="D9" s="9">
        <v>9934313</v>
      </c>
      <c r="E9" s="15">
        <v>100</v>
      </c>
      <c r="F9" s="9">
        <v>9934313</v>
      </c>
      <c r="G9" s="15">
        <v>100</v>
      </c>
      <c r="I9">
        <f t="shared" si="0"/>
        <v>10</v>
      </c>
      <c r="J9">
        <f t="shared" si="1"/>
        <v>10</v>
      </c>
      <c r="K9">
        <f t="shared" si="2"/>
        <v>0</v>
      </c>
      <c r="M9" s="4">
        <v>60</v>
      </c>
      <c r="N9" s="4">
        <v>80</v>
      </c>
      <c r="O9" s="5">
        <v>8</v>
      </c>
      <c r="Q9" t="b">
        <f t="shared" si="3"/>
        <v>1</v>
      </c>
      <c r="R9">
        <v>100</v>
      </c>
      <c r="S9">
        <v>9934313</v>
      </c>
      <c r="T9">
        <v>100</v>
      </c>
    </row>
    <row r="10" spans="1:20" x14ac:dyDescent="0.35">
      <c r="A10" t="s">
        <v>67</v>
      </c>
      <c r="B10" s="24" t="s">
        <v>50</v>
      </c>
      <c r="C10" s="9">
        <v>22670716</v>
      </c>
      <c r="D10" s="9">
        <v>22437034</v>
      </c>
      <c r="E10" s="15">
        <v>101.041501296473</v>
      </c>
      <c r="F10" s="9">
        <v>23054314</v>
      </c>
      <c r="G10" s="15">
        <v>98.336111844403604</v>
      </c>
      <c r="I10">
        <f t="shared" si="0"/>
        <v>10</v>
      </c>
      <c r="J10">
        <f t="shared" si="1"/>
        <v>10</v>
      </c>
      <c r="K10">
        <f t="shared" si="2"/>
        <v>0</v>
      </c>
      <c r="M10" s="4">
        <v>80</v>
      </c>
      <c r="N10" s="4">
        <v>110</v>
      </c>
      <c r="O10" s="5">
        <v>10</v>
      </c>
      <c r="Q10" t="b">
        <f t="shared" si="3"/>
        <v>1</v>
      </c>
      <c r="R10">
        <v>101.041501296473</v>
      </c>
      <c r="S10">
        <v>23054314</v>
      </c>
      <c r="T10">
        <v>98.336111844403604</v>
      </c>
    </row>
    <row r="11" spans="1:20" x14ac:dyDescent="0.35">
      <c r="A11" s="24" t="s">
        <v>68</v>
      </c>
      <c r="B11" s="24" t="s">
        <v>50</v>
      </c>
      <c r="C11" s="9">
        <v>542821351</v>
      </c>
      <c r="D11" s="9">
        <v>549312317</v>
      </c>
      <c r="E11" s="15">
        <v>98.818346904098306</v>
      </c>
      <c r="F11" s="9">
        <v>533527042</v>
      </c>
      <c r="G11" s="15">
        <v>101.742050218328</v>
      </c>
      <c r="I11">
        <f t="shared" si="0"/>
        <v>10</v>
      </c>
      <c r="J11">
        <f t="shared" si="1"/>
        <v>10</v>
      </c>
      <c r="K11">
        <f t="shared" si="2"/>
        <v>0</v>
      </c>
      <c r="M11" s="4">
        <v>110</v>
      </c>
      <c r="N11" s="4">
        <v>120</v>
      </c>
      <c r="O11" s="5">
        <v>6</v>
      </c>
      <c r="Q11" t="b">
        <f t="shared" si="3"/>
        <v>1</v>
      </c>
      <c r="R11">
        <v>98.818346904098306</v>
      </c>
      <c r="S11">
        <v>533527042</v>
      </c>
      <c r="T11">
        <v>101.742050218328</v>
      </c>
    </row>
    <row r="12" spans="1:20" x14ac:dyDescent="0.35">
      <c r="A12" t="s">
        <v>69</v>
      </c>
      <c r="B12" s="24" t="s">
        <v>50</v>
      </c>
      <c r="C12" s="9">
        <v>4330624</v>
      </c>
      <c r="D12" s="9">
        <v>4558491</v>
      </c>
      <c r="E12" s="15">
        <v>95.001262479184405</v>
      </c>
      <c r="F12" s="9">
        <v>4209848</v>
      </c>
      <c r="G12" s="15">
        <v>102.86889217853</v>
      </c>
      <c r="I12">
        <f t="shared" si="0"/>
        <v>10</v>
      </c>
      <c r="J12">
        <f t="shared" si="1"/>
        <v>10</v>
      </c>
      <c r="K12">
        <f t="shared" si="2"/>
        <v>0</v>
      </c>
      <c r="M12" s="4">
        <v>120</v>
      </c>
      <c r="N12" s="4">
        <v>140</v>
      </c>
      <c r="O12" s="5">
        <v>2</v>
      </c>
      <c r="Q12" t="b">
        <f t="shared" si="3"/>
        <v>1</v>
      </c>
      <c r="R12">
        <v>95.001262479184405</v>
      </c>
      <c r="S12">
        <v>4209848</v>
      </c>
      <c r="T12">
        <v>102.86889217853</v>
      </c>
    </row>
    <row r="13" spans="1:20" x14ac:dyDescent="0.35">
      <c r="A13" s="24" t="s">
        <v>70</v>
      </c>
      <c r="B13" s="24" t="s">
        <v>50</v>
      </c>
      <c r="C13" s="9">
        <v>34603811</v>
      </c>
      <c r="D13" s="9">
        <v>34603411</v>
      </c>
      <c r="E13" s="15">
        <v>100.00115595540601</v>
      </c>
      <c r="F13" s="9">
        <v>34603411</v>
      </c>
      <c r="G13" s="15">
        <v>100.00115595540601</v>
      </c>
      <c r="I13">
        <v>10</v>
      </c>
      <c r="J13">
        <f t="shared" si="1"/>
        <v>10</v>
      </c>
      <c r="K13">
        <f t="shared" si="2"/>
        <v>0</v>
      </c>
      <c r="M13" s="4">
        <v>140</v>
      </c>
      <c r="N13" s="4">
        <v>10000</v>
      </c>
      <c r="O13" s="5">
        <v>0</v>
      </c>
      <c r="Q13" t="b">
        <f t="shared" si="3"/>
        <v>1</v>
      </c>
      <c r="R13">
        <v>100.00115595540601</v>
      </c>
      <c r="S13">
        <v>34603411</v>
      </c>
      <c r="T13">
        <v>100.00115595540601</v>
      </c>
    </row>
    <row r="14" spans="1:20" x14ac:dyDescent="0.35">
      <c r="A14" t="s">
        <v>71</v>
      </c>
      <c r="B14" s="24" t="s">
        <v>50</v>
      </c>
      <c r="C14" s="9">
        <v>44198920</v>
      </c>
      <c r="D14" s="9">
        <v>43739880</v>
      </c>
      <c r="E14">
        <v>101.04947704474699</v>
      </c>
      <c r="F14">
        <v>57851664</v>
      </c>
      <c r="G14">
        <v>76.400429899475299</v>
      </c>
      <c r="I14">
        <v>10</v>
      </c>
      <c r="J14">
        <f t="shared" si="1"/>
        <v>8</v>
      </c>
      <c r="K14">
        <f t="shared" si="2"/>
        <v>2</v>
      </c>
      <c r="M14" s="4" t="s">
        <v>18</v>
      </c>
      <c r="N14" s="4" t="s">
        <v>19</v>
      </c>
      <c r="O14" s="5">
        <v>0</v>
      </c>
      <c r="Q14" t="b">
        <f t="shared" si="3"/>
        <v>1</v>
      </c>
      <c r="R14">
        <v>101.04947704474699</v>
      </c>
      <c r="S14">
        <v>57851664</v>
      </c>
      <c r="T14">
        <v>76.400429899475299</v>
      </c>
    </row>
    <row r="15" spans="1:20" x14ac:dyDescent="0.35">
      <c r="A15" s="24" t="s">
        <v>72</v>
      </c>
      <c r="B15" s="24" t="s">
        <v>50</v>
      </c>
      <c r="C15" s="9">
        <v>6741092.4400000004</v>
      </c>
      <c r="D15" s="9">
        <v>6890546</v>
      </c>
      <c r="E15" s="15">
        <v>97.831034579843205</v>
      </c>
      <c r="F15" s="9">
        <v>6890506</v>
      </c>
      <c r="G15" s="15">
        <v>97.831602497697503</v>
      </c>
      <c r="I15">
        <f t="shared" ref="I15:I35" si="4">LOOKUP(E15,$M$5:$N$13,$O$5:$O$13)</f>
        <v>10</v>
      </c>
      <c r="J15">
        <f t="shared" si="1"/>
        <v>10</v>
      </c>
      <c r="K15">
        <f t="shared" si="2"/>
        <v>0</v>
      </c>
      <c r="Q15" t="b">
        <f t="shared" si="3"/>
        <v>1</v>
      </c>
      <c r="R15">
        <v>97.831034579843205</v>
      </c>
      <c r="S15">
        <v>6890506</v>
      </c>
      <c r="T15">
        <v>97.831602497697503</v>
      </c>
    </row>
    <row r="16" spans="1:20" x14ac:dyDescent="0.35">
      <c r="A16" t="s">
        <v>73</v>
      </c>
      <c r="B16" s="24" t="s">
        <v>50</v>
      </c>
      <c r="C16" s="9">
        <v>10787972</v>
      </c>
      <c r="D16" s="9">
        <v>10278015</v>
      </c>
      <c r="E16" s="15">
        <v>104.961629264016</v>
      </c>
      <c r="F16" s="9">
        <v>11053994</v>
      </c>
      <c r="G16" s="15">
        <v>97.593430935461001</v>
      </c>
      <c r="I16">
        <f t="shared" si="4"/>
        <v>10</v>
      </c>
      <c r="J16">
        <f t="shared" si="1"/>
        <v>10</v>
      </c>
      <c r="K16">
        <f t="shared" si="2"/>
        <v>0</v>
      </c>
      <c r="Q16" t="b">
        <f t="shared" si="3"/>
        <v>1</v>
      </c>
      <c r="R16">
        <v>104.961629264016</v>
      </c>
      <c r="S16">
        <v>11053994</v>
      </c>
      <c r="T16">
        <v>97.593430935461001</v>
      </c>
    </row>
    <row r="17" spans="1:20" x14ac:dyDescent="0.35">
      <c r="A17" s="24" t="s">
        <v>74</v>
      </c>
      <c r="B17" s="24" t="s">
        <v>50</v>
      </c>
      <c r="C17" s="9">
        <v>4258396</v>
      </c>
      <c r="D17" s="9">
        <v>4258400</v>
      </c>
      <c r="E17" s="15">
        <v>99.999906068006794</v>
      </c>
      <c r="F17" s="9">
        <v>4258400</v>
      </c>
      <c r="G17" s="15">
        <v>99.999906068006794</v>
      </c>
      <c r="I17">
        <f t="shared" si="4"/>
        <v>10</v>
      </c>
      <c r="J17">
        <f t="shared" si="1"/>
        <v>10</v>
      </c>
      <c r="K17">
        <f t="shared" si="2"/>
        <v>0</v>
      </c>
      <c r="Q17" t="b">
        <f t="shared" si="3"/>
        <v>1</v>
      </c>
      <c r="R17">
        <v>99.999906068006794</v>
      </c>
      <c r="S17">
        <v>4258400</v>
      </c>
      <c r="T17">
        <v>99.999906068006794</v>
      </c>
    </row>
    <row r="18" spans="1:20" x14ac:dyDescent="0.35">
      <c r="A18" t="s">
        <v>75</v>
      </c>
      <c r="B18" s="24" t="s">
        <v>50</v>
      </c>
      <c r="C18" s="9">
        <v>2222401</v>
      </c>
      <c r="D18" s="9">
        <v>2166411</v>
      </c>
      <c r="E18" s="15">
        <v>102.584458812294</v>
      </c>
      <c r="F18" s="9">
        <v>2075953</v>
      </c>
      <c r="G18" s="15">
        <v>107.054494971707</v>
      </c>
      <c r="I18">
        <f t="shared" si="4"/>
        <v>10</v>
      </c>
      <c r="J18">
        <f t="shared" si="1"/>
        <v>10</v>
      </c>
      <c r="K18">
        <f t="shared" si="2"/>
        <v>0</v>
      </c>
      <c r="Q18" t="b">
        <f t="shared" si="3"/>
        <v>1</v>
      </c>
      <c r="R18">
        <v>102.584458812294</v>
      </c>
      <c r="S18">
        <v>2075953</v>
      </c>
      <c r="T18">
        <v>107.054494971707</v>
      </c>
    </row>
    <row r="19" spans="1:20" x14ac:dyDescent="0.35">
      <c r="A19" s="24" t="s">
        <v>76</v>
      </c>
      <c r="B19" s="24" t="s">
        <v>50</v>
      </c>
      <c r="C19" s="9">
        <v>504902</v>
      </c>
      <c r="D19" s="9">
        <v>477842</v>
      </c>
      <c r="E19" s="15">
        <v>105.66295972308799</v>
      </c>
      <c r="F19" s="9">
        <v>477842</v>
      </c>
      <c r="G19" s="15">
        <v>105.66295972308799</v>
      </c>
      <c r="I19">
        <f t="shared" si="4"/>
        <v>10</v>
      </c>
      <c r="J19">
        <f t="shared" si="1"/>
        <v>10</v>
      </c>
      <c r="K19">
        <f t="shared" si="2"/>
        <v>0</v>
      </c>
      <c r="Q19" t="b">
        <f t="shared" si="3"/>
        <v>1</v>
      </c>
      <c r="R19">
        <v>105.66295972308799</v>
      </c>
      <c r="S19">
        <v>477842</v>
      </c>
      <c r="T19">
        <v>105.66295972308799</v>
      </c>
    </row>
    <row r="20" spans="1:20" x14ac:dyDescent="0.35">
      <c r="A20" t="s">
        <v>77</v>
      </c>
      <c r="B20" s="24" t="s">
        <v>50</v>
      </c>
      <c r="C20" s="9">
        <v>2115913</v>
      </c>
      <c r="D20" s="9">
        <v>1997741.5</v>
      </c>
      <c r="E20" s="15">
        <v>105.91525480148501</v>
      </c>
      <c r="F20" s="9">
        <v>1988705</v>
      </c>
      <c r="G20" s="15">
        <v>106.396524371387</v>
      </c>
      <c r="I20">
        <f t="shared" si="4"/>
        <v>10</v>
      </c>
      <c r="J20">
        <f t="shared" si="1"/>
        <v>10</v>
      </c>
      <c r="K20">
        <f t="shared" si="2"/>
        <v>0</v>
      </c>
      <c r="Q20" t="b">
        <f t="shared" si="3"/>
        <v>1</v>
      </c>
      <c r="R20">
        <v>105.91525480148501</v>
      </c>
      <c r="S20">
        <v>1988705</v>
      </c>
      <c r="T20">
        <v>106.396524371387</v>
      </c>
    </row>
    <row r="21" spans="1:20" x14ac:dyDescent="0.35">
      <c r="A21" s="24" t="s">
        <v>78</v>
      </c>
      <c r="B21" s="24" t="s">
        <v>50</v>
      </c>
      <c r="C21" s="9">
        <v>40698913</v>
      </c>
      <c r="D21" s="9">
        <v>41264521</v>
      </c>
      <c r="E21" s="15">
        <v>98.629311606452404</v>
      </c>
      <c r="F21" s="9">
        <v>86345351</v>
      </c>
      <c r="G21" s="15">
        <v>47.135036835972798</v>
      </c>
      <c r="I21">
        <f t="shared" si="4"/>
        <v>10</v>
      </c>
      <c r="J21">
        <f t="shared" si="1"/>
        <v>6</v>
      </c>
      <c r="K21">
        <f t="shared" si="2"/>
        <v>4</v>
      </c>
      <c r="Q21" t="b">
        <f t="shared" si="3"/>
        <v>1</v>
      </c>
      <c r="R21">
        <v>98.629311606452404</v>
      </c>
      <c r="S21">
        <v>86345351</v>
      </c>
      <c r="T21">
        <v>47.135036835972798</v>
      </c>
    </row>
    <row r="22" spans="1:20" x14ac:dyDescent="0.35">
      <c r="A22" t="s">
        <v>79</v>
      </c>
      <c r="B22" s="24" t="s">
        <v>50</v>
      </c>
      <c r="C22" s="9">
        <v>19231735</v>
      </c>
      <c r="D22" s="9">
        <v>20382721</v>
      </c>
      <c r="E22" s="15">
        <v>94.353128809446005</v>
      </c>
      <c r="F22" s="9">
        <v>20382721</v>
      </c>
      <c r="G22" s="15">
        <v>94.353128809446005</v>
      </c>
      <c r="I22">
        <f t="shared" si="4"/>
        <v>10</v>
      </c>
      <c r="J22">
        <f t="shared" si="1"/>
        <v>10</v>
      </c>
      <c r="K22">
        <f t="shared" si="2"/>
        <v>0</v>
      </c>
      <c r="Q22" t="b">
        <f t="shared" si="3"/>
        <v>1</v>
      </c>
      <c r="R22">
        <v>94.353128809446005</v>
      </c>
      <c r="S22">
        <v>20382721</v>
      </c>
      <c r="T22">
        <v>94.353128809446005</v>
      </c>
    </row>
    <row r="23" spans="1:20" x14ac:dyDescent="0.35">
      <c r="A23" s="24" t="s">
        <v>80</v>
      </c>
      <c r="B23" s="24" t="s">
        <v>50</v>
      </c>
      <c r="C23" s="9">
        <v>8017842</v>
      </c>
      <c r="D23" s="9">
        <v>8586610</v>
      </c>
      <c r="E23" s="15">
        <v>93.376105354732502</v>
      </c>
      <c r="F23" s="9">
        <v>8481874</v>
      </c>
      <c r="G23" s="15">
        <v>94.529133538178002</v>
      </c>
      <c r="I23">
        <f t="shared" si="4"/>
        <v>10</v>
      </c>
      <c r="J23">
        <f t="shared" si="1"/>
        <v>10</v>
      </c>
      <c r="K23">
        <f t="shared" si="2"/>
        <v>0</v>
      </c>
      <c r="Q23" t="b">
        <f t="shared" si="3"/>
        <v>1</v>
      </c>
      <c r="R23">
        <v>93.376105354732502</v>
      </c>
      <c r="S23">
        <v>8481874</v>
      </c>
      <c r="T23">
        <v>94.529133538178002</v>
      </c>
    </row>
    <row r="24" spans="1:20" x14ac:dyDescent="0.35">
      <c r="A24" t="s">
        <v>81</v>
      </c>
      <c r="B24" s="24" t="s">
        <v>50</v>
      </c>
      <c r="C24" s="9">
        <v>1593110</v>
      </c>
      <c r="D24" s="9">
        <v>1890964</v>
      </c>
      <c r="E24" s="15">
        <v>84.2485631667234</v>
      </c>
      <c r="F24" s="9">
        <v>2732916</v>
      </c>
      <c r="G24" s="15">
        <v>58.293412603973202</v>
      </c>
      <c r="I24">
        <f t="shared" si="4"/>
        <v>10</v>
      </c>
      <c r="J24">
        <f t="shared" si="1"/>
        <v>6</v>
      </c>
      <c r="K24">
        <f t="shared" si="2"/>
        <v>4</v>
      </c>
      <c r="Q24" t="b">
        <f t="shared" si="3"/>
        <v>1</v>
      </c>
      <c r="R24">
        <v>84.2485631667234</v>
      </c>
      <c r="S24">
        <v>2732916</v>
      </c>
      <c r="T24">
        <v>58.293412603973202</v>
      </c>
    </row>
    <row r="25" spans="1:20" x14ac:dyDescent="0.35">
      <c r="A25" s="24" t="s">
        <v>82</v>
      </c>
      <c r="B25" s="24" t="s">
        <v>50</v>
      </c>
      <c r="C25" s="9">
        <v>58701867</v>
      </c>
      <c r="D25" s="9">
        <v>59813445</v>
      </c>
      <c r="E25">
        <v>98.141591744130395</v>
      </c>
      <c r="F25">
        <v>61327332</v>
      </c>
      <c r="G25">
        <v>95.718931650246901</v>
      </c>
      <c r="I25">
        <f t="shared" si="4"/>
        <v>10</v>
      </c>
      <c r="J25">
        <f t="shared" si="1"/>
        <v>10</v>
      </c>
      <c r="K25">
        <f t="shared" si="2"/>
        <v>0</v>
      </c>
      <c r="Q25" t="b">
        <f t="shared" si="3"/>
        <v>1</v>
      </c>
      <c r="R25">
        <v>98.141591744130395</v>
      </c>
      <c r="S25">
        <v>61327332</v>
      </c>
      <c r="T25">
        <v>95.718931650246901</v>
      </c>
    </row>
    <row r="26" spans="1:20" x14ac:dyDescent="0.35">
      <c r="A26" t="s">
        <v>83</v>
      </c>
      <c r="B26" s="24" t="s">
        <v>50</v>
      </c>
      <c r="C26" s="9">
        <v>2859222</v>
      </c>
      <c r="D26" s="9">
        <v>2859222</v>
      </c>
      <c r="E26" s="15">
        <v>100</v>
      </c>
      <c r="F26" s="9">
        <v>2859222</v>
      </c>
      <c r="G26" s="15">
        <v>100</v>
      </c>
      <c r="I26">
        <f t="shared" si="4"/>
        <v>10</v>
      </c>
      <c r="J26">
        <f t="shared" si="1"/>
        <v>10</v>
      </c>
      <c r="K26">
        <f t="shared" si="2"/>
        <v>0</v>
      </c>
      <c r="Q26" t="b">
        <f t="shared" si="3"/>
        <v>1</v>
      </c>
      <c r="R26">
        <v>100</v>
      </c>
      <c r="S26">
        <v>2859222</v>
      </c>
      <c r="T26">
        <v>100</v>
      </c>
    </row>
    <row r="27" spans="1:20" x14ac:dyDescent="0.35">
      <c r="A27" s="24" t="s">
        <v>84</v>
      </c>
      <c r="B27" s="24" t="s">
        <v>50</v>
      </c>
      <c r="C27" s="9">
        <v>51026506</v>
      </c>
      <c r="D27" s="9">
        <v>31834155</v>
      </c>
      <c r="E27" s="15">
        <v>160.288551714346</v>
      </c>
      <c r="F27" s="9">
        <v>32305068</v>
      </c>
      <c r="G27" s="15">
        <v>157.952015454665</v>
      </c>
      <c r="I27">
        <f t="shared" si="4"/>
        <v>0</v>
      </c>
      <c r="J27">
        <f t="shared" si="1"/>
        <v>0</v>
      </c>
      <c r="K27">
        <f t="shared" si="2"/>
        <v>0</v>
      </c>
      <c r="Q27" t="b">
        <f t="shared" si="3"/>
        <v>1</v>
      </c>
      <c r="R27">
        <v>160.288551714346</v>
      </c>
      <c r="S27">
        <v>32305068</v>
      </c>
      <c r="T27">
        <v>157.952015454665</v>
      </c>
    </row>
    <row r="28" spans="1:20" x14ac:dyDescent="0.35">
      <c r="A28" t="s">
        <v>85</v>
      </c>
      <c r="B28" s="24" t="s">
        <v>50</v>
      </c>
      <c r="C28" s="9">
        <v>1733841</v>
      </c>
      <c r="D28" s="9">
        <v>1733841</v>
      </c>
      <c r="E28" s="15">
        <v>100</v>
      </c>
      <c r="F28" s="9">
        <v>2169821</v>
      </c>
      <c r="G28" s="15">
        <v>79.907098327465704</v>
      </c>
      <c r="I28">
        <f t="shared" si="4"/>
        <v>10</v>
      </c>
      <c r="J28">
        <f t="shared" si="1"/>
        <v>8</v>
      </c>
      <c r="K28">
        <f t="shared" si="2"/>
        <v>2</v>
      </c>
      <c r="Q28" t="b">
        <f t="shared" si="3"/>
        <v>1</v>
      </c>
      <c r="R28">
        <v>100</v>
      </c>
      <c r="S28">
        <v>2169821</v>
      </c>
      <c r="T28">
        <v>79.907098327465704</v>
      </c>
    </row>
    <row r="29" spans="1:20" x14ac:dyDescent="0.35">
      <c r="A29" s="24" t="s">
        <v>86</v>
      </c>
      <c r="B29" s="24" t="s">
        <v>50</v>
      </c>
      <c r="C29" s="9">
        <v>7127032</v>
      </c>
      <c r="D29" s="9">
        <v>7174123</v>
      </c>
      <c r="E29" s="15">
        <v>99.343599210663101</v>
      </c>
      <c r="F29" s="9">
        <v>7668563</v>
      </c>
      <c r="G29" s="15">
        <v>92.938298870335998</v>
      </c>
      <c r="I29">
        <f t="shared" si="4"/>
        <v>10</v>
      </c>
      <c r="J29">
        <f t="shared" si="1"/>
        <v>10</v>
      </c>
      <c r="K29">
        <f t="shared" si="2"/>
        <v>0</v>
      </c>
      <c r="Q29" t="b">
        <f t="shared" si="3"/>
        <v>1</v>
      </c>
      <c r="R29">
        <v>99.343599210663101</v>
      </c>
      <c r="S29">
        <v>7668563</v>
      </c>
      <c r="T29">
        <v>92.938298870335998</v>
      </c>
    </row>
    <row r="30" spans="1:20" x14ac:dyDescent="0.35">
      <c r="A30" t="s">
        <v>87</v>
      </c>
      <c r="B30" s="24" t="s">
        <v>50</v>
      </c>
      <c r="F30" s="9">
        <v>0</v>
      </c>
      <c r="I30">
        <f t="shared" si="4"/>
        <v>0</v>
      </c>
      <c r="J30">
        <f t="shared" si="1"/>
        <v>0</v>
      </c>
      <c r="K30">
        <f t="shared" si="2"/>
        <v>0</v>
      </c>
      <c r="Q30" t="b">
        <f t="shared" si="3"/>
        <v>1</v>
      </c>
      <c r="S30">
        <v>0</v>
      </c>
    </row>
    <row r="31" spans="1:20" x14ac:dyDescent="0.35">
      <c r="A31" s="24" t="s">
        <v>88</v>
      </c>
      <c r="B31" s="24" t="s">
        <v>50</v>
      </c>
      <c r="C31" s="9">
        <v>3526937</v>
      </c>
      <c r="D31" s="9">
        <v>3776659</v>
      </c>
      <c r="E31" s="15">
        <v>93.387753567372599</v>
      </c>
      <c r="F31" s="9">
        <v>3821308</v>
      </c>
      <c r="G31" s="15">
        <v>92.296590591493796</v>
      </c>
      <c r="I31">
        <f t="shared" si="4"/>
        <v>10</v>
      </c>
      <c r="J31">
        <f t="shared" si="1"/>
        <v>10</v>
      </c>
      <c r="K31">
        <f t="shared" si="2"/>
        <v>0</v>
      </c>
      <c r="Q31" t="b">
        <f t="shared" si="3"/>
        <v>1</v>
      </c>
      <c r="R31">
        <v>93.387753567372599</v>
      </c>
      <c r="S31">
        <v>3821308</v>
      </c>
      <c r="T31">
        <v>92.296590591493796</v>
      </c>
    </row>
    <row r="32" spans="1:20" x14ac:dyDescent="0.35">
      <c r="A32" t="s">
        <v>89</v>
      </c>
      <c r="B32" s="24" t="s">
        <v>50</v>
      </c>
      <c r="C32" s="9">
        <v>4672148</v>
      </c>
      <c r="D32" s="9">
        <v>4672148</v>
      </c>
      <c r="E32" s="15">
        <v>100</v>
      </c>
      <c r="F32" s="9">
        <v>7531305</v>
      </c>
      <c r="G32" s="15">
        <v>62.036366871345699</v>
      </c>
      <c r="I32">
        <f t="shared" si="4"/>
        <v>10</v>
      </c>
      <c r="J32">
        <f t="shared" si="1"/>
        <v>8</v>
      </c>
      <c r="K32">
        <f t="shared" si="2"/>
        <v>2</v>
      </c>
      <c r="Q32" t="b">
        <f t="shared" si="3"/>
        <v>1</v>
      </c>
      <c r="R32">
        <v>100</v>
      </c>
      <c r="S32">
        <v>7531305</v>
      </c>
      <c r="T32">
        <v>62.036366871345699</v>
      </c>
    </row>
    <row r="33" spans="1:20" x14ac:dyDescent="0.35">
      <c r="A33" s="24" t="s">
        <v>90</v>
      </c>
      <c r="B33" s="24" t="s">
        <v>50</v>
      </c>
      <c r="C33" s="9">
        <v>30322002</v>
      </c>
      <c r="D33" s="9">
        <v>30009934</v>
      </c>
      <c r="E33" s="15">
        <v>101.039882326965</v>
      </c>
      <c r="F33" s="9">
        <v>30010264</v>
      </c>
      <c r="G33" s="15">
        <v>101.03877126838999</v>
      </c>
      <c r="I33">
        <f t="shared" si="4"/>
        <v>10</v>
      </c>
      <c r="J33">
        <f t="shared" si="1"/>
        <v>10</v>
      </c>
      <c r="K33">
        <f t="shared" si="2"/>
        <v>0</v>
      </c>
      <c r="Q33" t="b">
        <f t="shared" si="3"/>
        <v>1</v>
      </c>
      <c r="R33">
        <v>101.039882326965</v>
      </c>
      <c r="S33">
        <v>30010264</v>
      </c>
      <c r="T33">
        <v>101.03877126838999</v>
      </c>
    </row>
    <row r="34" spans="1:20" x14ac:dyDescent="0.35">
      <c r="A34" t="s">
        <v>91</v>
      </c>
      <c r="B34" s="24" t="s">
        <v>50</v>
      </c>
      <c r="C34" s="9">
        <v>537584.54299999995</v>
      </c>
      <c r="D34" s="23">
        <v>6118.3549999999996</v>
      </c>
      <c r="E34" s="15">
        <v>8786.4228701995908</v>
      </c>
      <c r="F34" s="9">
        <v>5749364</v>
      </c>
      <c r="G34" s="15">
        <v>9.3503306278746692</v>
      </c>
      <c r="I34">
        <f t="shared" si="4"/>
        <v>0</v>
      </c>
      <c r="J34">
        <f t="shared" si="1"/>
        <v>0</v>
      </c>
      <c r="K34">
        <f t="shared" si="2"/>
        <v>0</v>
      </c>
      <c r="Q34" t="b">
        <f t="shared" si="3"/>
        <v>1</v>
      </c>
      <c r="R34">
        <v>8786.4228701995908</v>
      </c>
      <c r="S34">
        <v>5749364</v>
      </c>
      <c r="T34">
        <v>9.3503306278746692</v>
      </c>
    </row>
    <row r="35" spans="1:20" x14ac:dyDescent="0.35">
      <c r="A35" s="24" t="s">
        <v>92</v>
      </c>
      <c r="B35" s="24" t="s">
        <v>50</v>
      </c>
      <c r="C35" s="9">
        <v>859347</v>
      </c>
      <c r="D35" s="9">
        <v>854983</v>
      </c>
      <c r="E35" s="15">
        <v>100.510419505417</v>
      </c>
      <c r="F35" s="9">
        <v>988042</v>
      </c>
      <c r="G35" s="15">
        <v>86.974743988615899</v>
      </c>
      <c r="I35">
        <f t="shared" si="4"/>
        <v>10</v>
      </c>
      <c r="J35">
        <f t="shared" si="1"/>
        <v>10</v>
      </c>
      <c r="K35">
        <f t="shared" si="2"/>
        <v>0</v>
      </c>
      <c r="Q35" t="b">
        <f t="shared" si="3"/>
        <v>1</v>
      </c>
      <c r="R35">
        <v>100.510419505417</v>
      </c>
      <c r="S35">
        <v>988042</v>
      </c>
      <c r="T35">
        <v>86.974743988615899</v>
      </c>
    </row>
    <row r="38" spans="1:20" x14ac:dyDescent="0.35">
      <c r="A38" s="2" t="s">
        <v>62</v>
      </c>
      <c r="B38" s="69"/>
      <c r="C38" s="69"/>
      <c r="D38" s="69"/>
      <c r="E38"/>
      <c r="F38"/>
      <c r="G38"/>
    </row>
    <row r="39" spans="1:20" x14ac:dyDescent="0.35">
      <c r="B39" t="s">
        <v>52</v>
      </c>
      <c r="C39" s="9" t="s">
        <v>53</v>
      </c>
      <c r="D39" s="9" t="s">
        <v>53</v>
      </c>
    </row>
    <row r="40" spans="1:20" x14ac:dyDescent="0.35">
      <c r="B40" t="s">
        <v>54</v>
      </c>
      <c r="C40" s="9" t="s">
        <v>55</v>
      </c>
      <c r="D40" s="9" t="s">
        <v>56</v>
      </c>
      <c r="E40" s="66" t="s">
        <v>57</v>
      </c>
      <c r="F40" s="66"/>
    </row>
    <row r="41" spans="1:20" x14ac:dyDescent="0.35">
      <c r="A41">
        <v>2006</v>
      </c>
      <c r="B41" s="39">
        <v>516.49</v>
      </c>
      <c r="C41" s="40">
        <v>51649</v>
      </c>
      <c r="D41" s="9">
        <v>94279</v>
      </c>
      <c r="E41" s="66"/>
      <c r="F41" s="66"/>
    </row>
    <row r="42" spans="1:20" x14ac:dyDescent="0.35">
      <c r="A42">
        <v>2007</v>
      </c>
      <c r="B42" s="39">
        <v>464.63</v>
      </c>
      <c r="C42" s="40">
        <v>46463</v>
      </c>
      <c r="D42" s="40">
        <v>0</v>
      </c>
      <c r="E42" s="66"/>
      <c r="F42" s="66"/>
    </row>
    <row r="43" spans="1:20" x14ac:dyDescent="0.35">
      <c r="A43">
        <v>2008</v>
      </c>
      <c r="B43">
        <v>449.32400000000001</v>
      </c>
      <c r="C43" s="9">
        <v>449324</v>
      </c>
      <c r="D43" s="9">
        <v>597061</v>
      </c>
      <c r="E43" s="66"/>
      <c r="F43" s="66"/>
    </row>
    <row r="44" spans="1:20" x14ac:dyDescent="0.35">
      <c r="A44">
        <v>2009</v>
      </c>
      <c r="B44">
        <v>379.92500000000001</v>
      </c>
      <c r="C44" s="9">
        <v>379925</v>
      </c>
      <c r="D44" s="40">
        <v>0</v>
      </c>
      <c r="E44" s="66"/>
      <c r="F44" s="66"/>
    </row>
    <row r="45" spans="1:20" x14ac:dyDescent="0.35">
      <c r="A45">
        <v>2010</v>
      </c>
      <c r="B45">
        <v>383.93900000000002</v>
      </c>
      <c r="C45" s="9">
        <v>383939</v>
      </c>
      <c r="D45" s="9">
        <v>383946</v>
      </c>
      <c r="E45" s="66"/>
      <c r="F45" s="66"/>
    </row>
    <row r="46" spans="1:20" x14ac:dyDescent="0.35">
      <c r="A46">
        <v>2011</v>
      </c>
      <c r="B46">
        <v>422.33300000000003</v>
      </c>
      <c r="C46" s="9">
        <v>422333</v>
      </c>
      <c r="D46" s="9">
        <v>423604</v>
      </c>
      <c r="E46" s="66"/>
      <c r="F46" s="66"/>
    </row>
    <row r="47" spans="1:20" x14ac:dyDescent="0.35">
      <c r="A47">
        <v>2012</v>
      </c>
      <c r="B47">
        <v>463.637</v>
      </c>
      <c r="C47" s="9">
        <v>463637</v>
      </c>
      <c r="D47" s="9">
        <v>486952</v>
      </c>
      <c r="E47" s="66"/>
      <c r="F47" s="66"/>
    </row>
    <row r="48" spans="1:20" x14ac:dyDescent="0.35">
      <c r="A48">
        <v>2013</v>
      </c>
      <c r="B48">
        <v>499.947</v>
      </c>
      <c r="C48" s="9">
        <v>499947</v>
      </c>
      <c r="D48" s="9">
        <v>499947</v>
      </c>
      <c r="E48" s="66"/>
      <c r="F48" s="66"/>
    </row>
    <row r="49" spans="1:6" x14ac:dyDescent="0.35">
      <c r="A49">
        <v>2014</v>
      </c>
      <c r="B49" s="39">
        <v>497.19</v>
      </c>
      <c r="C49" s="40">
        <v>49719</v>
      </c>
      <c r="D49" s="40">
        <v>0</v>
      </c>
      <c r="E49" s="66"/>
      <c r="F49" s="66"/>
    </row>
    <row r="50" spans="1:6" x14ac:dyDescent="0.35">
      <c r="A50">
        <v>2015</v>
      </c>
      <c r="B50">
        <v>471.73500000000001</v>
      </c>
      <c r="C50" s="9">
        <v>471735</v>
      </c>
      <c r="D50" s="9">
        <v>229991</v>
      </c>
      <c r="E50" s="66"/>
      <c r="F50" s="66"/>
    </row>
    <row r="51" spans="1:6" x14ac:dyDescent="0.35">
      <c r="A51">
        <v>2016</v>
      </c>
      <c r="B51">
        <v>471.99599999999998</v>
      </c>
      <c r="C51" s="9">
        <v>471996</v>
      </c>
      <c r="D51" s="9">
        <v>471995</v>
      </c>
      <c r="E51" s="66"/>
      <c r="F51" s="66"/>
    </row>
    <row r="52" spans="1:6" x14ac:dyDescent="0.35">
      <c r="A52">
        <v>2017</v>
      </c>
      <c r="B52">
        <v>449.14499999999998</v>
      </c>
      <c r="C52" s="9">
        <v>449145</v>
      </c>
      <c r="D52" s="9">
        <v>444203</v>
      </c>
      <c r="E52" s="66"/>
      <c r="F52" s="66"/>
    </row>
    <row r="53" spans="1:6" x14ac:dyDescent="0.35">
      <c r="A53">
        <v>2018</v>
      </c>
      <c r="B53">
        <v>426.77199999999999</v>
      </c>
      <c r="C53" s="9">
        <v>426772</v>
      </c>
      <c r="D53" s="9">
        <v>384993</v>
      </c>
      <c r="E53" s="66"/>
      <c r="F53" s="66"/>
    </row>
    <row r="54" spans="1:6" x14ac:dyDescent="0.35">
      <c r="A54">
        <v>2019</v>
      </c>
      <c r="B54">
        <v>469.47500000000002</v>
      </c>
      <c r="C54" s="9">
        <v>469475</v>
      </c>
      <c r="D54" s="9">
        <v>469501</v>
      </c>
      <c r="E54" s="66"/>
      <c r="F54" s="66"/>
    </row>
    <row r="55" spans="1:6" x14ac:dyDescent="0.35">
      <c r="A55">
        <v>2020</v>
      </c>
      <c r="B55">
        <v>468.47500000000002</v>
      </c>
      <c r="C55" s="9">
        <v>468475</v>
      </c>
      <c r="D55" s="9">
        <v>163965</v>
      </c>
      <c r="E55" s="66"/>
      <c r="F55" s="66"/>
    </row>
    <row r="56" spans="1:6" x14ac:dyDescent="0.35">
      <c r="A56">
        <v>2021</v>
      </c>
      <c r="B56">
        <v>445.02499999999998</v>
      </c>
      <c r="C56" s="9">
        <v>445025</v>
      </c>
      <c r="D56" s="9">
        <v>222512</v>
      </c>
      <c r="E56" s="66"/>
      <c r="F56" s="66"/>
    </row>
    <row r="58" spans="1:6" x14ac:dyDescent="0.35">
      <c r="A58" s="2" t="s">
        <v>64</v>
      </c>
      <c r="B58" s="70"/>
      <c r="C58" s="70"/>
      <c r="D58" s="70"/>
    </row>
    <row r="59" spans="1:6" x14ac:dyDescent="0.35">
      <c r="B59" t="s">
        <v>52</v>
      </c>
      <c r="C59" s="9" t="s">
        <v>53</v>
      </c>
      <c r="D59" s="9" t="s">
        <v>53</v>
      </c>
    </row>
    <row r="60" spans="1:6" x14ac:dyDescent="0.35">
      <c r="B60" t="s">
        <v>54</v>
      </c>
      <c r="C60" s="9" t="s">
        <v>55</v>
      </c>
      <c r="D60" s="9" t="s">
        <v>56</v>
      </c>
    </row>
    <row r="61" spans="1:6" ht="15" customHeight="1" x14ac:dyDescent="0.35">
      <c r="A61">
        <v>2006</v>
      </c>
      <c r="B61" s="71" t="s">
        <v>93</v>
      </c>
      <c r="C61" s="71"/>
      <c r="D61" s="71"/>
    </row>
    <row r="62" spans="1:6" x14ac:dyDescent="0.35">
      <c r="A62">
        <v>2007</v>
      </c>
      <c r="B62" s="71"/>
      <c r="C62" s="71"/>
      <c r="D62" s="71"/>
    </row>
    <row r="63" spans="1:6" x14ac:dyDescent="0.35">
      <c r="A63">
        <v>2008</v>
      </c>
      <c r="B63" s="71"/>
      <c r="C63" s="71"/>
      <c r="D63" s="71"/>
    </row>
    <row r="64" spans="1:6" x14ac:dyDescent="0.35">
      <c r="A64">
        <v>2009</v>
      </c>
      <c r="B64" s="71"/>
      <c r="C64" s="71"/>
      <c r="D64" s="71"/>
    </row>
    <row r="65" spans="1:7" x14ac:dyDescent="0.35">
      <c r="A65">
        <v>2010</v>
      </c>
      <c r="B65" s="71"/>
      <c r="C65" s="71"/>
      <c r="D65" s="71"/>
    </row>
    <row r="66" spans="1:7" x14ac:dyDescent="0.35">
      <c r="A66">
        <v>2011</v>
      </c>
      <c r="B66" s="71"/>
      <c r="C66" s="71"/>
      <c r="D66" s="71"/>
    </row>
    <row r="67" spans="1:7" x14ac:dyDescent="0.35">
      <c r="A67">
        <v>2012</v>
      </c>
      <c r="B67" s="71"/>
      <c r="C67" s="71"/>
      <c r="D67" s="71"/>
    </row>
    <row r="68" spans="1:7" x14ac:dyDescent="0.35">
      <c r="A68">
        <v>2013</v>
      </c>
      <c r="B68" s="71"/>
      <c r="C68" s="71"/>
      <c r="D68" s="71"/>
    </row>
    <row r="69" spans="1:7" x14ac:dyDescent="0.35">
      <c r="A69">
        <v>2014</v>
      </c>
      <c r="B69" s="71"/>
      <c r="C69" s="71"/>
      <c r="D69" s="71"/>
    </row>
    <row r="70" spans="1:7" x14ac:dyDescent="0.35">
      <c r="A70">
        <v>2015</v>
      </c>
      <c r="B70" s="71"/>
      <c r="C70" s="71"/>
      <c r="D70" s="71"/>
    </row>
    <row r="71" spans="1:7" x14ac:dyDescent="0.35">
      <c r="A71">
        <v>2016</v>
      </c>
      <c r="B71" s="71"/>
      <c r="C71" s="71"/>
      <c r="D71" s="71"/>
    </row>
    <row r="72" spans="1:7" x14ac:dyDescent="0.35">
      <c r="A72">
        <v>2017</v>
      </c>
      <c r="B72" s="71"/>
      <c r="C72" s="71"/>
      <c r="D72" s="71"/>
    </row>
    <row r="73" spans="1:7" x14ac:dyDescent="0.35">
      <c r="A73">
        <v>2018</v>
      </c>
      <c r="B73" s="71"/>
      <c r="C73" s="71"/>
      <c r="D73" s="71"/>
    </row>
    <row r="74" spans="1:7" x14ac:dyDescent="0.35">
      <c r="A74">
        <v>2019</v>
      </c>
      <c r="B74" s="23">
        <v>1466.5730000000001</v>
      </c>
      <c r="C74" s="9">
        <v>1466573</v>
      </c>
      <c r="D74" s="9">
        <v>1334581</v>
      </c>
    </row>
    <row r="75" spans="1:7" x14ac:dyDescent="0.35">
      <c r="A75">
        <v>2020</v>
      </c>
      <c r="B75" s="23">
        <v>1466.5730000000001</v>
      </c>
      <c r="C75" s="9">
        <v>1466573</v>
      </c>
      <c r="D75" s="9">
        <v>1466573</v>
      </c>
    </row>
    <row r="76" spans="1:7" x14ac:dyDescent="0.35">
      <c r="A76">
        <v>2021</v>
      </c>
      <c r="B76" s="23">
        <v>1393.163</v>
      </c>
      <c r="C76" s="9">
        <v>1393163</v>
      </c>
      <c r="D76" s="9">
        <v>1393270</v>
      </c>
    </row>
    <row r="78" spans="1:7" x14ac:dyDescent="0.35">
      <c r="A78" s="2" t="s">
        <v>67</v>
      </c>
      <c r="B78" s="72"/>
      <c r="C78" s="72"/>
      <c r="D78" s="72"/>
    </row>
    <row r="79" spans="1:7" x14ac:dyDescent="0.35">
      <c r="B79" t="s">
        <v>52</v>
      </c>
      <c r="C79" s="9" t="s">
        <v>53</v>
      </c>
      <c r="D79" s="9" t="s">
        <v>53</v>
      </c>
      <c r="G79"/>
    </row>
    <row r="80" spans="1:7" x14ac:dyDescent="0.35">
      <c r="B80" t="s">
        <v>54</v>
      </c>
      <c r="C80" s="9" t="s">
        <v>55</v>
      </c>
      <c r="D80" s="9" t="s">
        <v>56</v>
      </c>
      <c r="E80" s="66" t="s">
        <v>58</v>
      </c>
      <c r="F80" s="66"/>
      <c r="G80"/>
    </row>
    <row r="81" spans="1:7" x14ac:dyDescent="0.35">
      <c r="A81">
        <v>2006</v>
      </c>
      <c r="B81" s="41">
        <v>1578.681</v>
      </c>
      <c r="C81" s="9">
        <v>1243630</v>
      </c>
      <c r="D81" s="9">
        <v>1243630</v>
      </c>
      <c r="E81" s="66"/>
      <c r="F81" s="66"/>
      <c r="G81"/>
    </row>
    <row r="82" spans="1:7" x14ac:dyDescent="0.35">
      <c r="A82">
        <v>2007</v>
      </c>
      <c r="B82" s="41">
        <v>1420.61</v>
      </c>
      <c r="C82" s="9">
        <v>1256768</v>
      </c>
      <c r="D82" s="9">
        <v>1256768</v>
      </c>
      <c r="E82" s="66"/>
      <c r="F82" s="66"/>
      <c r="G82"/>
    </row>
    <row r="83" spans="1:7" x14ac:dyDescent="0.35">
      <c r="A83">
        <v>2008</v>
      </c>
      <c r="B83" s="41">
        <v>1373.373</v>
      </c>
      <c r="C83" s="9">
        <v>1373373</v>
      </c>
      <c r="D83" s="9">
        <v>1373373</v>
      </c>
      <c r="E83" s="66"/>
      <c r="F83" s="66"/>
      <c r="G83"/>
    </row>
    <row r="84" spans="1:7" x14ac:dyDescent="0.35">
      <c r="A84">
        <v>2009</v>
      </c>
      <c r="B84" s="41">
        <v>1373.373</v>
      </c>
      <c r="C84" s="9">
        <v>1382445</v>
      </c>
      <c r="D84" s="9">
        <v>1382445</v>
      </c>
      <c r="E84" s="66"/>
      <c r="F84" s="66"/>
      <c r="G84"/>
    </row>
    <row r="85" spans="1:7" x14ac:dyDescent="0.35">
      <c r="A85">
        <v>2010</v>
      </c>
      <c r="B85" s="41">
        <v>1373.373</v>
      </c>
      <c r="C85" s="9">
        <v>1396975</v>
      </c>
      <c r="D85" s="9">
        <v>1396975</v>
      </c>
      <c r="E85" s="66"/>
      <c r="F85" s="66"/>
      <c r="G85"/>
    </row>
    <row r="86" spans="1:7" x14ac:dyDescent="0.35">
      <c r="A86">
        <v>2011</v>
      </c>
      <c r="B86" s="41">
        <v>1382.4449999999999</v>
      </c>
      <c r="C86" s="9">
        <v>1420150</v>
      </c>
      <c r="D86" s="9">
        <v>1420150</v>
      </c>
      <c r="E86" s="66"/>
      <c r="F86" s="66"/>
      <c r="G86"/>
    </row>
    <row r="87" spans="1:7" x14ac:dyDescent="0.35">
      <c r="A87">
        <v>2012</v>
      </c>
      <c r="B87" s="41">
        <v>1517.6479999999999</v>
      </c>
      <c r="C87" s="9">
        <v>1517648</v>
      </c>
      <c r="D87" s="9">
        <v>1517648</v>
      </c>
      <c r="E87" s="66"/>
      <c r="F87" s="66"/>
      <c r="G87"/>
    </row>
    <row r="88" spans="1:7" x14ac:dyDescent="0.35">
      <c r="A88">
        <v>2013</v>
      </c>
      <c r="B88" s="41">
        <v>1636.5029999999999</v>
      </c>
      <c r="C88" s="9">
        <v>1636503</v>
      </c>
      <c r="D88" s="9">
        <v>1636503</v>
      </c>
      <c r="E88" s="66"/>
      <c r="F88" s="66"/>
      <c r="G88"/>
    </row>
    <row r="89" spans="1:7" x14ac:dyDescent="0.35">
      <c r="A89">
        <v>2014</v>
      </c>
      <c r="B89" s="41">
        <v>1627.479</v>
      </c>
      <c r="C89" s="9">
        <v>1627479</v>
      </c>
      <c r="D89" s="9">
        <v>1627479</v>
      </c>
      <c r="E89" s="66"/>
      <c r="F89" s="66"/>
      <c r="G89"/>
    </row>
    <row r="90" spans="1:7" x14ac:dyDescent="0.35">
      <c r="A90">
        <v>2015</v>
      </c>
      <c r="B90" s="41">
        <v>1544.154</v>
      </c>
      <c r="C90" s="9">
        <v>1544154</v>
      </c>
      <c r="D90" s="9">
        <v>1544154</v>
      </c>
      <c r="E90" s="66"/>
      <c r="F90" s="66"/>
      <c r="G90"/>
    </row>
    <row r="91" spans="1:7" x14ac:dyDescent="0.35">
      <c r="A91">
        <v>2016</v>
      </c>
      <c r="B91" s="41">
        <v>1545.011</v>
      </c>
      <c r="C91" s="9">
        <v>1545011</v>
      </c>
      <c r="D91" s="9">
        <v>1545011</v>
      </c>
      <c r="E91" s="66"/>
      <c r="F91" s="66"/>
      <c r="G91"/>
    </row>
    <row r="92" spans="1:7" x14ac:dyDescent="0.35">
      <c r="A92">
        <v>2017</v>
      </c>
      <c r="B92" s="41">
        <v>1470.211</v>
      </c>
      <c r="C92" s="9">
        <v>1470211</v>
      </c>
      <c r="D92" s="9">
        <v>1470211</v>
      </c>
      <c r="E92" s="66"/>
      <c r="F92" s="66"/>
      <c r="G92"/>
    </row>
    <row r="93" spans="1:7" x14ac:dyDescent="0.35">
      <c r="A93">
        <v>2018</v>
      </c>
      <c r="B93" s="41">
        <v>1396.9749999999999</v>
      </c>
      <c r="C93" s="9">
        <v>1536758</v>
      </c>
      <c r="D93" s="9">
        <v>1536758</v>
      </c>
      <c r="E93" s="66"/>
      <c r="F93" s="66"/>
      <c r="G93"/>
    </row>
    <row r="94" spans="1:7" x14ac:dyDescent="0.35">
      <c r="A94">
        <v>2019</v>
      </c>
      <c r="B94" s="41">
        <v>1907.239</v>
      </c>
      <c r="C94" s="9">
        <v>1578690</v>
      </c>
      <c r="D94" s="9">
        <v>1812372</v>
      </c>
      <c r="E94" s="66"/>
      <c r="F94" s="66"/>
      <c r="G94"/>
    </row>
    <row r="95" spans="1:7" x14ac:dyDescent="0.35">
      <c r="A95">
        <v>2020</v>
      </c>
      <c r="B95" s="41">
        <v>1907.239</v>
      </c>
      <c r="C95" s="9">
        <v>1907239</v>
      </c>
      <c r="D95" s="9">
        <v>1907239</v>
      </c>
      <c r="E95" s="66"/>
      <c r="F95" s="66"/>
      <c r="G95"/>
    </row>
    <row r="96" spans="1:7" x14ac:dyDescent="0.35">
      <c r="A96">
        <v>2021</v>
      </c>
      <c r="B96" s="23">
        <v>1811.771</v>
      </c>
      <c r="C96" s="9">
        <v>1811771</v>
      </c>
      <c r="D96" s="9">
        <v>1811771</v>
      </c>
      <c r="E96" s="66"/>
      <c r="F96" s="66"/>
    </row>
    <row r="97" spans="1:8" x14ac:dyDescent="0.35">
      <c r="B97" s="23"/>
      <c r="E97" s="42"/>
      <c r="F97" s="42"/>
    </row>
    <row r="98" spans="1:8" x14ac:dyDescent="0.35">
      <c r="A98" s="2" t="s">
        <v>70</v>
      </c>
      <c r="B98" s="70"/>
      <c r="C98" s="70"/>
      <c r="D98" s="70"/>
    </row>
    <row r="99" spans="1:8" x14ac:dyDescent="0.35">
      <c r="B99" t="s">
        <v>52</v>
      </c>
      <c r="C99" s="9" t="s">
        <v>59</v>
      </c>
      <c r="D99" s="9" t="s">
        <v>53</v>
      </c>
    </row>
    <row r="100" spans="1:8" x14ac:dyDescent="0.35">
      <c r="B100" t="s">
        <v>54</v>
      </c>
      <c r="C100" s="43" t="s">
        <v>25</v>
      </c>
      <c r="D100" s="9" t="s">
        <v>56</v>
      </c>
      <c r="E100" s="44"/>
      <c r="F100" s="44"/>
      <c r="G100"/>
      <c r="H100" s="15"/>
    </row>
    <row r="101" spans="1:8" ht="15" customHeight="1" x14ac:dyDescent="0.35">
      <c r="A101">
        <v>2006</v>
      </c>
      <c r="B101" s="71" t="s">
        <v>93</v>
      </c>
      <c r="C101" s="71"/>
      <c r="D101" s="71"/>
      <c r="E101" s="44"/>
      <c r="F101" s="44"/>
      <c r="G101" s="9"/>
      <c r="H101" s="9"/>
    </row>
    <row r="102" spans="1:8" x14ac:dyDescent="0.35">
      <c r="A102">
        <v>2007</v>
      </c>
      <c r="B102" s="71"/>
      <c r="C102" s="71"/>
      <c r="D102" s="71"/>
      <c r="E102" s="44"/>
      <c r="F102" s="44"/>
      <c r="G102" s="9"/>
      <c r="H102" s="9"/>
    </row>
    <row r="103" spans="1:8" x14ac:dyDescent="0.35">
      <c r="A103">
        <v>2008</v>
      </c>
      <c r="B103" s="71"/>
      <c r="C103" s="71"/>
      <c r="D103" s="71"/>
      <c r="E103" s="44"/>
      <c r="F103" s="44"/>
      <c r="G103" s="9"/>
      <c r="H103" s="9"/>
    </row>
    <row r="104" spans="1:8" x14ac:dyDescent="0.35">
      <c r="A104">
        <v>2009</v>
      </c>
      <c r="B104" s="71"/>
      <c r="C104" s="71"/>
      <c r="D104" s="71"/>
      <c r="E104" s="44"/>
      <c r="F104" s="44"/>
      <c r="G104" s="9"/>
      <c r="H104" s="9"/>
    </row>
    <row r="105" spans="1:8" x14ac:dyDescent="0.35">
      <c r="A105">
        <v>2010</v>
      </c>
      <c r="B105" s="71"/>
      <c r="C105" s="71"/>
      <c r="D105" s="71"/>
      <c r="E105" s="44"/>
      <c r="F105" s="44"/>
      <c r="G105" s="9"/>
      <c r="H105" s="9"/>
    </row>
    <row r="106" spans="1:8" x14ac:dyDescent="0.35">
      <c r="A106">
        <v>2011</v>
      </c>
      <c r="B106" s="71"/>
      <c r="C106" s="71"/>
      <c r="D106" s="71"/>
      <c r="E106" s="44"/>
      <c r="F106" s="44"/>
      <c r="G106" s="9"/>
      <c r="H106" s="9"/>
    </row>
    <row r="107" spans="1:8" x14ac:dyDescent="0.35">
      <c r="A107">
        <v>2012</v>
      </c>
      <c r="B107" s="71"/>
      <c r="C107" s="71"/>
      <c r="D107" s="71"/>
      <c r="E107" s="44"/>
      <c r="F107" s="44"/>
      <c r="G107" s="9"/>
      <c r="H107" s="9"/>
    </row>
    <row r="108" spans="1:8" x14ac:dyDescent="0.35">
      <c r="A108">
        <v>2013</v>
      </c>
      <c r="B108" s="71"/>
      <c r="C108" s="71"/>
      <c r="D108" s="71"/>
      <c r="E108" s="44"/>
      <c r="F108" s="44"/>
      <c r="G108" s="9"/>
      <c r="H108" s="9"/>
    </row>
    <row r="109" spans="1:8" x14ac:dyDescent="0.35">
      <c r="A109">
        <v>2014</v>
      </c>
      <c r="B109" s="71"/>
      <c r="C109" s="71"/>
      <c r="D109" s="71"/>
      <c r="E109" s="44"/>
      <c r="F109" s="44"/>
      <c r="G109" s="9"/>
      <c r="H109" s="9"/>
    </row>
    <row r="110" spans="1:8" x14ac:dyDescent="0.35">
      <c r="A110">
        <v>2015</v>
      </c>
      <c r="B110" s="23">
        <v>5917.36</v>
      </c>
      <c r="C110" s="9">
        <v>5917360</v>
      </c>
      <c r="D110" s="9">
        <v>5917760</v>
      </c>
      <c r="E110" s="44"/>
      <c r="F110" s="44"/>
      <c r="G110" s="9"/>
      <c r="H110" s="9"/>
    </row>
    <row r="111" spans="1:8" x14ac:dyDescent="0.35">
      <c r="A111">
        <v>2016</v>
      </c>
      <c r="B111" s="23">
        <v>5920.6480000000001</v>
      </c>
      <c r="C111" s="9">
        <v>5920648</v>
      </c>
      <c r="D111" s="9">
        <v>5920648</v>
      </c>
      <c r="E111" s="44"/>
      <c r="F111" s="44"/>
      <c r="G111" s="9"/>
      <c r="H111" s="9"/>
    </row>
    <row r="112" spans="1:8" x14ac:dyDescent="0.35">
      <c r="A112">
        <v>2017</v>
      </c>
      <c r="B112" s="23">
        <v>5634.0060000000003</v>
      </c>
      <c r="C112" s="9">
        <v>5634006</v>
      </c>
      <c r="D112" s="9">
        <v>5634006</v>
      </c>
      <c r="E112" s="44"/>
      <c r="F112" s="44"/>
      <c r="G112" s="9"/>
      <c r="H112" s="9"/>
    </row>
    <row r="113" spans="1:8" x14ac:dyDescent="0.35">
      <c r="A113">
        <v>2018</v>
      </c>
      <c r="B113" s="23">
        <v>5353.357</v>
      </c>
      <c r="C113" s="9">
        <v>5353357</v>
      </c>
      <c r="D113" s="9">
        <v>5353357</v>
      </c>
      <c r="E113" s="44"/>
      <c r="F113" s="44"/>
      <c r="G113" s="9"/>
      <c r="H113" s="9"/>
    </row>
    <row r="114" spans="1:8" x14ac:dyDescent="0.35">
      <c r="A114">
        <v>2019</v>
      </c>
      <c r="B114" s="23">
        <v>5889.02</v>
      </c>
      <c r="C114" s="9">
        <v>5889020</v>
      </c>
      <c r="D114" s="9">
        <v>5889020</v>
      </c>
      <c r="E114" s="44"/>
      <c r="F114" s="44"/>
      <c r="G114" s="9"/>
      <c r="H114" s="9"/>
    </row>
    <row r="115" spans="1:8" x14ac:dyDescent="0.35">
      <c r="A115">
        <v>2020</v>
      </c>
      <c r="B115" s="23">
        <v>5889.02</v>
      </c>
      <c r="C115" s="9">
        <v>5889020</v>
      </c>
      <c r="D115" s="9">
        <v>5889020</v>
      </c>
      <c r="E115" s="44"/>
      <c r="F115" s="44"/>
      <c r="G115" s="9"/>
      <c r="H115" s="9"/>
    </row>
    <row r="116" spans="1:8" x14ac:dyDescent="0.35">
      <c r="A116">
        <v>2021</v>
      </c>
      <c r="B116" s="23">
        <v>5594.2420000000002</v>
      </c>
      <c r="C116" s="9">
        <v>4161863</v>
      </c>
      <c r="D116" s="9">
        <v>4161863</v>
      </c>
      <c r="E116" s="44"/>
      <c r="F116" s="44"/>
      <c r="G116" s="9"/>
      <c r="H116" s="9"/>
    </row>
    <row r="117" spans="1:8" x14ac:dyDescent="0.35">
      <c r="E117" s="9"/>
    </row>
    <row r="118" spans="1:8" x14ac:dyDescent="0.35">
      <c r="A118" s="2" t="s">
        <v>71</v>
      </c>
      <c r="B118" s="73"/>
      <c r="C118" s="73"/>
      <c r="D118" s="73"/>
      <c r="E118" s="9"/>
    </row>
    <row r="119" spans="1:8" x14ac:dyDescent="0.35">
      <c r="B119" t="s">
        <v>52</v>
      </c>
      <c r="C119" s="9" t="s">
        <v>59</v>
      </c>
      <c r="D119" s="9" t="s">
        <v>53</v>
      </c>
      <c r="E119" s="9"/>
    </row>
    <row r="120" spans="1:8" x14ac:dyDescent="0.35">
      <c r="B120" t="s">
        <v>54</v>
      </c>
      <c r="C120" s="21" t="s">
        <v>25</v>
      </c>
      <c r="D120" s="9" t="s">
        <v>56</v>
      </c>
      <c r="E120" s="66" t="s">
        <v>58</v>
      </c>
      <c r="F120" s="66"/>
      <c r="G120" s="44"/>
      <c r="H120" s="44"/>
    </row>
    <row r="121" spans="1:8" ht="15" customHeight="1" x14ac:dyDescent="0.35">
      <c r="A121">
        <v>2006</v>
      </c>
      <c r="B121" s="41">
        <v>4039.1590000000001</v>
      </c>
      <c r="C121" s="40">
        <v>1377950</v>
      </c>
      <c r="D121" s="9">
        <v>1459708</v>
      </c>
      <c r="E121" s="66"/>
      <c r="F121" s="66"/>
      <c r="G121" s="44"/>
      <c r="H121" s="44"/>
    </row>
    <row r="122" spans="1:8" x14ac:dyDescent="0.35">
      <c r="A122">
        <v>2007</v>
      </c>
      <c r="B122" s="41">
        <v>3634.723</v>
      </c>
      <c r="C122" s="40">
        <v>1239570</v>
      </c>
      <c r="D122" s="9">
        <v>1297636</v>
      </c>
      <c r="E122" s="66"/>
      <c r="F122" s="66"/>
      <c r="G122" s="44"/>
      <c r="H122" s="44"/>
    </row>
    <row r="123" spans="1:8" x14ac:dyDescent="0.35">
      <c r="A123">
        <v>2008</v>
      </c>
      <c r="B123" s="41">
        <v>3513.8649999999998</v>
      </c>
      <c r="C123" s="40">
        <v>1198751</v>
      </c>
      <c r="D123" s="9">
        <v>1233038</v>
      </c>
      <c r="E123" s="66"/>
      <c r="F123" s="66"/>
      <c r="G123" s="44"/>
      <c r="H123" s="44"/>
    </row>
    <row r="124" spans="1:8" x14ac:dyDescent="0.35">
      <c r="A124">
        <v>2009</v>
      </c>
      <c r="B124" s="41">
        <v>3513.8649999999998</v>
      </c>
      <c r="C124" s="40">
        <v>1089162</v>
      </c>
      <c r="D124" s="9">
        <v>1123607</v>
      </c>
      <c r="E124" s="66"/>
      <c r="F124" s="66"/>
      <c r="G124" s="44"/>
      <c r="H124" s="44"/>
    </row>
    <row r="125" spans="1:8" x14ac:dyDescent="0.35">
      <c r="A125">
        <v>2010</v>
      </c>
      <c r="B125" s="41">
        <v>3513.8649999999998</v>
      </c>
      <c r="C125" s="40">
        <v>1100668</v>
      </c>
      <c r="D125" s="9">
        <v>1131631</v>
      </c>
      <c r="E125" s="66"/>
      <c r="F125" s="66"/>
      <c r="G125" s="44"/>
      <c r="H125" s="44"/>
    </row>
    <row r="126" spans="1:8" x14ac:dyDescent="0.35">
      <c r="A126">
        <v>2011</v>
      </c>
      <c r="B126" s="41">
        <v>3520.0340000000001</v>
      </c>
      <c r="C126" s="40">
        <v>1265513</v>
      </c>
      <c r="D126" s="9">
        <v>1265513</v>
      </c>
      <c r="E126" s="66"/>
      <c r="F126" s="66"/>
      <c r="G126" s="44"/>
      <c r="H126" s="44"/>
    </row>
    <row r="127" spans="1:8" x14ac:dyDescent="0.35">
      <c r="A127">
        <v>2012</v>
      </c>
      <c r="B127" s="41">
        <v>3726.415</v>
      </c>
      <c r="C127" s="9">
        <v>3726416</v>
      </c>
      <c r="D127" s="9">
        <v>3726416</v>
      </c>
      <c r="E127" s="66"/>
      <c r="F127" s="66"/>
      <c r="G127" s="44"/>
      <c r="H127" s="44"/>
    </row>
    <row r="128" spans="1:8" x14ac:dyDescent="0.35">
      <c r="A128">
        <v>2013</v>
      </c>
      <c r="B128" s="41">
        <v>4166.9269999999997</v>
      </c>
      <c r="C128" s="9">
        <v>4018252</v>
      </c>
      <c r="D128" s="9">
        <v>4018252</v>
      </c>
      <c r="E128" s="66"/>
      <c r="F128" s="66"/>
      <c r="G128" s="44"/>
      <c r="H128" s="44"/>
    </row>
    <row r="129" spans="1:8" x14ac:dyDescent="0.35">
      <c r="A129">
        <v>2014</v>
      </c>
      <c r="B129" s="41">
        <v>3631.2379999999998</v>
      </c>
      <c r="C129" s="9">
        <v>3996094</v>
      </c>
      <c r="D129" s="9">
        <v>4215615</v>
      </c>
      <c r="E129" s="66"/>
      <c r="F129" s="66"/>
      <c r="G129" s="44"/>
      <c r="H129" s="44"/>
    </row>
    <row r="130" spans="1:8" x14ac:dyDescent="0.35">
      <c r="A130">
        <v>2015</v>
      </c>
      <c r="B130" s="41">
        <v>3931.7849999999999</v>
      </c>
      <c r="C130" s="9">
        <v>3931785</v>
      </c>
      <c r="D130" s="9">
        <v>3931785</v>
      </c>
      <c r="E130" s="66"/>
      <c r="F130" s="66"/>
      <c r="G130" s="44"/>
      <c r="H130" s="44"/>
    </row>
    <row r="131" spans="1:8" x14ac:dyDescent="0.35">
      <c r="A131">
        <v>2016</v>
      </c>
      <c r="B131" s="41">
        <v>3933.598</v>
      </c>
      <c r="C131" s="9">
        <v>3933666</v>
      </c>
      <c r="D131" s="9">
        <v>3933666</v>
      </c>
      <c r="E131" s="66"/>
      <c r="F131" s="66"/>
      <c r="G131" s="44"/>
      <c r="H131" s="44"/>
    </row>
    <row r="132" spans="1:8" x14ac:dyDescent="0.35">
      <c r="A132">
        <v>2017</v>
      </c>
      <c r="B132" s="41">
        <v>3808.6480000000001</v>
      </c>
      <c r="C132" s="9">
        <v>3808648</v>
      </c>
      <c r="D132" s="9">
        <v>3808648</v>
      </c>
      <c r="E132" s="66"/>
      <c r="F132" s="66"/>
      <c r="G132" s="44"/>
      <c r="H132" s="44"/>
    </row>
    <row r="133" spans="1:8" x14ac:dyDescent="0.35">
      <c r="A133">
        <v>2018</v>
      </c>
      <c r="B133" s="41">
        <v>3912.585</v>
      </c>
      <c r="C133" s="9">
        <v>3556698</v>
      </c>
      <c r="D133" s="9">
        <v>3556698</v>
      </c>
      <c r="E133" s="66"/>
      <c r="F133" s="66"/>
      <c r="G133" s="44"/>
      <c r="H133" s="44"/>
    </row>
    <row r="134" spans="1:8" x14ac:dyDescent="0.35">
      <c r="A134">
        <v>2019</v>
      </c>
      <c r="B134" s="41">
        <v>3912.585</v>
      </c>
      <c r="C134" s="9">
        <v>4404335</v>
      </c>
      <c r="D134" s="9">
        <v>4404335</v>
      </c>
      <c r="E134" s="66"/>
      <c r="F134" s="66"/>
      <c r="G134" s="44"/>
      <c r="H134" s="44"/>
    </row>
    <row r="135" spans="1:8" x14ac:dyDescent="0.35">
      <c r="A135">
        <v>2020</v>
      </c>
      <c r="B135" s="41">
        <v>5092.3720000000003</v>
      </c>
      <c r="C135" s="9">
        <v>5092372</v>
      </c>
      <c r="D135" s="9">
        <v>5092372</v>
      </c>
      <c r="E135" s="66"/>
      <c r="F135" s="66"/>
      <c r="G135" s="44"/>
      <c r="H135" s="44"/>
    </row>
    <row r="136" spans="1:8" x14ac:dyDescent="0.35">
      <c r="A136">
        <v>2021</v>
      </c>
      <c r="B136" s="23">
        <v>4837.4709999999995</v>
      </c>
      <c r="C136" s="9">
        <v>4136022</v>
      </c>
      <c r="D136" s="9">
        <v>4136022</v>
      </c>
      <c r="E136" s="66"/>
      <c r="F136" s="66"/>
      <c r="G136" s="44"/>
      <c r="H136" s="44"/>
    </row>
    <row r="138" spans="1:8" x14ac:dyDescent="0.35">
      <c r="A138" s="2" t="s">
        <v>76</v>
      </c>
      <c r="B138" s="70"/>
      <c r="C138" s="70"/>
      <c r="D138" s="70"/>
    </row>
    <row r="139" spans="1:8" x14ac:dyDescent="0.35">
      <c r="B139" t="s">
        <v>52</v>
      </c>
      <c r="C139" s="9" t="s">
        <v>53</v>
      </c>
      <c r="D139" s="9" t="s">
        <v>53</v>
      </c>
    </row>
    <row r="140" spans="1:8" x14ac:dyDescent="0.35">
      <c r="B140" t="s">
        <v>54</v>
      </c>
      <c r="C140" s="9" t="s">
        <v>55</v>
      </c>
      <c r="D140" s="9" t="s">
        <v>56</v>
      </c>
    </row>
    <row r="141" spans="1:8" ht="15" customHeight="1" x14ac:dyDescent="0.35">
      <c r="A141">
        <v>2006</v>
      </c>
      <c r="B141" s="71" t="s">
        <v>93</v>
      </c>
      <c r="C141" s="71"/>
      <c r="D141" s="71"/>
    </row>
    <row r="142" spans="1:8" x14ac:dyDescent="0.35">
      <c r="A142">
        <v>2007</v>
      </c>
      <c r="B142" s="71"/>
      <c r="C142" s="71"/>
      <c r="D142" s="71"/>
    </row>
    <row r="143" spans="1:8" x14ac:dyDescent="0.35">
      <c r="A143">
        <v>2008</v>
      </c>
      <c r="B143" s="71"/>
      <c r="C143" s="71"/>
      <c r="D143" s="71"/>
    </row>
    <row r="144" spans="1:8" x14ac:dyDescent="0.35">
      <c r="A144">
        <v>2009</v>
      </c>
      <c r="B144" s="71"/>
      <c r="C144" s="71"/>
      <c r="D144" s="71"/>
    </row>
    <row r="145" spans="1:6" x14ac:dyDescent="0.35">
      <c r="A145">
        <v>2010</v>
      </c>
      <c r="B145" s="71"/>
      <c r="C145" s="71"/>
      <c r="D145" s="71"/>
    </row>
    <row r="146" spans="1:6" x14ac:dyDescent="0.35">
      <c r="A146">
        <v>2011</v>
      </c>
      <c r="B146" s="71"/>
      <c r="C146" s="71"/>
      <c r="D146" s="71"/>
    </row>
    <row r="147" spans="1:6" x14ac:dyDescent="0.35">
      <c r="A147">
        <v>2012</v>
      </c>
      <c r="B147" s="71"/>
      <c r="C147" s="71"/>
      <c r="D147" s="71"/>
    </row>
    <row r="148" spans="1:6" x14ac:dyDescent="0.35">
      <c r="A148">
        <v>2013</v>
      </c>
      <c r="B148" s="71"/>
      <c r="C148" s="71"/>
      <c r="D148" s="71"/>
    </row>
    <row r="149" spans="1:6" x14ac:dyDescent="0.35">
      <c r="A149">
        <v>2014</v>
      </c>
      <c r="B149" s="71"/>
      <c r="C149" s="71"/>
      <c r="D149" s="71"/>
    </row>
    <row r="150" spans="1:6" x14ac:dyDescent="0.35">
      <c r="A150">
        <v>2015</v>
      </c>
      <c r="B150" s="71"/>
      <c r="C150" s="71"/>
      <c r="D150" s="71"/>
    </row>
    <row r="151" spans="1:6" x14ac:dyDescent="0.35">
      <c r="A151">
        <v>2016</v>
      </c>
      <c r="B151" s="71"/>
      <c r="C151" s="71"/>
      <c r="D151" s="71"/>
    </row>
    <row r="152" spans="1:6" x14ac:dyDescent="0.35">
      <c r="A152">
        <v>2017</v>
      </c>
      <c r="B152" s="71"/>
      <c r="C152" s="71"/>
      <c r="D152" s="71"/>
    </row>
    <row r="153" spans="1:6" x14ac:dyDescent="0.35">
      <c r="A153">
        <v>2018</v>
      </c>
      <c r="B153" s="23">
        <v>149.32</v>
      </c>
      <c r="C153" s="9">
        <v>149320</v>
      </c>
      <c r="D153" s="9">
        <v>167633</v>
      </c>
    </row>
    <row r="154" spans="1:6" x14ac:dyDescent="0.35">
      <c r="A154">
        <v>2019</v>
      </c>
      <c r="B154" s="23">
        <v>164.261</v>
      </c>
      <c r="C154" s="9">
        <v>164261</v>
      </c>
      <c r="D154" s="9">
        <v>171271</v>
      </c>
    </row>
    <row r="155" spans="1:6" x14ac:dyDescent="0.35">
      <c r="A155">
        <v>2020</v>
      </c>
      <c r="B155" s="23">
        <v>164.261</v>
      </c>
      <c r="C155" s="9">
        <v>164261</v>
      </c>
      <c r="D155" s="9">
        <v>165998</v>
      </c>
    </row>
    <row r="156" spans="1:6" x14ac:dyDescent="0.35">
      <c r="A156">
        <v>2021</v>
      </c>
      <c r="B156" s="23">
        <v>156.03899999999999</v>
      </c>
      <c r="C156" s="9">
        <v>156039</v>
      </c>
      <c r="D156" s="9">
        <v>100900</v>
      </c>
    </row>
    <row r="158" spans="1:6" x14ac:dyDescent="0.35">
      <c r="A158" s="2" t="s">
        <v>78</v>
      </c>
      <c r="B158" s="73"/>
      <c r="C158" s="73"/>
      <c r="D158" s="73"/>
    </row>
    <row r="159" spans="1:6" x14ac:dyDescent="0.35">
      <c r="B159" t="s">
        <v>52</v>
      </c>
      <c r="C159" s="9" t="s">
        <v>53</v>
      </c>
      <c r="D159" s="9" t="s">
        <v>53</v>
      </c>
    </row>
    <row r="160" spans="1:6" ht="15" customHeight="1" x14ac:dyDescent="0.35">
      <c r="B160" t="s">
        <v>54</v>
      </c>
      <c r="C160" s="9" t="s">
        <v>55</v>
      </c>
      <c r="D160" s="9" t="s">
        <v>56</v>
      </c>
      <c r="E160" s="74" t="s">
        <v>58</v>
      </c>
      <c r="F160" s="74"/>
    </row>
    <row r="161" spans="1:6" x14ac:dyDescent="0.35">
      <c r="A161">
        <v>2006</v>
      </c>
      <c r="B161" s="41">
        <v>5897.1360000000004</v>
      </c>
      <c r="C161" s="40"/>
      <c r="D161" s="40"/>
      <c r="E161" s="74"/>
      <c r="F161" s="74"/>
    </row>
    <row r="162" spans="1:6" x14ac:dyDescent="0.35">
      <c r="A162">
        <v>2007</v>
      </c>
      <c r="B162" s="41">
        <v>5306.6620000000003</v>
      </c>
      <c r="C162" s="40">
        <v>2496400</v>
      </c>
      <c r="D162" s="40">
        <v>2496729</v>
      </c>
      <c r="E162" s="74"/>
      <c r="F162" s="74"/>
    </row>
    <row r="163" spans="1:6" x14ac:dyDescent="0.35">
      <c r="A163">
        <v>2008</v>
      </c>
      <c r="B163" s="41">
        <v>5130.2110000000002</v>
      </c>
      <c r="C163" s="40">
        <v>2414151</v>
      </c>
      <c r="D163" s="40">
        <v>2414151</v>
      </c>
      <c r="E163" s="74"/>
      <c r="F163" s="74"/>
    </row>
    <row r="164" spans="1:6" x14ac:dyDescent="0.35">
      <c r="A164">
        <v>2009</v>
      </c>
      <c r="B164" s="41">
        <v>5130.2110000000002</v>
      </c>
      <c r="C164" s="40">
        <v>2127677</v>
      </c>
      <c r="D164" s="40">
        <v>2127677</v>
      </c>
      <c r="E164" s="74"/>
      <c r="F164" s="74"/>
    </row>
    <row r="165" spans="1:6" x14ac:dyDescent="0.35">
      <c r="A165">
        <v>2010</v>
      </c>
      <c r="B165" s="41">
        <v>5101.2110000000002</v>
      </c>
      <c r="C165" s="40">
        <v>2150154</v>
      </c>
      <c r="D165" s="40">
        <v>2150155</v>
      </c>
      <c r="E165" s="74"/>
      <c r="F165" s="74"/>
    </row>
    <row r="166" spans="1:6" x14ac:dyDescent="0.35">
      <c r="A166">
        <v>2011</v>
      </c>
      <c r="B166" s="41">
        <v>5600.11</v>
      </c>
      <c r="C166" s="40">
        <v>2365169</v>
      </c>
      <c r="D166" s="40">
        <v>2365170</v>
      </c>
      <c r="E166" s="74"/>
      <c r="F166" s="74"/>
    </row>
    <row r="167" spans="1:6" x14ac:dyDescent="0.35">
      <c r="A167">
        <v>2012</v>
      </c>
      <c r="B167" s="41">
        <v>6038.6859999999997</v>
      </c>
      <c r="C167" s="40">
        <v>2596483</v>
      </c>
      <c r="D167" s="40">
        <v>2596483</v>
      </c>
      <c r="E167" s="74"/>
      <c r="F167" s="74"/>
    </row>
    <row r="168" spans="1:6" x14ac:dyDescent="0.35">
      <c r="A168">
        <v>2013</v>
      </c>
      <c r="B168" s="41">
        <v>6005.3850000000002</v>
      </c>
      <c r="C168" s="40">
        <v>2799833</v>
      </c>
      <c r="D168" s="40">
        <v>2799833</v>
      </c>
      <c r="E168" s="74"/>
      <c r="F168" s="74"/>
    </row>
    <row r="169" spans="1:6" x14ac:dyDescent="0.35">
      <c r="A169">
        <v>2014</v>
      </c>
      <c r="B169" s="41">
        <v>5697.9179999999997</v>
      </c>
      <c r="C169" s="40">
        <v>2784389</v>
      </c>
      <c r="D169" s="40">
        <v>2784389</v>
      </c>
      <c r="E169" s="74"/>
      <c r="F169" s="74"/>
    </row>
    <row r="170" spans="1:6" x14ac:dyDescent="0.35">
      <c r="A170">
        <v>2015</v>
      </c>
      <c r="B170" s="41">
        <v>5701.08</v>
      </c>
      <c r="C170" s="40">
        <v>2641832</v>
      </c>
      <c r="D170" s="40">
        <v>1957155</v>
      </c>
      <c r="E170" s="74"/>
      <c r="F170" s="74"/>
    </row>
    <row r="171" spans="1:6" x14ac:dyDescent="0.35">
      <c r="A171">
        <v>2016</v>
      </c>
      <c r="B171" s="41">
        <v>5425.0680000000002</v>
      </c>
      <c r="C171" s="40">
        <v>2641832</v>
      </c>
      <c r="D171" s="40">
        <v>2688729</v>
      </c>
      <c r="E171" s="74"/>
      <c r="F171" s="74"/>
    </row>
    <row r="172" spans="1:6" x14ac:dyDescent="0.35">
      <c r="A172">
        <v>2017</v>
      </c>
      <c r="B172" s="41">
        <v>5670.6239999999998</v>
      </c>
      <c r="C172" s="40">
        <v>2515325</v>
      </c>
      <c r="D172" s="40">
        <v>2520262</v>
      </c>
      <c r="E172" s="74"/>
      <c r="F172" s="74"/>
    </row>
    <row r="173" spans="1:6" x14ac:dyDescent="0.35">
      <c r="A173">
        <v>2018</v>
      </c>
      <c r="B173" s="41">
        <v>5670.6239999999998</v>
      </c>
      <c r="C173" s="40">
        <v>2390028</v>
      </c>
      <c r="D173" s="40">
        <v>2456935</v>
      </c>
      <c r="E173" s="74"/>
      <c r="F173" s="74"/>
    </row>
    <row r="174" spans="1:6" x14ac:dyDescent="0.35">
      <c r="A174">
        <v>2019</v>
      </c>
      <c r="B174" s="41">
        <v>5670.6239999999998</v>
      </c>
      <c r="C174" s="9">
        <v>5670624</v>
      </c>
      <c r="D174" s="9">
        <v>5670661</v>
      </c>
      <c r="E174" s="74"/>
      <c r="F174" s="74"/>
    </row>
    <row r="175" spans="1:6" x14ac:dyDescent="0.35">
      <c r="A175">
        <v>2020</v>
      </c>
      <c r="B175" s="41">
        <v>5670.6239999999998</v>
      </c>
      <c r="C175" s="9">
        <v>5670624</v>
      </c>
      <c r="D175" s="9">
        <v>5670584</v>
      </c>
      <c r="E175" s="74"/>
      <c r="F175" s="74"/>
    </row>
    <row r="176" spans="1:6" x14ac:dyDescent="0.35">
      <c r="A176">
        <v>2021</v>
      </c>
      <c r="B176" s="23">
        <v>5386.7780000000002</v>
      </c>
      <c r="C176" s="9">
        <v>5386000</v>
      </c>
      <c r="D176" s="9">
        <v>4971833</v>
      </c>
      <c r="E176" s="74"/>
      <c r="F176" s="74"/>
    </row>
    <row r="178" spans="1:7" x14ac:dyDescent="0.35">
      <c r="A178" s="2" t="s">
        <v>80</v>
      </c>
      <c r="B178" s="70"/>
      <c r="C178" s="70"/>
      <c r="D178" s="70"/>
    </row>
    <row r="179" spans="1:7" x14ac:dyDescent="0.35">
      <c r="B179" t="s">
        <v>52</v>
      </c>
      <c r="C179" s="9" t="s">
        <v>59</v>
      </c>
      <c r="D179" s="9" t="s">
        <v>53</v>
      </c>
    </row>
    <row r="180" spans="1:7" x14ac:dyDescent="0.35">
      <c r="B180" t="s">
        <v>54</v>
      </c>
      <c r="C180" s="45" t="s">
        <v>25</v>
      </c>
      <c r="D180" s="9" t="s">
        <v>56</v>
      </c>
      <c r="E180" s="66" t="s">
        <v>60</v>
      </c>
      <c r="F180" s="66"/>
    </row>
    <row r="181" spans="1:7" x14ac:dyDescent="0.35">
      <c r="A181">
        <v>2006</v>
      </c>
      <c r="B181" s="23">
        <v>620.54999999999995</v>
      </c>
      <c r="C181" s="9">
        <v>620550</v>
      </c>
      <c r="D181" s="9">
        <v>626820</v>
      </c>
      <c r="E181" s="66"/>
      <c r="F181" s="66"/>
      <c r="G181" s="9"/>
    </row>
    <row r="182" spans="1:7" x14ac:dyDescent="0.35">
      <c r="A182">
        <v>2007</v>
      </c>
      <c r="B182" s="23">
        <v>558.24</v>
      </c>
      <c r="C182" s="9">
        <v>558240</v>
      </c>
      <c r="D182" s="9">
        <v>558240</v>
      </c>
      <c r="E182" s="66"/>
      <c r="F182" s="66"/>
      <c r="G182" s="9"/>
    </row>
    <row r="183" spans="1:7" x14ac:dyDescent="0.35">
      <c r="A183">
        <v>2008</v>
      </c>
      <c r="B183" s="23">
        <v>539.851</v>
      </c>
      <c r="C183" s="9">
        <v>539851</v>
      </c>
      <c r="D183" s="9">
        <v>444311</v>
      </c>
      <c r="E183" s="66"/>
      <c r="F183" s="66"/>
      <c r="G183" s="9"/>
    </row>
    <row r="184" spans="1:7" x14ac:dyDescent="0.35">
      <c r="A184">
        <v>2009</v>
      </c>
      <c r="B184" s="23">
        <v>475.34800000000001</v>
      </c>
      <c r="C184" s="9">
        <v>480369</v>
      </c>
      <c r="D184" s="9">
        <v>397042</v>
      </c>
      <c r="E184" s="66"/>
      <c r="F184" s="66"/>
      <c r="G184" s="9"/>
    </row>
    <row r="185" spans="1:7" x14ac:dyDescent="0.35">
      <c r="A185">
        <v>2010</v>
      </c>
      <c r="B185" s="23">
        <v>480.36900000000003</v>
      </c>
      <c r="C185" s="9">
        <v>580084</v>
      </c>
      <c r="D185" s="9">
        <v>482675</v>
      </c>
      <c r="E185" s="66"/>
      <c r="F185" s="66"/>
      <c r="G185" s="9"/>
    </row>
    <row r="186" spans="1:7" x14ac:dyDescent="0.35">
      <c r="A186">
        <v>2011</v>
      </c>
      <c r="B186" s="23">
        <v>528.40599999999995</v>
      </c>
      <c r="C186" s="9">
        <v>528406</v>
      </c>
      <c r="D186" s="9">
        <v>511010</v>
      </c>
      <c r="E186" s="66"/>
      <c r="F186" s="66"/>
      <c r="G186" s="9"/>
    </row>
    <row r="187" spans="1:7" x14ac:dyDescent="0.35">
      <c r="A187">
        <v>2012</v>
      </c>
      <c r="B187" s="23">
        <v>580.08399999999995</v>
      </c>
      <c r="C187" s="9">
        <v>580084</v>
      </c>
      <c r="D187" s="9">
        <v>554227</v>
      </c>
      <c r="E187" s="66"/>
      <c r="F187" s="66"/>
      <c r="G187" s="9"/>
    </row>
    <row r="188" spans="1:7" x14ac:dyDescent="0.35">
      <c r="A188">
        <v>2013</v>
      </c>
      <c r="B188" s="23">
        <v>625.51400000000001</v>
      </c>
      <c r="C188" s="9">
        <v>625514</v>
      </c>
      <c r="D188" s="9">
        <v>530015</v>
      </c>
      <c r="E188" s="66"/>
      <c r="F188" s="66"/>
      <c r="G188" s="9"/>
    </row>
    <row r="189" spans="1:7" x14ac:dyDescent="0.35">
      <c r="A189">
        <v>2014</v>
      </c>
      <c r="B189" s="23">
        <v>622.06399999999996</v>
      </c>
      <c r="C189" s="9">
        <v>622064</v>
      </c>
      <c r="D189" s="9">
        <v>506659</v>
      </c>
      <c r="E189" s="66"/>
      <c r="F189" s="66"/>
      <c r="G189" s="9"/>
    </row>
    <row r="190" spans="1:7" x14ac:dyDescent="0.35">
      <c r="A190">
        <v>2015</v>
      </c>
      <c r="B190" s="23">
        <v>590.21600000000001</v>
      </c>
      <c r="C190" s="9">
        <v>590216</v>
      </c>
      <c r="D190" s="9">
        <v>556131</v>
      </c>
      <c r="E190" s="66"/>
      <c r="F190" s="66"/>
      <c r="G190" s="9"/>
    </row>
    <row r="191" spans="1:7" x14ac:dyDescent="0.35">
      <c r="A191">
        <v>2016</v>
      </c>
      <c r="B191" s="23">
        <v>590.54300000000001</v>
      </c>
      <c r="C191" s="9">
        <v>590543</v>
      </c>
      <c r="D191" s="9">
        <v>595301</v>
      </c>
      <c r="E191" s="66"/>
      <c r="F191" s="66"/>
      <c r="G191" s="9"/>
    </row>
    <row r="192" spans="1:7" x14ac:dyDescent="0.35">
      <c r="A192">
        <v>2017</v>
      </c>
      <c r="B192" s="23">
        <v>561.95299999999997</v>
      </c>
      <c r="C192" s="9">
        <v>561953</v>
      </c>
      <c r="D192" s="9">
        <v>546243</v>
      </c>
      <c r="E192" s="66"/>
      <c r="F192" s="66"/>
      <c r="G192" s="9"/>
    </row>
    <row r="193" spans="1:7" x14ac:dyDescent="0.35">
      <c r="A193">
        <v>2018</v>
      </c>
      <c r="B193" s="23">
        <v>533.96</v>
      </c>
      <c r="C193" s="9">
        <v>533960</v>
      </c>
      <c r="D193" s="9">
        <v>533995</v>
      </c>
      <c r="E193" s="66"/>
      <c r="F193" s="66"/>
      <c r="G193" s="9"/>
    </row>
    <row r="194" spans="1:7" x14ac:dyDescent="0.35">
      <c r="A194">
        <v>2019</v>
      </c>
      <c r="B194" s="23">
        <v>587.38800000000003</v>
      </c>
      <c r="C194" s="9">
        <v>587388</v>
      </c>
      <c r="D194" s="9">
        <v>587553</v>
      </c>
      <c r="E194" s="66"/>
      <c r="F194" s="66"/>
      <c r="G194" s="9"/>
    </row>
    <row r="195" spans="1:7" x14ac:dyDescent="0.35">
      <c r="A195">
        <v>2020</v>
      </c>
      <c r="B195" s="23">
        <v>587.38800000000003</v>
      </c>
      <c r="C195" s="9">
        <v>587388</v>
      </c>
      <c r="D195" s="9">
        <v>587620</v>
      </c>
      <c r="E195" s="66"/>
      <c r="F195" s="66"/>
      <c r="G195" s="9"/>
    </row>
    <row r="196" spans="1:7" x14ac:dyDescent="0.35">
      <c r="A196">
        <v>2021</v>
      </c>
      <c r="B196" s="23">
        <v>557.98599999999999</v>
      </c>
      <c r="C196" s="9">
        <v>557986</v>
      </c>
      <c r="D196" s="9">
        <v>557986</v>
      </c>
      <c r="E196" s="66"/>
      <c r="F196" s="66"/>
      <c r="G196" s="9"/>
    </row>
    <row r="198" spans="1:7" x14ac:dyDescent="0.35">
      <c r="A198" s="2" t="s">
        <v>81</v>
      </c>
      <c r="B198" s="70"/>
      <c r="C198" s="70"/>
      <c r="D198" s="70"/>
    </row>
    <row r="199" spans="1:7" x14ac:dyDescent="0.35">
      <c r="B199" t="s">
        <v>52</v>
      </c>
      <c r="C199" s="9" t="s">
        <v>53</v>
      </c>
    </row>
    <row r="200" spans="1:7" x14ac:dyDescent="0.35">
      <c r="B200" t="s">
        <v>54</v>
      </c>
      <c r="C200" s="9" t="s">
        <v>55</v>
      </c>
      <c r="D200" s="9" t="s">
        <v>56</v>
      </c>
      <c r="E200" s="74" t="s">
        <v>58</v>
      </c>
      <c r="F200" s="74"/>
    </row>
    <row r="201" spans="1:7" x14ac:dyDescent="0.35">
      <c r="A201">
        <v>2006</v>
      </c>
      <c r="B201" s="23">
        <v>196.14</v>
      </c>
      <c r="C201" s="46"/>
      <c r="D201" s="46"/>
      <c r="E201" s="74"/>
      <c r="F201" s="74"/>
    </row>
    <row r="202" spans="1:7" x14ac:dyDescent="0.35">
      <c r="A202">
        <v>2007</v>
      </c>
      <c r="B202" s="23">
        <v>176.44</v>
      </c>
      <c r="C202" s="46"/>
      <c r="D202" s="46"/>
      <c r="E202" s="74"/>
      <c r="F202" s="74"/>
    </row>
    <row r="203" spans="1:7" x14ac:dyDescent="0.35">
      <c r="A203">
        <v>2008</v>
      </c>
      <c r="B203" s="23">
        <v>170.63200000000001</v>
      </c>
      <c r="C203" s="46"/>
      <c r="D203" s="46"/>
      <c r="E203" s="74"/>
      <c r="F203" s="74"/>
    </row>
    <row r="204" spans="1:7" x14ac:dyDescent="0.35">
      <c r="A204">
        <v>2009</v>
      </c>
      <c r="B204" s="23">
        <v>153.90100000000001</v>
      </c>
      <c r="C204" s="46"/>
      <c r="D204" s="46"/>
      <c r="E204" s="74"/>
      <c r="F204" s="74"/>
    </row>
    <row r="205" spans="1:7" x14ac:dyDescent="0.35">
      <c r="A205">
        <v>2010</v>
      </c>
      <c r="B205" s="23">
        <v>155.52699999999999</v>
      </c>
      <c r="C205" s="46"/>
      <c r="D205" s="46"/>
      <c r="E205" s="74"/>
      <c r="F205" s="74"/>
    </row>
    <row r="206" spans="1:7" x14ac:dyDescent="0.35">
      <c r="A206">
        <v>2011</v>
      </c>
      <c r="B206" s="23">
        <v>171.08</v>
      </c>
      <c r="C206" s="9">
        <v>180986</v>
      </c>
      <c r="D206" s="9">
        <v>180966</v>
      </c>
      <c r="E206" s="74"/>
      <c r="F206" s="74"/>
    </row>
    <row r="207" spans="1:7" x14ac:dyDescent="0.35">
      <c r="A207">
        <v>2012</v>
      </c>
      <c r="B207" s="23">
        <v>187.81200000000001</v>
      </c>
      <c r="C207" s="9">
        <v>187812</v>
      </c>
      <c r="D207" s="9">
        <v>68024</v>
      </c>
      <c r="E207" s="74"/>
      <c r="F207" s="74"/>
    </row>
    <row r="208" spans="1:7" x14ac:dyDescent="0.35">
      <c r="A208">
        <v>2013</v>
      </c>
      <c r="B208" s="23">
        <v>202.52</v>
      </c>
      <c r="C208" s="9">
        <v>202520</v>
      </c>
      <c r="D208" s="9">
        <v>204838</v>
      </c>
      <c r="E208" s="74"/>
      <c r="F208" s="74"/>
    </row>
    <row r="209" spans="1:6" x14ac:dyDescent="0.35">
      <c r="A209">
        <v>2014</v>
      </c>
      <c r="B209" s="23">
        <v>201.40299999999999</v>
      </c>
      <c r="C209" s="9">
        <v>201403</v>
      </c>
      <c r="D209" s="9">
        <v>118639</v>
      </c>
      <c r="E209" s="74"/>
      <c r="F209" s="74"/>
    </row>
    <row r="210" spans="1:6" x14ac:dyDescent="0.35">
      <c r="A210">
        <v>2015</v>
      </c>
      <c r="B210" s="23">
        <v>191.09200000000001</v>
      </c>
      <c r="C210" s="9">
        <v>191092</v>
      </c>
      <c r="D210" s="9">
        <v>197100</v>
      </c>
      <c r="E210" s="74"/>
      <c r="F210" s="74"/>
    </row>
    <row r="211" spans="1:6" x14ac:dyDescent="0.35">
      <c r="A211">
        <v>2016</v>
      </c>
      <c r="B211" s="23">
        <v>191.19800000000001</v>
      </c>
      <c r="C211" s="9">
        <v>191980</v>
      </c>
      <c r="D211" s="9">
        <v>66867</v>
      </c>
      <c r="E211" s="74"/>
      <c r="F211" s="74"/>
    </row>
    <row r="212" spans="1:6" x14ac:dyDescent="0.35">
      <c r="A212">
        <v>2017</v>
      </c>
      <c r="B212" s="23">
        <v>181.941</v>
      </c>
      <c r="C212" s="9">
        <v>181941</v>
      </c>
      <c r="D212" s="9">
        <v>179580</v>
      </c>
      <c r="E212" s="74"/>
      <c r="F212" s="74"/>
    </row>
    <row r="213" spans="1:6" x14ac:dyDescent="0.35">
      <c r="A213">
        <v>2018</v>
      </c>
      <c r="B213" s="23">
        <v>172.87799999999999</v>
      </c>
      <c r="C213" s="9">
        <v>172878</v>
      </c>
      <c r="D213" s="9">
        <v>165407</v>
      </c>
      <c r="E213" s="74"/>
      <c r="F213" s="74"/>
    </row>
    <row r="214" spans="1:6" x14ac:dyDescent="0.35">
      <c r="A214">
        <v>2019</v>
      </c>
      <c r="B214" s="23">
        <v>190.17599999999999</v>
      </c>
      <c r="C214" s="9">
        <v>190176</v>
      </c>
      <c r="D214" s="9">
        <v>204813</v>
      </c>
      <c r="E214" s="74"/>
      <c r="F214" s="74"/>
    </row>
    <row r="215" spans="1:6" x14ac:dyDescent="0.35">
      <c r="A215">
        <v>2020</v>
      </c>
      <c r="B215" s="23">
        <v>190.17599999999999</v>
      </c>
      <c r="C215" s="9">
        <v>190176</v>
      </c>
      <c r="D215" s="9">
        <v>206876</v>
      </c>
      <c r="E215" s="74"/>
      <c r="F215" s="74"/>
    </row>
    <row r="216" spans="1:6" x14ac:dyDescent="0.35">
      <c r="A216">
        <v>2021</v>
      </c>
      <c r="B216" s="23">
        <v>180.65700000000001</v>
      </c>
      <c r="C216" s="9">
        <v>180657</v>
      </c>
      <c r="D216" s="9">
        <v>119110</v>
      </c>
      <c r="E216" s="74"/>
      <c r="F216" s="74"/>
    </row>
    <row r="218" spans="1:6" x14ac:dyDescent="0.35">
      <c r="A218" s="2" t="s">
        <v>82</v>
      </c>
      <c r="B218" s="70"/>
      <c r="C218" s="70"/>
      <c r="D218" s="70"/>
    </row>
    <row r="219" spans="1:6" ht="15" customHeight="1" x14ac:dyDescent="0.35">
      <c r="B219" t="s">
        <v>52</v>
      </c>
      <c r="C219" s="9" t="s">
        <v>53</v>
      </c>
      <c r="D219" s="9" t="s">
        <v>53</v>
      </c>
    </row>
    <row r="220" spans="1:6" ht="15" customHeight="1" x14ac:dyDescent="0.35">
      <c r="B220" t="s">
        <v>54</v>
      </c>
      <c r="C220" s="9" t="s">
        <v>55</v>
      </c>
      <c r="D220" s="9" t="s">
        <v>56</v>
      </c>
      <c r="E220" s="74" t="s">
        <v>58</v>
      </c>
      <c r="F220" s="74"/>
    </row>
    <row r="221" spans="1:6" x14ac:dyDescent="0.35">
      <c r="A221">
        <v>2006</v>
      </c>
      <c r="B221" s="41">
        <v>4582.027</v>
      </c>
      <c r="C221" s="9">
        <v>4581000</v>
      </c>
      <c r="D221" s="9">
        <v>4214200</v>
      </c>
      <c r="E221" s="74"/>
      <c r="F221" s="74"/>
    </row>
    <row r="222" spans="1:6" x14ac:dyDescent="0.35">
      <c r="A222">
        <v>2007</v>
      </c>
      <c r="B222" s="41">
        <v>4123.2340000000004</v>
      </c>
      <c r="C222" s="9">
        <v>4123100</v>
      </c>
      <c r="D222" s="9">
        <v>4316700</v>
      </c>
      <c r="E222" s="74"/>
      <c r="F222" s="74"/>
    </row>
    <row r="223" spans="1:6" x14ac:dyDescent="0.35">
      <c r="A223">
        <v>2008</v>
      </c>
      <c r="B223" s="41">
        <v>3686.1320000000001</v>
      </c>
      <c r="C223" s="9">
        <v>4086000</v>
      </c>
      <c r="D223" s="9">
        <v>4030300</v>
      </c>
      <c r="E223" s="74"/>
      <c r="F223" s="74"/>
    </row>
    <row r="224" spans="1:6" x14ac:dyDescent="0.35">
      <c r="A224">
        <v>2009</v>
      </c>
      <c r="B224" s="41">
        <v>3986.1320000000001</v>
      </c>
      <c r="C224" s="9">
        <v>3346000</v>
      </c>
      <c r="D224" s="9">
        <v>3308100</v>
      </c>
      <c r="E224" s="74"/>
      <c r="F224" s="74"/>
    </row>
    <row r="225" spans="1:6" x14ac:dyDescent="0.35">
      <c r="A225">
        <v>2010</v>
      </c>
      <c r="B225" s="41">
        <v>3986.1320000000001</v>
      </c>
      <c r="C225" s="9">
        <v>3223000</v>
      </c>
      <c r="D225" s="9">
        <v>3204900</v>
      </c>
      <c r="E225" s="74"/>
      <c r="F225" s="74"/>
    </row>
    <row r="226" spans="1:6" x14ac:dyDescent="0.35">
      <c r="A226">
        <v>2011</v>
      </c>
      <c r="B226" s="41">
        <v>3680.7</v>
      </c>
      <c r="C226" s="9">
        <v>3681000</v>
      </c>
      <c r="D226" s="9">
        <v>3775500</v>
      </c>
      <c r="E226" s="74"/>
      <c r="F226" s="74"/>
    </row>
    <row r="227" spans="1:6" x14ac:dyDescent="0.35">
      <c r="A227">
        <v>2012</v>
      </c>
      <c r="B227" s="41">
        <v>4178.549</v>
      </c>
      <c r="C227" s="9">
        <v>4041000</v>
      </c>
      <c r="D227" s="9">
        <v>4195000</v>
      </c>
      <c r="E227" s="74"/>
      <c r="F227" s="74"/>
    </row>
    <row r="228" spans="1:6" x14ac:dyDescent="0.35">
      <c r="A228">
        <v>2013</v>
      </c>
      <c r="B228" s="41">
        <v>4357.12</v>
      </c>
      <c r="C228" s="9">
        <v>4357120</v>
      </c>
      <c r="D228" s="9">
        <v>3798800</v>
      </c>
      <c r="E228" s="74"/>
      <c r="F228" s="74"/>
    </row>
    <row r="229" spans="1:6" x14ac:dyDescent="0.35">
      <c r="A229">
        <v>2014</v>
      </c>
      <c r="B229" s="41">
        <v>4333.0929999999998</v>
      </c>
      <c r="C229" s="9">
        <v>4333093</v>
      </c>
      <c r="D229" s="9">
        <v>3938500</v>
      </c>
      <c r="E229" s="74"/>
      <c r="F229" s="74"/>
    </row>
    <row r="230" spans="1:6" x14ac:dyDescent="0.35">
      <c r="A230">
        <v>2015</v>
      </c>
      <c r="B230" s="41">
        <v>4111.2439999999997</v>
      </c>
      <c r="C230" s="9">
        <v>4111400</v>
      </c>
      <c r="D230" s="9">
        <v>3902800</v>
      </c>
      <c r="E230" s="74"/>
      <c r="F230" s="74"/>
    </row>
    <row r="231" spans="1:6" x14ac:dyDescent="0.35">
      <c r="A231">
        <v>2016</v>
      </c>
      <c r="B231" s="41">
        <v>4113.6099999999997</v>
      </c>
      <c r="C231" s="9">
        <v>4113600</v>
      </c>
      <c r="D231" s="9">
        <v>4114000</v>
      </c>
      <c r="E231" s="74"/>
      <c r="F231" s="74"/>
    </row>
    <row r="232" spans="1:6" x14ac:dyDescent="0.35">
      <c r="A232">
        <v>2017</v>
      </c>
      <c r="B232" s="41">
        <v>3914.4540000000002</v>
      </c>
      <c r="C232" s="9">
        <v>3914400</v>
      </c>
      <c r="D232" s="9">
        <v>3914000</v>
      </c>
      <c r="E232" s="74"/>
      <c r="F232" s="74"/>
    </row>
    <row r="233" spans="1:6" x14ac:dyDescent="0.35">
      <c r="A233">
        <v>2018</v>
      </c>
      <c r="B233" s="41">
        <v>4091.6350000000002</v>
      </c>
      <c r="C233" s="9">
        <v>3719462</v>
      </c>
      <c r="D233" s="9">
        <v>3724900</v>
      </c>
      <c r="E233" s="74"/>
      <c r="F233" s="74"/>
    </row>
    <row r="234" spans="1:6" x14ac:dyDescent="0.35">
      <c r="A234">
        <v>2019</v>
      </c>
      <c r="B234" s="41">
        <v>4091.6350000000002</v>
      </c>
      <c r="C234" s="9">
        <v>4091635</v>
      </c>
      <c r="D234" s="9">
        <v>4172577</v>
      </c>
      <c r="E234" s="74"/>
      <c r="F234" s="74"/>
    </row>
    <row r="235" spans="1:6" x14ac:dyDescent="0.35">
      <c r="A235">
        <v>2020</v>
      </c>
      <c r="B235" s="41">
        <v>4091.6350000000002</v>
      </c>
      <c r="C235" s="9">
        <v>4091635</v>
      </c>
      <c r="D235" s="9">
        <v>4091590</v>
      </c>
      <c r="E235" s="74"/>
      <c r="F235" s="74"/>
    </row>
    <row r="236" spans="1:6" x14ac:dyDescent="0.35">
      <c r="A236">
        <v>2021</v>
      </c>
      <c r="B236" s="23">
        <v>3886.826</v>
      </c>
      <c r="C236" s="9">
        <v>3886826</v>
      </c>
      <c r="D236" s="9">
        <v>2700434</v>
      </c>
      <c r="E236" s="74"/>
      <c r="F236" s="74"/>
    </row>
    <row r="238" spans="1:6" x14ac:dyDescent="0.35">
      <c r="A238" s="2" t="s">
        <v>83</v>
      </c>
      <c r="B238" s="70"/>
      <c r="C238" s="70"/>
      <c r="D238" s="70"/>
    </row>
    <row r="239" spans="1:6" x14ac:dyDescent="0.35">
      <c r="B239" t="s">
        <v>52</v>
      </c>
      <c r="C239" s="9" t="s">
        <v>53</v>
      </c>
    </row>
    <row r="240" spans="1:6" x14ac:dyDescent="0.35">
      <c r="B240" t="s">
        <v>54</v>
      </c>
      <c r="C240" s="9" t="s">
        <v>55</v>
      </c>
      <c r="D240" s="9" t="s">
        <v>56</v>
      </c>
    </row>
    <row r="241" spans="1:4" ht="15" customHeight="1" x14ac:dyDescent="0.35">
      <c r="A241">
        <v>2006</v>
      </c>
      <c r="B241" s="71" t="s">
        <v>93</v>
      </c>
      <c r="C241" s="71"/>
      <c r="D241" s="71"/>
    </row>
    <row r="242" spans="1:4" x14ac:dyDescent="0.35">
      <c r="A242">
        <v>2007</v>
      </c>
      <c r="B242" s="71"/>
      <c r="C242" s="71"/>
      <c r="D242" s="71"/>
    </row>
    <row r="243" spans="1:4" x14ac:dyDescent="0.35">
      <c r="A243">
        <v>2008</v>
      </c>
      <c r="B243" s="71"/>
      <c r="C243" s="71"/>
      <c r="D243" s="71"/>
    </row>
    <row r="244" spans="1:4" x14ac:dyDescent="0.35">
      <c r="A244">
        <v>2009</v>
      </c>
      <c r="B244" s="71"/>
      <c r="C244" s="71"/>
      <c r="D244" s="71"/>
    </row>
    <row r="245" spans="1:4" x14ac:dyDescent="0.35">
      <c r="A245">
        <v>2010</v>
      </c>
      <c r="B245" s="71"/>
      <c r="C245" s="71"/>
      <c r="D245" s="71"/>
    </row>
    <row r="246" spans="1:4" x14ac:dyDescent="0.35">
      <c r="A246">
        <v>2011</v>
      </c>
      <c r="B246" s="71"/>
      <c r="C246" s="71"/>
      <c r="D246" s="71"/>
    </row>
    <row r="247" spans="1:4" x14ac:dyDescent="0.35">
      <c r="A247">
        <v>2012</v>
      </c>
      <c r="B247" s="71"/>
      <c r="C247" s="71"/>
      <c r="D247" s="71"/>
    </row>
    <row r="248" spans="1:4" x14ac:dyDescent="0.35">
      <c r="A248">
        <v>2013</v>
      </c>
      <c r="B248" s="71"/>
      <c r="C248" s="71"/>
      <c r="D248" s="71"/>
    </row>
    <row r="249" spans="1:4" x14ac:dyDescent="0.35">
      <c r="A249">
        <v>2014</v>
      </c>
      <c r="B249" s="71"/>
      <c r="C249" s="71"/>
      <c r="D249" s="71"/>
    </row>
    <row r="250" spans="1:4" x14ac:dyDescent="0.35">
      <c r="A250">
        <v>2015</v>
      </c>
      <c r="B250" s="71"/>
      <c r="C250" s="71"/>
      <c r="D250" s="71"/>
    </row>
    <row r="251" spans="1:4" x14ac:dyDescent="0.35">
      <c r="A251">
        <v>2016</v>
      </c>
      <c r="B251" s="71"/>
      <c r="C251" s="71"/>
      <c r="D251" s="71"/>
    </row>
    <row r="252" spans="1:4" x14ac:dyDescent="0.35">
      <c r="A252">
        <v>2017</v>
      </c>
      <c r="B252" s="71"/>
      <c r="C252" s="71"/>
      <c r="D252" s="71"/>
    </row>
    <row r="253" spans="1:4" x14ac:dyDescent="0.35">
      <c r="A253">
        <v>2018</v>
      </c>
      <c r="B253" s="71"/>
      <c r="C253" s="71"/>
      <c r="D253" s="71"/>
    </row>
    <row r="254" spans="1:4" x14ac:dyDescent="0.35">
      <c r="A254">
        <v>2019</v>
      </c>
      <c r="B254" s="23">
        <v>1429.6110000000001</v>
      </c>
      <c r="C254" s="9">
        <v>1429611</v>
      </c>
      <c r="D254" s="9">
        <v>1429611</v>
      </c>
    </row>
    <row r="255" spans="1:4" x14ac:dyDescent="0.35">
      <c r="A255">
        <v>2020</v>
      </c>
      <c r="B255" s="23">
        <v>1429.6110000000001</v>
      </c>
      <c r="C255" s="9">
        <v>1429611</v>
      </c>
      <c r="D255" s="9">
        <v>1429611</v>
      </c>
    </row>
    <row r="256" spans="1:4" x14ac:dyDescent="0.35">
      <c r="A256">
        <v>2021</v>
      </c>
      <c r="B256" s="23">
        <v>1358.0509999999999</v>
      </c>
      <c r="C256" s="9">
        <v>1358120</v>
      </c>
      <c r="D256" s="9">
        <v>998399</v>
      </c>
    </row>
    <row r="258" spans="1:6" x14ac:dyDescent="0.35">
      <c r="A258" s="48" t="s">
        <v>84</v>
      </c>
      <c r="B258" s="72"/>
      <c r="C258" s="72"/>
      <c r="D258" s="72"/>
    </row>
    <row r="259" spans="1:6" x14ac:dyDescent="0.35">
      <c r="B259" t="s">
        <v>52</v>
      </c>
      <c r="C259" s="9" t="s">
        <v>53</v>
      </c>
      <c r="D259" s="9" t="s">
        <v>53</v>
      </c>
    </row>
    <row r="260" spans="1:6" x14ac:dyDescent="0.35">
      <c r="B260" t="s">
        <v>54</v>
      </c>
      <c r="C260" t="s">
        <v>55</v>
      </c>
      <c r="D260" t="s">
        <v>56</v>
      </c>
      <c r="E260" s="74" t="s">
        <v>61</v>
      </c>
      <c r="F260" s="74"/>
    </row>
    <row r="261" spans="1:6" x14ac:dyDescent="0.35">
      <c r="A261">
        <v>2006</v>
      </c>
      <c r="B261" s="23">
        <v>2370.4299999999998</v>
      </c>
      <c r="C261" s="9">
        <v>2200397</v>
      </c>
      <c r="D261" s="9">
        <v>2098171</v>
      </c>
      <c r="E261" s="74"/>
      <c r="F261" s="74"/>
    </row>
    <row r="262" spans="1:6" x14ac:dyDescent="0.35">
      <c r="A262">
        <v>2007</v>
      </c>
      <c r="B262" s="23">
        <v>2132.39</v>
      </c>
      <c r="C262" s="9">
        <v>1979429</v>
      </c>
      <c r="D262" s="9">
        <v>2145785</v>
      </c>
      <c r="E262" s="74"/>
      <c r="F262" s="74"/>
    </row>
    <row r="263" spans="1:6" x14ac:dyDescent="0.35">
      <c r="A263">
        <v>2008</v>
      </c>
      <c r="B263" s="23">
        <v>2062.1579999999999</v>
      </c>
      <c r="C263" s="9">
        <v>1914236</v>
      </c>
      <c r="D263" s="9">
        <v>1858406</v>
      </c>
      <c r="E263" s="74"/>
      <c r="F263" s="74"/>
    </row>
    <row r="264" spans="1:6" x14ac:dyDescent="0.35">
      <c r="A264">
        <v>2009</v>
      </c>
      <c r="B264" s="23">
        <v>1809.1179999999999</v>
      </c>
      <c r="C264" s="9">
        <v>1809118</v>
      </c>
      <c r="D264" s="9">
        <v>1809632</v>
      </c>
      <c r="E264" s="74"/>
      <c r="F264" s="74"/>
    </row>
    <row r="265" spans="1:6" x14ac:dyDescent="0.35">
      <c r="A265">
        <v>2010</v>
      </c>
      <c r="B265" s="23">
        <v>1828.23</v>
      </c>
      <c r="C265" s="9">
        <v>1828230</v>
      </c>
      <c r="D265" s="9">
        <v>1828365</v>
      </c>
      <c r="E265" s="74"/>
      <c r="F265" s="74"/>
    </row>
    <row r="266" spans="1:6" x14ac:dyDescent="0.35">
      <c r="A266">
        <v>2011</v>
      </c>
      <c r="B266" s="23">
        <v>2011.0530000000001</v>
      </c>
      <c r="C266" s="9">
        <v>2011053</v>
      </c>
      <c r="D266" s="9">
        <v>1981172</v>
      </c>
      <c r="E266" s="74"/>
      <c r="F266" s="74"/>
    </row>
    <row r="267" spans="1:6" x14ac:dyDescent="0.35">
      <c r="A267">
        <v>2012</v>
      </c>
      <c r="B267" s="23">
        <v>2207.7339999999999</v>
      </c>
      <c r="C267" s="9">
        <v>2207734</v>
      </c>
      <c r="D267" s="40">
        <v>21447135</v>
      </c>
      <c r="E267" s="74"/>
      <c r="F267" s="74"/>
    </row>
    <row r="268" spans="1:6" x14ac:dyDescent="0.35">
      <c r="A268">
        <v>2013</v>
      </c>
      <c r="B268" s="23">
        <v>2380.634</v>
      </c>
      <c r="C268" s="9">
        <v>2380634</v>
      </c>
      <c r="D268" s="9">
        <v>2376910</v>
      </c>
      <c r="E268" s="74"/>
      <c r="F268" s="74"/>
    </row>
    <row r="269" spans="1:6" x14ac:dyDescent="0.35">
      <c r="A269">
        <v>2014</v>
      </c>
      <c r="B269" s="23">
        <v>2367.5059999999999</v>
      </c>
      <c r="C269" s="9">
        <v>2367506</v>
      </c>
      <c r="D269" s="9">
        <v>2367507</v>
      </c>
      <c r="E269" s="74"/>
      <c r="F269" s="74"/>
    </row>
    <row r="270" spans="1:6" x14ac:dyDescent="0.35">
      <c r="A270">
        <v>2015</v>
      </c>
      <c r="B270" s="23">
        <v>2246.2930000000001</v>
      </c>
      <c r="C270" s="9">
        <v>2246293</v>
      </c>
      <c r="D270" s="9">
        <v>2245894</v>
      </c>
      <c r="E270" s="74"/>
      <c r="F270" s="74"/>
    </row>
    <row r="271" spans="1:6" x14ac:dyDescent="0.35">
      <c r="A271">
        <v>2016</v>
      </c>
      <c r="B271" s="23">
        <v>2247.5390000000002</v>
      </c>
      <c r="C271" s="9">
        <v>2247540</v>
      </c>
      <c r="D271" s="9">
        <v>2245637</v>
      </c>
      <c r="E271" s="74"/>
      <c r="F271" s="74"/>
    </row>
    <row r="272" spans="1:6" x14ac:dyDescent="0.35">
      <c r="A272">
        <v>2017</v>
      </c>
      <c r="B272" s="23">
        <v>2138.7269999999999</v>
      </c>
      <c r="C272" s="9">
        <v>2138728</v>
      </c>
      <c r="D272" s="9">
        <v>2138727</v>
      </c>
      <c r="E272" s="74"/>
      <c r="F272" s="74"/>
    </row>
    <row r="273" spans="1:6" x14ac:dyDescent="0.35">
      <c r="A273">
        <v>2018</v>
      </c>
      <c r="B273" s="23">
        <v>2032.19</v>
      </c>
      <c r="C273" s="9">
        <v>2032190</v>
      </c>
      <c r="D273" s="9">
        <v>2012087</v>
      </c>
      <c r="E273" s="74"/>
      <c r="F273" s="74"/>
    </row>
    <row r="274" spans="1:6" x14ac:dyDescent="0.35">
      <c r="A274">
        <v>2019</v>
      </c>
      <c r="B274" s="23">
        <v>2235.5329999999999</v>
      </c>
      <c r="C274" s="9">
        <v>2235533</v>
      </c>
      <c r="D274" s="9">
        <v>2235544</v>
      </c>
      <c r="E274" s="74"/>
      <c r="F274" s="74"/>
    </row>
    <row r="275" spans="1:6" x14ac:dyDescent="0.35">
      <c r="A275">
        <v>2020</v>
      </c>
      <c r="B275" s="23">
        <v>2235.5329999999999</v>
      </c>
      <c r="C275" s="9">
        <v>2235534</v>
      </c>
      <c r="D275" s="9">
        <v>2235534</v>
      </c>
      <c r="E275" s="74"/>
      <c r="F275" s="74"/>
    </row>
    <row r="276" spans="1:6" x14ac:dyDescent="0.35">
      <c r="A276">
        <v>2021</v>
      </c>
      <c r="B276" s="23">
        <v>2123.6320000000001</v>
      </c>
      <c r="C276" s="9">
        <v>2123632</v>
      </c>
      <c r="D276" s="9">
        <v>2123632</v>
      </c>
      <c r="E276" s="74"/>
      <c r="F276" s="74"/>
    </row>
    <row r="278" spans="1:6" x14ac:dyDescent="0.35">
      <c r="A278" s="2" t="s">
        <v>85</v>
      </c>
      <c r="B278" s="73"/>
      <c r="C278" s="73"/>
      <c r="D278" s="73"/>
    </row>
    <row r="279" spans="1:6" x14ac:dyDescent="0.35">
      <c r="B279" t="s">
        <v>52</v>
      </c>
      <c r="C279" s="9" t="s">
        <v>53</v>
      </c>
      <c r="D279" s="9" t="s">
        <v>53</v>
      </c>
    </row>
    <row r="280" spans="1:6" ht="15" customHeight="1" x14ac:dyDescent="0.35">
      <c r="B280" t="s">
        <v>54</v>
      </c>
      <c r="C280" s="9" t="s">
        <v>55</v>
      </c>
      <c r="D280" s="9" t="s">
        <v>56</v>
      </c>
      <c r="E280" s="74" t="s">
        <v>61</v>
      </c>
      <c r="F280" s="74"/>
    </row>
    <row r="281" spans="1:6" x14ac:dyDescent="0.35">
      <c r="A281">
        <v>2006</v>
      </c>
      <c r="B281" s="23">
        <v>155.63999999999999</v>
      </c>
      <c r="C281" s="9">
        <v>155640</v>
      </c>
      <c r="D281" s="9">
        <v>155640</v>
      </c>
      <c r="E281" s="74"/>
      <c r="F281" s="74"/>
    </row>
    <row r="282" spans="1:6" x14ac:dyDescent="0.35">
      <c r="A282">
        <v>2007</v>
      </c>
      <c r="B282" s="23">
        <v>140.01</v>
      </c>
      <c r="C282" s="40"/>
      <c r="D282" s="40"/>
      <c r="E282" s="74"/>
      <c r="F282" s="74"/>
    </row>
    <row r="283" spans="1:6" x14ac:dyDescent="0.35">
      <c r="A283">
        <v>2008</v>
      </c>
      <c r="B283" s="23">
        <v>135.40299999999999</v>
      </c>
      <c r="C283" s="40"/>
      <c r="D283" s="40"/>
      <c r="E283" s="74"/>
      <c r="F283" s="74"/>
    </row>
    <row r="284" spans="1:6" x14ac:dyDescent="0.35">
      <c r="A284">
        <v>2009</v>
      </c>
      <c r="B284" s="23">
        <v>122.233</v>
      </c>
      <c r="C284" s="9">
        <v>122233</v>
      </c>
      <c r="D284" s="9">
        <v>122233</v>
      </c>
      <c r="E284" s="74"/>
      <c r="F284" s="74"/>
    </row>
    <row r="285" spans="1:6" x14ac:dyDescent="0.35">
      <c r="A285">
        <v>2010</v>
      </c>
      <c r="B285" s="23">
        <v>123.52500000000001</v>
      </c>
      <c r="C285" s="9">
        <v>123525</v>
      </c>
      <c r="D285" s="9">
        <v>123525</v>
      </c>
      <c r="E285" s="74"/>
      <c r="F285" s="74"/>
    </row>
    <row r="286" spans="1:6" x14ac:dyDescent="0.35">
      <c r="A286">
        <v>2011</v>
      </c>
      <c r="B286" s="23">
        <v>135.87700000000001</v>
      </c>
      <c r="C286" s="9">
        <v>135877</v>
      </c>
      <c r="D286" s="9">
        <v>135877</v>
      </c>
      <c r="E286" s="74"/>
      <c r="F286" s="74"/>
    </row>
    <row r="287" spans="1:6" x14ac:dyDescent="0.35">
      <c r="A287">
        <v>2012</v>
      </c>
      <c r="B287" s="23">
        <v>149.166</v>
      </c>
      <c r="C287" s="40"/>
      <c r="D287" s="40"/>
      <c r="E287" s="74"/>
      <c r="F287" s="74"/>
    </row>
    <row r="288" spans="1:6" x14ac:dyDescent="0.35">
      <c r="A288">
        <v>2013</v>
      </c>
      <c r="B288" s="23">
        <v>160.48400000000001</v>
      </c>
      <c r="C288" s="9">
        <v>149166</v>
      </c>
      <c r="D288" s="9">
        <v>149166</v>
      </c>
      <c r="E288" s="74"/>
      <c r="F288" s="74"/>
    </row>
    <row r="289" spans="1:6" x14ac:dyDescent="0.35">
      <c r="A289">
        <v>2014</v>
      </c>
      <c r="B289" s="23">
        <v>159.96100000000001</v>
      </c>
      <c r="C289" s="9">
        <v>159961</v>
      </c>
      <c r="D289" s="9">
        <v>159961</v>
      </c>
      <c r="E289" s="74"/>
      <c r="F289" s="74"/>
    </row>
    <row r="290" spans="1:6" x14ac:dyDescent="0.35">
      <c r="A290">
        <v>2015</v>
      </c>
      <c r="B290" s="23">
        <v>151.77099999999999</v>
      </c>
      <c r="C290" s="9">
        <v>151770</v>
      </c>
      <c r="D290" s="9">
        <v>151770</v>
      </c>
      <c r="E290" s="74"/>
      <c r="F290" s="74"/>
    </row>
    <row r="291" spans="1:6" x14ac:dyDescent="0.35">
      <c r="A291">
        <v>2016</v>
      </c>
      <c r="B291" s="23">
        <v>151.85499999999999</v>
      </c>
      <c r="C291" s="9">
        <v>151774</v>
      </c>
      <c r="D291" s="9">
        <v>151774</v>
      </c>
      <c r="E291" s="74"/>
      <c r="F291" s="74"/>
    </row>
    <row r="292" spans="1:6" x14ac:dyDescent="0.35">
      <c r="A292">
        <v>2017</v>
      </c>
      <c r="B292" s="23">
        <v>144.50299999999999</v>
      </c>
      <c r="C292" s="9">
        <v>144503</v>
      </c>
      <c r="D292" s="9">
        <v>144503</v>
      </c>
      <c r="E292" s="74"/>
      <c r="F292" s="74"/>
    </row>
    <row r="293" spans="1:6" x14ac:dyDescent="0.35">
      <c r="A293">
        <v>2018</v>
      </c>
      <c r="B293" s="23">
        <v>137.30500000000001</v>
      </c>
      <c r="C293" s="9">
        <v>137305</v>
      </c>
      <c r="D293" s="9">
        <v>137305</v>
      </c>
      <c r="E293" s="74"/>
      <c r="F293" s="74"/>
    </row>
    <row r="294" spans="1:6" x14ac:dyDescent="0.35">
      <c r="A294">
        <v>2019</v>
      </c>
      <c r="B294" s="23">
        <v>151.04400000000001</v>
      </c>
      <c r="C294" s="9">
        <v>151044</v>
      </c>
      <c r="D294" s="9">
        <v>151044</v>
      </c>
      <c r="E294" s="74"/>
      <c r="F294" s="74"/>
    </row>
    <row r="295" spans="1:6" x14ac:dyDescent="0.35">
      <c r="A295">
        <v>2020</v>
      </c>
      <c r="B295" s="23">
        <v>151.04400000000001</v>
      </c>
      <c r="C295" s="9">
        <v>151043</v>
      </c>
      <c r="D295" s="9">
        <v>151043</v>
      </c>
      <c r="E295" s="74"/>
      <c r="F295" s="74"/>
    </row>
    <row r="296" spans="1:6" x14ac:dyDescent="0.35">
      <c r="A296">
        <v>2021</v>
      </c>
      <c r="B296" s="23">
        <v>143.483</v>
      </c>
      <c r="C296" s="9">
        <v>143483</v>
      </c>
      <c r="D296" s="9">
        <v>0</v>
      </c>
      <c r="E296" s="74"/>
      <c r="F296" s="74"/>
    </row>
    <row r="298" spans="1:6" x14ac:dyDescent="0.35">
      <c r="A298" s="2" t="s">
        <v>89</v>
      </c>
      <c r="B298" s="73"/>
      <c r="C298" s="73"/>
      <c r="D298" s="73"/>
    </row>
    <row r="299" spans="1:6" x14ac:dyDescent="0.35">
      <c r="B299" t="s">
        <v>52</v>
      </c>
      <c r="C299" s="9" t="s">
        <v>53</v>
      </c>
      <c r="D299" s="9" t="s">
        <v>53</v>
      </c>
    </row>
    <row r="300" spans="1:6" x14ac:dyDescent="0.35">
      <c r="B300" t="s">
        <v>54</v>
      </c>
      <c r="C300" s="9" t="s">
        <v>55</v>
      </c>
      <c r="D300" s="9" t="s">
        <v>56</v>
      </c>
    </row>
    <row r="301" spans="1:6" ht="15" customHeight="1" x14ac:dyDescent="0.35">
      <c r="A301">
        <v>2006</v>
      </c>
      <c r="B301" s="23">
        <v>558.04</v>
      </c>
      <c r="C301" s="75" t="s">
        <v>94</v>
      </c>
      <c r="D301" s="75"/>
    </row>
    <row r="302" spans="1:6" x14ac:dyDescent="0.35">
      <c r="A302">
        <v>2007</v>
      </c>
      <c r="B302" s="23">
        <v>502.16</v>
      </c>
      <c r="C302" s="75"/>
      <c r="D302" s="75"/>
    </row>
    <row r="303" spans="1:6" x14ac:dyDescent="0.35">
      <c r="A303">
        <v>2008</v>
      </c>
      <c r="B303" s="23">
        <v>485.47</v>
      </c>
      <c r="C303" s="75"/>
      <c r="D303" s="75"/>
    </row>
    <row r="304" spans="1:6" x14ac:dyDescent="0.35">
      <c r="A304">
        <v>2009</v>
      </c>
      <c r="B304" s="23">
        <v>420.69499999999999</v>
      </c>
      <c r="C304" s="75"/>
      <c r="D304" s="75"/>
    </row>
    <row r="305" spans="1:6" x14ac:dyDescent="0.35">
      <c r="A305">
        <v>2010</v>
      </c>
      <c r="B305" s="23">
        <v>425.13900000000001</v>
      </c>
      <c r="C305" s="75"/>
      <c r="D305" s="75"/>
    </row>
    <row r="306" spans="1:6" x14ac:dyDescent="0.35">
      <c r="A306">
        <v>2011</v>
      </c>
      <c r="B306" s="23">
        <v>467.65300000000002</v>
      </c>
      <c r="C306" s="75"/>
      <c r="D306" s="75"/>
    </row>
    <row r="307" spans="1:6" x14ac:dyDescent="0.35">
      <c r="A307">
        <v>2012</v>
      </c>
      <c r="B307" s="23">
        <v>513.38900000000001</v>
      </c>
      <c r="C307" s="9">
        <v>513389</v>
      </c>
      <c r="D307" s="9">
        <v>513389</v>
      </c>
    </row>
    <row r="308" spans="1:6" x14ac:dyDescent="0.35">
      <c r="A308">
        <v>2013</v>
      </c>
      <c r="B308" s="23">
        <v>553.596</v>
      </c>
      <c r="C308" s="9">
        <v>553596</v>
      </c>
      <c r="D308" s="9">
        <v>553596</v>
      </c>
    </row>
    <row r="309" spans="1:6" x14ac:dyDescent="0.35">
      <c r="A309">
        <v>2014</v>
      </c>
      <c r="B309" s="23">
        <v>550.54300000000001</v>
      </c>
      <c r="C309" s="9">
        <v>550543</v>
      </c>
      <c r="D309" s="9">
        <v>550543</v>
      </c>
    </row>
    <row r="310" spans="1:6" x14ac:dyDescent="0.35">
      <c r="A310">
        <v>2015</v>
      </c>
      <c r="B310" s="23">
        <v>522.35599999999999</v>
      </c>
      <c r="C310" s="9">
        <v>522356</v>
      </c>
      <c r="D310" s="9">
        <v>522356</v>
      </c>
    </row>
    <row r="311" spans="1:6" x14ac:dyDescent="0.35">
      <c r="A311">
        <v>2016</v>
      </c>
      <c r="B311" s="23">
        <v>522.64599999999996</v>
      </c>
      <c r="C311" s="9">
        <v>522646</v>
      </c>
      <c r="D311" s="9">
        <v>522646</v>
      </c>
    </row>
    <row r="312" spans="1:6" x14ac:dyDescent="0.35">
      <c r="A312">
        <v>2017</v>
      </c>
      <c r="B312" s="23">
        <v>497.34199999999998</v>
      </c>
      <c r="C312" s="9">
        <v>497342</v>
      </c>
      <c r="D312" s="9">
        <v>497342</v>
      </c>
    </row>
    <row r="313" spans="1:6" x14ac:dyDescent="0.35">
      <c r="A313">
        <v>2018</v>
      </c>
      <c r="B313" s="23">
        <v>472.56799999999998</v>
      </c>
      <c r="C313" s="9">
        <v>472568</v>
      </c>
      <c r="D313" s="9">
        <v>472568</v>
      </c>
    </row>
    <row r="314" spans="1:6" x14ac:dyDescent="0.35">
      <c r="A314">
        <v>2019</v>
      </c>
      <c r="B314" s="23">
        <v>519.85400000000004</v>
      </c>
      <c r="C314" s="9">
        <v>519854</v>
      </c>
      <c r="D314" s="9">
        <v>519854</v>
      </c>
    </row>
    <row r="315" spans="1:6" x14ac:dyDescent="0.35">
      <c r="A315">
        <v>2020</v>
      </c>
      <c r="B315" s="23">
        <v>519.85400000000004</v>
      </c>
      <c r="C315" s="9">
        <v>519854</v>
      </c>
      <c r="D315" s="9">
        <v>519854</v>
      </c>
    </row>
    <row r="316" spans="1:6" x14ac:dyDescent="0.35">
      <c r="A316">
        <v>2021</v>
      </c>
      <c r="B316" s="23">
        <v>493.83199999999999</v>
      </c>
      <c r="C316" s="9">
        <v>493832</v>
      </c>
      <c r="D316" s="9">
        <v>493832</v>
      </c>
    </row>
    <row r="318" spans="1:6" x14ac:dyDescent="0.35">
      <c r="A318" s="2" t="s">
        <v>91</v>
      </c>
      <c r="B318" s="73"/>
      <c r="C318" s="73"/>
      <c r="D318" s="73"/>
    </row>
    <row r="319" spans="1:6" x14ac:dyDescent="0.35">
      <c r="B319" t="s">
        <v>52</v>
      </c>
      <c r="C319" s="9" t="s">
        <v>53</v>
      </c>
      <c r="D319" s="9" t="s">
        <v>53</v>
      </c>
    </row>
    <row r="320" spans="1:6" x14ac:dyDescent="0.35">
      <c r="B320" t="s">
        <v>54</v>
      </c>
      <c r="C320" s="9" t="s">
        <v>55</v>
      </c>
      <c r="D320" s="9" t="s">
        <v>56</v>
      </c>
      <c r="E320" s="74" t="s">
        <v>61</v>
      </c>
      <c r="F320" s="74"/>
    </row>
    <row r="321" spans="1:6" x14ac:dyDescent="0.35">
      <c r="A321">
        <v>2006</v>
      </c>
      <c r="B321" s="23"/>
      <c r="E321" s="74"/>
      <c r="F321" s="74"/>
    </row>
    <row r="322" spans="1:6" x14ac:dyDescent="0.35">
      <c r="A322">
        <v>2007</v>
      </c>
      <c r="B322" s="23"/>
      <c r="E322" s="74"/>
      <c r="F322" s="74"/>
    </row>
    <row r="323" spans="1:6" x14ac:dyDescent="0.35">
      <c r="A323">
        <v>2008</v>
      </c>
      <c r="B323" s="23"/>
      <c r="E323" s="74"/>
      <c r="F323" s="74"/>
    </row>
    <row r="324" spans="1:6" x14ac:dyDescent="0.35">
      <c r="A324">
        <v>2009</v>
      </c>
      <c r="B324" s="23"/>
      <c r="E324" s="74"/>
      <c r="F324" s="74"/>
    </row>
    <row r="325" spans="1:6" x14ac:dyDescent="0.35">
      <c r="A325">
        <v>2010</v>
      </c>
      <c r="B325" s="23"/>
      <c r="E325" s="74"/>
      <c r="F325" s="74"/>
    </row>
    <row r="326" spans="1:6" x14ac:dyDescent="0.35">
      <c r="A326">
        <v>2011</v>
      </c>
      <c r="B326" s="23"/>
      <c r="E326" s="74"/>
      <c r="F326" s="74"/>
    </row>
    <row r="327" spans="1:6" x14ac:dyDescent="0.35">
      <c r="A327">
        <v>2012</v>
      </c>
      <c r="B327" s="23"/>
      <c r="E327" s="74"/>
      <c r="F327" s="74"/>
    </row>
    <row r="328" spans="1:6" x14ac:dyDescent="0.35">
      <c r="A328">
        <v>2013</v>
      </c>
      <c r="B328" s="23"/>
      <c r="E328" s="74"/>
      <c r="F328" s="74"/>
    </row>
    <row r="329" spans="1:6" x14ac:dyDescent="0.35">
      <c r="A329">
        <v>2014</v>
      </c>
      <c r="B329" s="23"/>
      <c r="E329" s="74"/>
      <c r="F329" s="74"/>
    </row>
    <row r="330" spans="1:6" x14ac:dyDescent="0.35">
      <c r="A330">
        <v>2015</v>
      </c>
      <c r="B330" s="23"/>
      <c r="E330" s="74"/>
      <c r="F330" s="74"/>
    </row>
    <row r="331" spans="1:6" x14ac:dyDescent="0.35">
      <c r="A331">
        <v>2016</v>
      </c>
      <c r="B331" s="23"/>
      <c r="E331" s="74"/>
      <c r="F331" s="74"/>
    </row>
    <row r="332" spans="1:6" x14ac:dyDescent="0.35">
      <c r="A332">
        <v>2017</v>
      </c>
      <c r="B332" s="23"/>
      <c r="E332" s="74"/>
      <c r="F332" s="74"/>
    </row>
    <row r="333" spans="1:6" x14ac:dyDescent="0.35">
      <c r="A333">
        <v>2018</v>
      </c>
      <c r="B333" s="23"/>
      <c r="E333" s="74"/>
      <c r="F333" s="74"/>
    </row>
    <row r="334" spans="1:6" x14ac:dyDescent="0.35">
      <c r="A334">
        <v>2019</v>
      </c>
      <c r="B334" s="23"/>
      <c r="E334" s="74"/>
      <c r="F334" s="74"/>
    </row>
    <row r="335" spans="1:6" x14ac:dyDescent="0.35">
      <c r="A335">
        <v>2020</v>
      </c>
      <c r="B335" s="23"/>
      <c r="E335" s="74"/>
      <c r="F335" s="74"/>
    </row>
    <row r="336" spans="1:6" x14ac:dyDescent="0.35">
      <c r="A336">
        <v>2021</v>
      </c>
      <c r="B336" s="23"/>
      <c r="E336" s="74"/>
      <c r="F336" s="74"/>
    </row>
  </sheetData>
  <sheetProtection algorithmName="SHA-512" hashValue="pwPc+pxrHJs+ikYRlNkQK6AoGLEb1JC6/ZS7B0hRCczRJ5HZ+Y0X7x5gVI3seDGXy1S0zEb4A5Pac7uKX88H9g==" saltValue="MBLM1P/AeQl/SAUJfKPT3A==" spinCount="100000" sheet="1" objects="1" scenarios="1"/>
  <mergeCells count="32">
    <mergeCell ref="B318:D318"/>
    <mergeCell ref="E320:F336"/>
    <mergeCell ref="B258:D258"/>
    <mergeCell ref="E260:F276"/>
    <mergeCell ref="B278:D278"/>
    <mergeCell ref="E280:F296"/>
    <mergeCell ref="B298:D298"/>
    <mergeCell ref="C301:D306"/>
    <mergeCell ref="B241:D253"/>
    <mergeCell ref="B138:D138"/>
    <mergeCell ref="B141:D152"/>
    <mergeCell ref="B158:D158"/>
    <mergeCell ref="E160:F176"/>
    <mergeCell ref="B178:D178"/>
    <mergeCell ref="E180:F196"/>
    <mergeCell ref="B198:D198"/>
    <mergeCell ref="E200:F216"/>
    <mergeCell ref="B218:D218"/>
    <mergeCell ref="E220:F236"/>
    <mergeCell ref="B238:D238"/>
    <mergeCell ref="E120:F136"/>
    <mergeCell ref="A2:G2"/>
    <mergeCell ref="B3:H3"/>
    <mergeCell ref="B38:D38"/>
    <mergeCell ref="E40:F56"/>
    <mergeCell ref="B58:D58"/>
    <mergeCell ref="B61:D73"/>
    <mergeCell ref="B78:D78"/>
    <mergeCell ref="E80:F96"/>
    <mergeCell ref="B98:D98"/>
    <mergeCell ref="B101:D109"/>
    <mergeCell ref="B118:D118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48D7-9F4D-4120-8A30-8B13687E090D}">
  <dimension ref="A1:I106"/>
  <sheetViews>
    <sheetView workbookViewId="0">
      <selection activeCell="A8" sqref="A8"/>
    </sheetView>
  </sheetViews>
  <sheetFormatPr defaultRowHeight="14.5" x14ac:dyDescent="0.35"/>
  <cols>
    <col min="1" max="1" width="15.7265625" style="56" bestFit="1" customWidth="1"/>
  </cols>
  <sheetData>
    <row r="1" spans="1:9" x14ac:dyDescent="0.35">
      <c r="A1" s="53" t="s">
        <v>1</v>
      </c>
      <c r="B1" s="2">
        <v>6.11</v>
      </c>
      <c r="C1" s="2">
        <v>6.16</v>
      </c>
      <c r="D1" s="2">
        <v>6.17</v>
      </c>
      <c r="E1" s="2">
        <v>6.19</v>
      </c>
      <c r="F1" s="2">
        <v>6.21</v>
      </c>
      <c r="G1" s="2">
        <v>6.23</v>
      </c>
      <c r="H1" s="2">
        <v>6.24</v>
      </c>
      <c r="I1" s="2">
        <v>6.26</v>
      </c>
    </row>
    <row r="2" spans="1:9" x14ac:dyDescent="0.35">
      <c r="A2" s="54" t="s">
        <v>62</v>
      </c>
      <c r="B2" s="49">
        <v>0</v>
      </c>
      <c r="C2" s="49">
        <v>5</v>
      </c>
      <c r="D2" s="49">
        <v>5</v>
      </c>
      <c r="E2" s="49">
        <v>5</v>
      </c>
      <c r="F2" s="49">
        <v>5</v>
      </c>
      <c r="G2" s="49">
        <v>5</v>
      </c>
      <c r="H2" s="49">
        <v>0</v>
      </c>
      <c r="I2" s="49">
        <v>0</v>
      </c>
    </row>
    <row r="3" spans="1:9" x14ac:dyDescent="0.35">
      <c r="A3" s="54" t="s">
        <v>63</v>
      </c>
      <c r="B3" s="49">
        <v>5</v>
      </c>
      <c r="C3" s="49">
        <v>5</v>
      </c>
      <c r="D3" s="49">
        <v>5</v>
      </c>
      <c r="E3" s="49">
        <v>5</v>
      </c>
      <c r="F3" s="49">
        <v>5</v>
      </c>
      <c r="G3" s="49">
        <v>5</v>
      </c>
      <c r="H3" s="49">
        <v>5</v>
      </c>
      <c r="I3" s="49">
        <v>5</v>
      </c>
    </row>
    <row r="4" spans="1:9" x14ac:dyDescent="0.35">
      <c r="A4" s="54" t="s">
        <v>64</v>
      </c>
      <c r="B4" s="49">
        <v>0</v>
      </c>
      <c r="C4" s="49">
        <v>5</v>
      </c>
      <c r="D4" s="49">
        <v>5</v>
      </c>
      <c r="E4" s="49">
        <v>5</v>
      </c>
      <c r="F4" s="49">
        <v>5</v>
      </c>
      <c r="G4" s="49">
        <v>5</v>
      </c>
      <c r="H4" s="49">
        <v>5</v>
      </c>
      <c r="I4" s="49">
        <v>0</v>
      </c>
    </row>
    <row r="5" spans="1:9" x14ac:dyDescent="0.35">
      <c r="A5" s="54" t="s">
        <v>65</v>
      </c>
      <c r="B5" s="49">
        <v>5</v>
      </c>
      <c r="C5" s="49">
        <v>5</v>
      </c>
      <c r="D5" s="49">
        <v>5</v>
      </c>
      <c r="E5" s="49">
        <v>5</v>
      </c>
      <c r="F5" s="49">
        <v>5</v>
      </c>
      <c r="G5" s="49">
        <v>5</v>
      </c>
      <c r="H5" s="49">
        <v>5</v>
      </c>
      <c r="I5" s="49">
        <v>5</v>
      </c>
    </row>
    <row r="6" spans="1:9" x14ac:dyDescent="0.35">
      <c r="A6" s="54" t="s">
        <v>66</v>
      </c>
      <c r="B6" s="49">
        <v>5</v>
      </c>
      <c r="C6" s="49">
        <v>5</v>
      </c>
      <c r="D6" s="49">
        <v>5</v>
      </c>
      <c r="E6" s="49">
        <v>5</v>
      </c>
      <c r="F6" s="49">
        <v>5</v>
      </c>
      <c r="G6" s="49">
        <v>5</v>
      </c>
      <c r="H6" s="49">
        <v>5</v>
      </c>
      <c r="I6" s="49">
        <v>5</v>
      </c>
    </row>
    <row r="7" spans="1:9" x14ac:dyDescent="0.35">
      <c r="A7" s="54" t="s">
        <v>67</v>
      </c>
      <c r="B7" s="49">
        <v>5</v>
      </c>
      <c r="C7" s="49">
        <v>0</v>
      </c>
      <c r="D7" s="49">
        <v>5</v>
      </c>
      <c r="E7" s="49">
        <v>5</v>
      </c>
      <c r="F7" s="49">
        <v>5</v>
      </c>
      <c r="G7" s="49">
        <v>5</v>
      </c>
      <c r="H7" s="49">
        <v>5</v>
      </c>
      <c r="I7" s="49">
        <v>0</v>
      </c>
    </row>
    <row r="8" spans="1:9" x14ac:dyDescent="0.35">
      <c r="A8" s="54" t="s">
        <v>68</v>
      </c>
      <c r="B8" s="49">
        <v>5</v>
      </c>
      <c r="C8" s="49">
        <v>5</v>
      </c>
      <c r="D8" s="49">
        <v>5</v>
      </c>
      <c r="E8" s="49">
        <v>5</v>
      </c>
      <c r="F8" s="49">
        <v>5</v>
      </c>
      <c r="G8" s="49">
        <v>5</v>
      </c>
      <c r="H8" s="49">
        <v>5</v>
      </c>
      <c r="I8" s="49">
        <v>5</v>
      </c>
    </row>
    <row r="9" spans="1:9" x14ac:dyDescent="0.35">
      <c r="A9" s="54" t="s">
        <v>69</v>
      </c>
      <c r="B9" s="49">
        <v>0</v>
      </c>
      <c r="C9" s="49">
        <v>5</v>
      </c>
      <c r="D9" s="49">
        <v>5</v>
      </c>
      <c r="E9" s="49">
        <v>5</v>
      </c>
      <c r="F9" s="49">
        <v>5</v>
      </c>
      <c r="G9" s="49">
        <v>5</v>
      </c>
      <c r="H9" s="49">
        <v>0</v>
      </c>
      <c r="I9" s="49">
        <v>0</v>
      </c>
    </row>
    <row r="10" spans="1:9" x14ac:dyDescent="0.35">
      <c r="A10" s="54" t="s">
        <v>70</v>
      </c>
      <c r="B10" s="49">
        <v>5</v>
      </c>
      <c r="C10" s="49">
        <v>5</v>
      </c>
      <c r="D10" s="49">
        <v>5</v>
      </c>
      <c r="E10" s="49">
        <v>5</v>
      </c>
      <c r="F10" s="49">
        <v>5</v>
      </c>
      <c r="G10" s="49">
        <v>5</v>
      </c>
      <c r="H10" s="49">
        <v>5</v>
      </c>
      <c r="I10" s="49">
        <v>5</v>
      </c>
    </row>
    <row r="11" spans="1:9" x14ac:dyDescent="0.35">
      <c r="A11" s="54" t="s">
        <v>71</v>
      </c>
      <c r="B11" s="49">
        <v>5</v>
      </c>
      <c r="C11" s="49">
        <v>5</v>
      </c>
      <c r="D11" s="49">
        <v>5</v>
      </c>
      <c r="E11" s="49">
        <v>5</v>
      </c>
      <c r="F11" s="49">
        <v>5</v>
      </c>
      <c r="G11" s="49">
        <v>5</v>
      </c>
      <c r="H11" s="49">
        <v>5</v>
      </c>
      <c r="I11" s="49">
        <v>5</v>
      </c>
    </row>
    <row r="12" spans="1:9" x14ac:dyDescent="0.35">
      <c r="A12" s="54" t="s">
        <v>72</v>
      </c>
      <c r="B12" s="49">
        <v>5</v>
      </c>
      <c r="C12" s="49">
        <v>5</v>
      </c>
      <c r="D12" s="49">
        <v>5</v>
      </c>
      <c r="E12" s="49">
        <v>5</v>
      </c>
      <c r="F12" s="49">
        <v>0</v>
      </c>
      <c r="G12" s="49">
        <v>5</v>
      </c>
      <c r="H12" s="49">
        <v>0</v>
      </c>
      <c r="I12" s="49">
        <v>0</v>
      </c>
    </row>
    <row r="13" spans="1:9" x14ac:dyDescent="0.35">
      <c r="A13" s="54" t="s">
        <v>73</v>
      </c>
      <c r="B13" s="49">
        <v>5</v>
      </c>
      <c r="C13" s="49">
        <v>5</v>
      </c>
      <c r="D13" s="49">
        <v>5</v>
      </c>
      <c r="E13" s="49">
        <v>5</v>
      </c>
      <c r="F13" s="49">
        <v>0</v>
      </c>
      <c r="G13" s="49">
        <v>0</v>
      </c>
      <c r="H13" s="49">
        <v>0</v>
      </c>
      <c r="I13" s="49">
        <v>0</v>
      </c>
    </row>
    <row r="14" spans="1:9" x14ac:dyDescent="0.35">
      <c r="A14" s="54" t="s">
        <v>74</v>
      </c>
      <c r="B14" s="49">
        <v>5</v>
      </c>
      <c r="C14" s="49">
        <v>5</v>
      </c>
      <c r="D14" s="49">
        <v>5</v>
      </c>
      <c r="E14" s="49">
        <v>5</v>
      </c>
      <c r="F14" s="49">
        <v>5</v>
      </c>
      <c r="G14" s="49">
        <v>5</v>
      </c>
      <c r="H14" s="49">
        <v>0</v>
      </c>
      <c r="I14" s="49">
        <v>5</v>
      </c>
    </row>
    <row r="15" spans="1:9" x14ac:dyDescent="0.35">
      <c r="A15" s="54" t="s">
        <v>75</v>
      </c>
      <c r="B15" s="49">
        <v>5</v>
      </c>
      <c r="C15" s="49">
        <v>5</v>
      </c>
      <c r="D15" s="49">
        <v>5</v>
      </c>
      <c r="E15" s="49">
        <v>5</v>
      </c>
      <c r="F15" s="49">
        <v>5</v>
      </c>
      <c r="G15" s="49">
        <v>5</v>
      </c>
      <c r="H15" s="49">
        <v>5</v>
      </c>
      <c r="I15" s="49">
        <v>5</v>
      </c>
    </row>
    <row r="16" spans="1:9" x14ac:dyDescent="0.35">
      <c r="A16" s="54" t="s">
        <v>76</v>
      </c>
      <c r="B16" s="49">
        <v>5</v>
      </c>
      <c r="C16" s="49">
        <v>5</v>
      </c>
      <c r="D16" s="49">
        <v>5</v>
      </c>
      <c r="E16" s="49">
        <v>0</v>
      </c>
      <c r="F16" s="49">
        <v>0</v>
      </c>
      <c r="G16" s="49">
        <v>5</v>
      </c>
      <c r="H16" s="49">
        <v>0</v>
      </c>
      <c r="I16" s="49">
        <v>0</v>
      </c>
    </row>
    <row r="17" spans="1:9" x14ac:dyDescent="0.35">
      <c r="A17" s="54" t="s">
        <v>77</v>
      </c>
      <c r="B17" s="49">
        <v>5</v>
      </c>
      <c r="C17" s="49">
        <v>5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5</v>
      </c>
    </row>
    <row r="18" spans="1:9" x14ac:dyDescent="0.35">
      <c r="A18" s="54" t="s">
        <v>78</v>
      </c>
      <c r="B18" s="49">
        <v>5</v>
      </c>
      <c r="C18" s="49">
        <v>5</v>
      </c>
      <c r="D18" s="49">
        <v>5</v>
      </c>
      <c r="E18" s="49">
        <v>5</v>
      </c>
      <c r="F18" s="49">
        <v>5</v>
      </c>
      <c r="G18" s="49">
        <v>5</v>
      </c>
      <c r="H18" s="49">
        <v>5</v>
      </c>
      <c r="I18" s="49">
        <v>5</v>
      </c>
    </row>
    <row r="19" spans="1:9" x14ac:dyDescent="0.35">
      <c r="A19" s="54" t="s">
        <v>79</v>
      </c>
      <c r="B19" s="49">
        <v>5</v>
      </c>
      <c r="C19" s="49">
        <v>5</v>
      </c>
      <c r="D19" s="49">
        <v>5</v>
      </c>
      <c r="E19" s="49">
        <v>5</v>
      </c>
      <c r="F19" s="49">
        <v>5</v>
      </c>
      <c r="G19" s="49">
        <v>5</v>
      </c>
      <c r="H19" s="49">
        <v>5</v>
      </c>
      <c r="I19" s="49">
        <v>5</v>
      </c>
    </row>
    <row r="20" spans="1:9" x14ac:dyDescent="0.35">
      <c r="A20" s="54" t="s">
        <v>80</v>
      </c>
      <c r="B20" s="49">
        <v>5</v>
      </c>
      <c r="C20" s="49">
        <v>5</v>
      </c>
      <c r="D20" s="49">
        <v>5</v>
      </c>
      <c r="E20" s="49">
        <v>5</v>
      </c>
      <c r="F20" s="49">
        <v>5</v>
      </c>
      <c r="G20" s="49">
        <v>5</v>
      </c>
      <c r="H20" s="49">
        <v>5</v>
      </c>
      <c r="I20" s="49">
        <v>0</v>
      </c>
    </row>
    <row r="21" spans="1:9" x14ac:dyDescent="0.35">
      <c r="A21" s="54" t="s">
        <v>81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35">
      <c r="A22" s="54" t="s">
        <v>82</v>
      </c>
      <c r="B22" s="49">
        <v>5</v>
      </c>
      <c r="C22" s="49">
        <v>5</v>
      </c>
      <c r="D22" s="49">
        <v>5</v>
      </c>
      <c r="E22" s="49">
        <v>5</v>
      </c>
      <c r="F22" s="49">
        <v>5</v>
      </c>
      <c r="G22" s="49">
        <v>5</v>
      </c>
      <c r="H22" s="49">
        <v>5</v>
      </c>
      <c r="I22" s="49">
        <v>5</v>
      </c>
    </row>
    <row r="23" spans="1:9" x14ac:dyDescent="0.35">
      <c r="A23" s="54" t="s">
        <v>83</v>
      </c>
      <c r="B23" s="49">
        <v>5</v>
      </c>
      <c r="C23" s="49">
        <v>5</v>
      </c>
      <c r="D23" s="49">
        <v>5</v>
      </c>
      <c r="E23" s="49">
        <v>5</v>
      </c>
      <c r="F23" s="49">
        <v>5</v>
      </c>
      <c r="G23" s="49">
        <v>5</v>
      </c>
      <c r="H23" s="49">
        <v>5</v>
      </c>
      <c r="I23" s="49">
        <v>5</v>
      </c>
    </row>
    <row r="24" spans="1:9" x14ac:dyDescent="0.35">
      <c r="A24" s="54" t="s">
        <v>84</v>
      </c>
      <c r="B24" s="49">
        <v>5</v>
      </c>
      <c r="C24" s="49">
        <v>5</v>
      </c>
      <c r="D24" s="49">
        <v>5</v>
      </c>
      <c r="E24" s="49">
        <v>5</v>
      </c>
      <c r="F24" s="49">
        <v>5</v>
      </c>
      <c r="G24" s="49">
        <v>5</v>
      </c>
      <c r="H24" s="49">
        <v>5</v>
      </c>
      <c r="I24" s="49">
        <v>5</v>
      </c>
    </row>
    <row r="25" spans="1:9" x14ac:dyDescent="0.35">
      <c r="A25" s="54" t="s">
        <v>85</v>
      </c>
      <c r="B25" s="49">
        <v>5</v>
      </c>
      <c r="C25" s="49">
        <v>5</v>
      </c>
      <c r="D25" s="49">
        <v>0</v>
      </c>
      <c r="E25" s="49">
        <v>0</v>
      </c>
      <c r="F25" s="49">
        <v>5</v>
      </c>
      <c r="G25" s="49">
        <v>5</v>
      </c>
      <c r="H25" s="49">
        <v>0</v>
      </c>
      <c r="I25" s="49">
        <v>0</v>
      </c>
    </row>
    <row r="26" spans="1:9" x14ac:dyDescent="0.35">
      <c r="A26" s="54" t="s">
        <v>86</v>
      </c>
      <c r="B26" s="49">
        <v>5</v>
      </c>
      <c r="C26" s="49">
        <v>5</v>
      </c>
      <c r="D26" s="49">
        <v>5</v>
      </c>
      <c r="E26" s="49">
        <v>5</v>
      </c>
      <c r="F26" s="49">
        <v>5</v>
      </c>
      <c r="G26" s="49">
        <v>5</v>
      </c>
      <c r="H26" s="49">
        <v>5</v>
      </c>
      <c r="I26" s="49">
        <v>5</v>
      </c>
    </row>
    <row r="27" spans="1:9" x14ac:dyDescent="0.35">
      <c r="A27" s="54" t="s">
        <v>87</v>
      </c>
      <c r="B27" s="49">
        <v>0</v>
      </c>
      <c r="C27" s="49">
        <v>5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9" x14ac:dyDescent="0.35">
      <c r="A28" s="54" t="s">
        <v>88</v>
      </c>
      <c r="B28" s="49">
        <v>0</v>
      </c>
      <c r="C28" s="49">
        <v>5</v>
      </c>
      <c r="D28" s="49">
        <v>5</v>
      </c>
      <c r="E28" s="49">
        <v>5</v>
      </c>
      <c r="F28" s="49">
        <v>0</v>
      </c>
      <c r="G28" s="49">
        <v>0</v>
      </c>
      <c r="H28" s="49">
        <v>5</v>
      </c>
      <c r="I28" s="49">
        <v>0</v>
      </c>
    </row>
    <row r="29" spans="1:9" x14ac:dyDescent="0.35">
      <c r="A29" s="54" t="s">
        <v>89</v>
      </c>
      <c r="B29" s="49">
        <v>0</v>
      </c>
      <c r="C29" s="49">
        <v>5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</row>
    <row r="30" spans="1:9" x14ac:dyDescent="0.35">
      <c r="A30" s="54" t="s">
        <v>90</v>
      </c>
      <c r="B30" s="49">
        <v>5</v>
      </c>
      <c r="C30" s="49">
        <v>5</v>
      </c>
      <c r="D30" s="49">
        <v>5</v>
      </c>
      <c r="E30" s="49">
        <v>5</v>
      </c>
      <c r="F30" s="49">
        <v>5</v>
      </c>
      <c r="G30" s="49">
        <v>5</v>
      </c>
      <c r="H30" s="49">
        <v>5</v>
      </c>
      <c r="I30" s="49">
        <v>5</v>
      </c>
    </row>
    <row r="31" spans="1:9" x14ac:dyDescent="0.35">
      <c r="A31" s="54" t="s">
        <v>91</v>
      </c>
      <c r="B31" s="49">
        <v>5</v>
      </c>
      <c r="C31" s="49">
        <v>5</v>
      </c>
      <c r="D31" s="49">
        <v>5</v>
      </c>
      <c r="E31" s="49">
        <v>0</v>
      </c>
      <c r="F31" s="49">
        <v>5</v>
      </c>
      <c r="G31" s="49">
        <v>5</v>
      </c>
      <c r="H31" s="49">
        <v>0</v>
      </c>
      <c r="I31" s="49">
        <v>0</v>
      </c>
    </row>
    <row r="32" spans="1:9" x14ac:dyDescent="0.35">
      <c r="A32" s="54" t="s">
        <v>92</v>
      </c>
      <c r="B32" s="49">
        <v>5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1" x14ac:dyDescent="0.35">
      <c r="A33" s="55"/>
    </row>
    <row r="34" spans="1:1" x14ac:dyDescent="0.35">
      <c r="A34" s="55"/>
    </row>
    <row r="35" spans="1:1" x14ac:dyDescent="0.35">
      <c r="A35" s="55"/>
    </row>
    <row r="36" spans="1:1" x14ac:dyDescent="0.35">
      <c r="A36" s="55"/>
    </row>
    <row r="37" spans="1:1" x14ac:dyDescent="0.35">
      <c r="A37" s="55"/>
    </row>
    <row r="38" spans="1:1" x14ac:dyDescent="0.35">
      <c r="A38" s="55"/>
    </row>
    <row r="39" spans="1:1" x14ac:dyDescent="0.35">
      <c r="A39" s="55"/>
    </row>
    <row r="40" spans="1:1" x14ac:dyDescent="0.35">
      <c r="A40" s="55"/>
    </row>
    <row r="41" spans="1:1" x14ac:dyDescent="0.35">
      <c r="A41" s="55"/>
    </row>
    <row r="42" spans="1:1" x14ac:dyDescent="0.35">
      <c r="A42" s="55"/>
    </row>
    <row r="43" spans="1:1" x14ac:dyDescent="0.35">
      <c r="A43" s="55"/>
    </row>
    <row r="44" spans="1:1" x14ac:dyDescent="0.35">
      <c r="A44" s="55"/>
    </row>
    <row r="45" spans="1:1" x14ac:dyDescent="0.35">
      <c r="A45" s="55"/>
    </row>
    <row r="46" spans="1:1" x14ac:dyDescent="0.35">
      <c r="A46" s="55"/>
    </row>
    <row r="47" spans="1:1" x14ac:dyDescent="0.35">
      <c r="A47" s="55"/>
    </row>
    <row r="48" spans="1:1" x14ac:dyDescent="0.35">
      <c r="A48" s="55"/>
    </row>
    <row r="49" spans="1:1" x14ac:dyDescent="0.35">
      <c r="A49" s="55"/>
    </row>
    <row r="50" spans="1:1" x14ac:dyDescent="0.35">
      <c r="A50" s="55"/>
    </row>
    <row r="51" spans="1:1" x14ac:dyDescent="0.35">
      <c r="A51" s="55"/>
    </row>
    <row r="52" spans="1:1" x14ac:dyDescent="0.35">
      <c r="A52" s="55"/>
    </row>
    <row r="53" spans="1:1" x14ac:dyDescent="0.35">
      <c r="A53" s="55"/>
    </row>
    <row r="54" spans="1:1" x14ac:dyDescent="0.35">
      <c r="A54" s="55"/>
    </row>
    <row r="55" spans="1:1" x14ac:dyDescent="0.35">
      <c r="A55" s="55"/>
    </row>
    <row r="56" spans="1:1" x14ac:dyDescent="0.35">
      <c r="A56" s="55"/>
    </row>
    <row r="57" spans="1:1" x14ac:dyDescent="0.35">
      <c r="A57" s="55"/>
    </row>
    <row r="58" spans="1:1" x14ac:dyDescent="0.35">
      <c r="A58" s="55"/>
    </row>
    <row r="59" spans="1:1" x14ac:dyDescent="0.35">
      <c r="A59" s="55"/>
    </row>
    <row r="60" spans="1:1" x14ac:dyDescent="0.35">
      <c r="A60" s="55"/>
    </row>
    <row r="61" spans="1:1" x14ac:dyDescent="0.35">
      <c r="A61" s="55"/>
    </row>
    <row r="62" spans="1:1" x14ac:dyDescent="0.35">
      <c r="A62" s="55"/>
    </row>
    <row r="63" spans="1:1" x14ac:dyDescent="0.35">
      <c r="A63" s="55"/>
    </row>
    <row r="64" spans="1:1" x14ac:dyDescent="0.35">
      <c r="A64" s="55"/>
    </row>
    <row r="65" spans="1:1" x14ac:dyDescent="0.35">
      <c r="A65" s="55"/>
    </row>
    <row r="66" spans="1:1" x14ac:dyDescent="0.35">
      <c r="A66" s="55"/>
    </row>
    <row r="67" spans="1:1" x14ac:dyDescent="0.35">
      <c r="A67" s="55"/>
    </row>
    <row r="68" spans="1:1" x14ac:dyDescent="0.35">
      <c r="A68" s="55"/>
    </row>
    <row r="69" spans="1:1" x14ac:dyDescent="0.35">
      <c r="A69" s="55"/>
    </row>
    <row r="70" spans="1:1" x14ac:dyDescent="0.35">
      <c r="A70" s="55"/>
    </row>
    <row r="71" spans="1:1" x14ac:dyDescent="0.35">
      <c r="A71" s="55"/>
    </row>
    <row r="72" spans="1:1" x14ac:dyDescent="0.35">
      <c r="A72" s="55"/>
    </row>
    <row r="73" spans="1:1" x14ac:dyDescent="0.35">
      <c r="A73" s="55"/>
    </row>
    <row r="74" spans="1:1" x14ac:dyDescent="0.35">
      <c r="A74" s="55"/>
    </row>
    <row r="75" spans="1:1" x14ac:dyDescent="0.35">
      <c r="A75" s="55"/>
    </row>
    <row r="76" spans="1:1" x14ac:dyDescent="0.35">
      <c r="A76" s="55"/>
    </row>
    <row r="77" spans="1:1" x14ac:dyDescent="0.35">
      <c r="A77" s="55"/>
    </row>
    <row r="78" spans="1:1" x14ac:dyDescent="0.35">
      <c r="A78" s="55"/>
    </row>
    <row r="79" spans="1:1" x14ac:dyDescent="0.35">
      <c r="A79" s="55"/>
    </row>
    <row r="80" spans="1:1" x14ac:dyDescent="0.35">
      <c r="A80" s="55"/>
    </row>
    <row r="81" spans="1:1" x14ac:dyDescent="0.35">
      <c r="A81" s="55"/>
    </row>
    <row r="82" spans="1:1" x14ac:dyDescent="0.35">
      <c r="A82" s="55"/>
    </row>
    <row r="83" spans="1:1" x14ac:dyDescent="0.35">
      <c r="A83" s="55"/>
    </row>
    <row r="84" spans="1:1" x14ac:dyDescent="0.35">
      <c r="A84" s="55"/>
    </row>
    <row r="85" spans="1:1" x14ac:dyDescent="0.35">
      <c r="A85" s="55"/>
    </row>
    <row r="86" spans="1:1" x14ac:dyDescent="0.35">
      <c r="A86" s="55"/>
    </row>
    <row r="87" spans="1:1" x14ac:dyDescent="0.35">
      <c r="A87" s="55"/>
    </row>
    <row r="88" spans="1:1" x14ac:dyDescent="0.35">
      <c r="A88" s="55"/>
    </row>
    <row r="89" spans="1:1" x14ac:dyDescent="0.35">
      <c r="A89" s="55"/>
    </row>
    <row r="90" spans="1:1" x14ac:dyDescent="0.35">
      <c r="A90" s="55"/>
    </row>
    <row r="91" spans="1:1" x14ac:dyDescent="0.35">
      <c r="A91" s="55"/>
    </row>
    <row r="92" spans="1:1" x14ac:dyDescent="0.35">
      <c r="A92" s="55"/>
    </row>
    <row r="93" spans="1:1" x14ac:dyDescent="0.35">
      <c r="A93" s="55"/>
    </row>
    <row r="94" spans="1:1" x14ac:dyDescent="0.35">
      <c r="A94" s="55"/>
    </row>
    <row r="95" spans="1:1" x14ac:dyDescent="0.35">
      <c r="A95" s="55"/>
    </row>
    <row r="96" spans="1:1" x14ac:dyDescent="0.35">
      <c r="A96" s="55"/>
    </row>
    <row r="97" spans="1:1" x14ac:dyDescent="0.35">
      <c r="A97" s="55"/>
    </row>
    <row r="98" spans="1:1" x14ac:dyDescent="0.35">
      <c r="A98" s="55"/>
    </row>
    <row r="99" spans="1:1" x14ac:dyDescent="0.35">
      <c r="A99" s="55"/>
    </row>
    <row r="100" spans="1:1" x14ac:dyDescent="0.35">
      <c r="A100" s="55"/>
    </row>
    <row r="101" spans="1:1" x14ac:dyDescent="0.35">
      <c r="A101" s="55"/>
    </row>
    <row r="102" spans="1:1" x14ac:dyDescent="0.35">
      <c r="A102" s="55"/>
    </row>
    <row r="103" spans="1:1" x14ac:dyDescent="0.35">
      <c r="A103" s="55"/>
    </row>
    <row r="104" spans="1:1" x14ac:dyDescent="0.35">
      <c r="A104" s="55"/>
    </row>
    <row r="105" spans="1:1" x14ac:dyDescent="0.35">
      <c r="A105" s="55"/>
    </row>
    <row r="106" spans="1:1" x14ac:dyDescent="0.35">
      <c r="A106" s="55"/>
    </row>
  </sheetData>
  <sheetProtection algorithmName="SHA-512" hashValue="DVeaaCXEtf0UeCFjcg6yLo7qSH4Oula2NBmKql6Mp98J9dArZTaxiqpKJdk08mieczi++wbnNpS0USCZ2ZcvIQ==" saltValue="247TBihunBIOew85zXoFCQ==" spinCount="100000" sheet="1" objects="1" scenarios="1"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648B4-2BFE-4E64-B012-A616178D0208}">
  <dimension ref="A1:B32"/>
  <sheetViews>
    <sheetView workbookViewId="0">
      <selection activeCell="F32" sqref="F32"/>
    </sheetView>
  </sheetViews>
  <sheetFormatPr defaultRowHeight="14.5" x14ac:dyDescent="0.35"/>
  <cols>
    <col min="1" max="1" width="15.81640625" style="59" bestFit="1" customWidth="1"/>
    <col min="2" max="2" width="5.36328125" style="59" bestFit="1" customWidth="1"/>
    <col min="3" max="16384" width="8.7265625" style="59"/>
  </cols>
  <sheetData>
    <row r="1" spans="1:2" x14ac:dyDescent="0.35">
      <c r="A1" s="53" t="s">
        <v>1</v>
      </c>
      <c r="B1" s="57" t="s">
        <v>95</v>
      </c>
    </row>
    <row r="2" spans="1:2" x14ac:dyDescent="0.35">
      <c r="A2" s="59" t="s">
        <v>62</v>
      </c>
      <c r="B2" s="59">
        <v>12</v>
      </c>
    </row>
    <row r="3" spans="1:2" x14ac:dyDescent="0.35">
      <c r="A3" s="59" t="s">
        <v>63</v>
      </c>
      <c r="B3" s="59">
        <v>0</v>
      </c>
    </row>
    <row r="4" spans="1:2" x14ac:dyDescent="0.35">
      <c r="A4" s="59" t="s">
        <v>64</v>
      </c>
      <c r="B4" s="59">
        <v>10</v>
      </c>
    </row>
    <row r="5" spans="1:2" x14ac:dyDescent="0.35">
      <c r="A5" s="59" t="s">
        <v>65</v>
      </c>
      <c r="B5" s="59">
        <v>8</v>
      </c>
    </row>
    <row r="6" spans="1:2" x14ac:dyDescent="0.35">
      <c r="A6" s="59" t="s">
        <v>66</v>
      </c>
      <c r="B6" s="59">
        <v>4</v>
      </c>
    </row>
    <row r="7" spans="1:2" x14ac:dyDescent="0.35">
      <c r="A7" s="59" t="s">
        <v>67</v>
      </c>
      <c r="B7" s="59">
        <v>6</v>
      </c>
    </row>
    <row r="8" spans="1:2" x14ac:dyDescent="0.35">
      <c r="A8" s="59" t="s">
        <v>68</v>
      </c>
      <c r="B8" s="59">
        <v>10</v>
      </c>
    </row>
    <row r="9" spans="1:2" x14ac:dyDescent="0.35">
      <c r="A9" s="59" t="s">
        <v>69</v>
      </c>
      <c r="B9" s="59">
        <v>10</v>
      </c>
    </row>
    <row r="10" spans="1:2" x14ac:dyDescent="0.35">
      <c r="A10" s="59" t="s">
        <v>70</v>
      </c>
      <c r="B10" s="59">
        <v>8</v>
      </c>
    </row>
    <row r="11" spans="1:2" x14ac:dyDescent="0.35">
      <c r="A11" s="59" t="s">
        <v>71</v>
      </c>
      <c r="B11" s="59">
        <v>10</v>
      </c>
    </row>
    <row r="12" spans="1:2" x14ac:dyDescent="0.35">
      <c r="A12" s="59" t="s">
        <v>72</v>
      </c>
      <c r="B12" s="59">
        <v>4</v>
      </c>
    </row>
    <row r="13" spans="1:2" x14ac:dyDescent="0.35">
      <c r="A13" s="59" t="s">
        <v>73</v>
      </c>
      <c r="B13" s="59">
        <v>8</v>
      </c>
    </row>
    <row r="14" spans="1:2" x14ac:dyDescent="0.35">
      <c r="A14" s="59" t="s">
        <v>74</v>
      </c>
      <c r="B14" s="59">
        <v>0</v>
      </c>
    </row>
    <row r="15" spans="1:2" x14ac:dyDescent="0.35">
      <c r="A15" s="59" t="s">
        <v>75</v>
      </c>
      <c r="B15" s="59">
        <v>4</v>
      </c>
    </row>
    <row r="16" spans="1:2" x14ac:dyDescent="0.35">
      <c r="A16" s="59" t="s">
        <v>76</v>
      </c>
      <c r="B16" s="59">
        <v>6</v>
      </c>
    </row>
    <row r="17" spans="1:2" x14ac:dyDescent="0.35">
      <c r="A17" s="59" t="s">
        <v>77</v>
      </c>
      <c r="B17" s="59">
        <v>6</v>
      </c>
    </row>
    <row r="18" spans="1:2" x14ac:dyDescent="0.35">
      <c r="A18" s="59" t="s">
        <v>78</v>
      </c>
      <c r="B18" s="59">
        <v>8</v>
      </c>
    </row>
    <row r="19" spans="1:2" x14ac:dyDescent="0.35">
      <c r="A19" s="59" t="s">
        <v>79</v>
      </c>
      <c r="B19" s="59">
        <v>4</v>
      </c>
    </row>
    <row r="20" spans="1:2" x14ac:dyDescent="0.35">
      <c r="A20" s="59" t="s">
        <v>80</v>
      </c>
      <c r="B20" s="59">
        <v>12</v>
      </c>
    </row>
    <row r="21" spans="1:2" x14ac:dyDescent="0.35">
      <c r="A21" s="59" t="s">
        <v>81</v>
      </c>
      <c r="B21" s="59">
        <v>12</v>
      </c>
    </row>
    <row r="22" spans="1:2" x14ac:dyDescent="0.35">
      <c r="A22" s="59" t="s">
        <v>82</v>
      </c>
      <c r="B22" s="59">
        <v>6</v>
      </c>
    </row>
    <row r="23" spans="1:2" x14ac:dyDescent="0.35">
      <c r="A23" s="59" t="s">
        <v>83</v>
      </c>
      <c r="B23" s="59">
        <v>12</v>
      </c>
    </row>
    <row r="24" spans="1:2" x14ac:dyDescent="0.35">
      <c r="A24" s="59" t="s">
        <v>84</v>
      </c>
      <c r="B24" s="59">
        <v>10</v>
      </c>
    </row>
    <row r="25" spans="1:2" x14ac:dyDescent="0.35">
      <c r="A25" s="59" t="s">
        <v>85</v>
      </c>
      <c r="B25" s="59">
        <v>8</v>
      </c>
    </row>
    <row r="26" spans="1:2" x14ac:dyDescent="0.35">
      <c r="A26" s="59" t="s">
        <v>86</v>
      </c>
      <c r="B26" s="59">
        <v>12</v>
      </c>
    </row>
    <row r="27" spans="1:2" x14ac:dyDescent="0.35">
      <c r="A27" s="59" t="s">
        <v>87</v>
      </c>
      <c r="B27" s="59">
        <v>8</v>
      </c>
    </row>
    <row r="28" spans="1:2" x14ac:dyDescent="0.35">
      <c r="A28" s="59" t="s">
        <v>88</v>
      </c>
      <c r="B28" s="59">
        <v>12</v>
      </c>
    </row>
    <row r="29" spans="1:2" x14ac:dyDescent="0.35">
      <c r="A29" s="59" t="s">
        <v>89</v>
      </c>
      <c r="B29" s="59">
        <v>12</v>
      </c>
    </row>
    <row r="30" spans="1:2" x14ac:dyDescent="0.35">
      <c r="A30" s="59" t="s">
        <v>90</v>
      </c>
      <c r="B30" s="59">
        <v>12</v>
      </c>
    </row>
    <row r="31" spans="1:2" x14ac:dyDescent="0.35">
      <c r="A31" s="59" t="s">
        <v>91</v>
      </c>
      <c r="B31" s="59">
        <v>8</v>
      </c>
    </row>
    <row r="32" spans="1:2" x14ac:dyDescent="0.35">
      <c r="A32" s="59" t="s">
        <v>92</v>
      </c>
      <c r="B32" s="59">
        <v>0</v>
      </c>
    </row>
  </sheetData>
  <sheetProtection algorithmName="SHA-512" hashValue="Tu7pJnnked00z5GJHNwOhA6tcXqtq3hfBpQM40x64GbLQVFRF8cC7HXumRHJbcnE2kZKj6o4Xaet62ahRfjXpA==" saltValue="LdZIhkh8jArVTVRn7ywlfw==" spinCount="100000" sheet="1" objects="1" scenarios="1"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DD73-1F4F-46F4-8BDC-5BBBAF940BF2}">
  <dimension ref="A1:B316"/>
  <sheetViews>
    <sheetView workbookViewId="0">
      <selection activeCell="H4" sqref="H4"/>
    </sheetView>
  </sheetViews>
  <sheetFormatPr defaultRowHeight="14.5" x14ac:dyDescent="0.35"/>
  <cols>
    <col min="1" max="1" width="15.7265625" style="59" bestFit="1" customWidth="1"/>
    <col min="2" max="2" width="5.36328125" style="59" bestFit="1" customWidth="1"/>
    <col min="3" max="16384" width="8.7265625" style="59"/>
  </cols>
  <sheetData>
    <row r="1" spans="1:2" x14ac:dyDescent="0.35">
      <c r="A1" s="65" t="s">
        <v>1</v>
      </c>
      <c r="B1" s="58" t="s">
        <v>95</v>
      </c>
    </row>
    <row r="2" spans="1:2" x14ac:dyDescent="0.35">
      <c r="A2" s="59" t="s">
        <v>62</v>
      </c>
      <c r="B2" s="49">
        <v>0</v>
      </c>
    </row>
    <row r="3" spans="1:2" x14ac:dyDescent="0.35">
      <c r="A3" s="59" t="s">
        <v>63</v>
      </c>
      <c r="B3" s="49">
        <v>1</v>
      </c>
    </row>
    <row r="4" spans="1:2" x14ac:dyDescent="0.35">
      <c r="A4" s="59" t="s">
        <v>64</v>
      </c>
      <c r="B4" s="49">
        <v>0</v>
      </c>
    </row>
    <row r="5" spans="1:2" x14ac:dyDescent="0.35">
      <c r="A5" s="59" t="s">
        <v>65</v>
      </c>
      <c r="B5" s="49">
        <v>1</v>
      </c>
    </row>
    <row r="6" spans="1:2" x14ac:dyDescent="0.35">
      <c r="A6" s="59" t="s">
        <v>66</v>
      </c>
      <c r="B6" s="49">
        <v>0</v>
      </c>
    </row>
    <row r="7" spans="1:2" x14ac:dyDescent="0.35">
      <c r="A7" s="59" t="s">
        <v>67</v>
      </c>
      <c r="B7" s="49">
        <v>1</v>
      </c>
    </row>
    <row r="8" spans="1:2" x14ac:dyDescent="0.35">
      <c r="A8" s="59" t="s">
        <v>68</v>
      </c>
      <c r="B8" s="49">
        <v>1</v>
      </c>
    </row>
    <row r="9" spans="1:2" x14ac:dyDescent="0.35">
      <c r="A9" s="59" t="s">
        <v>69</v>
      </c>
      <c r="B9" s="49">
        <v>1</v>
      </c>
    </row>
    <row r="10" spans="1:2" x14ac:dyDescent="0.35">
      <c r="A10" s="59" t="s">
        <v>70</v>
      </c>
      <c r="B10" s="49">
        <v>2</v>
      </c>
    </row>
    <row r="11" spans="1:2" x14ac:dyDescent="0.35">
      <c r="A11" s="59" t="s">
        <v>71</v>
      </c>
      <c r="B11" s="49">
        <v>2</v>
      </c>
    </row>
    <row r="12" spans="1:2" x14ac:dyDescent="0.35">
      <c r="A12" s="59" t="s">
        <v>72</v>
      </c>
      <c r="B12" s="49">
        <v>0</v>
      </c>
    </row>
    <row r="13" spans="1:2" x14ac:dyDescent="0.35">
      <c r="A13" s="59" t="s">
        <v>73</v>
      </c>
      <c r="B13" s="49">
        <v>1</v>
      </c>
    </row>
    <row r="14" spans="1:2" x14ac:dyDescent="0.35">
      <c r="A14" s="59" t="s">
        <v>74</v>
      </c>
      <c r="B14" s="49">
        <v>3</v>
      </c>
    </row>
    <row r="15" spans="1:2" x14ac:dyDescent="0.35">
      <c r="A15" s="59" t="s">
        <v>75</v>
      </c>
      <c r="B15" s="49">
        <v>1</v>
      </c>
    </row>
    <row r="16" spans="1:2" x14ac:dyDescent="0.35">
      <c r="A16" s="59" t="s">
        <v>76</v>
      </c>
      <c r="B16" s="49">
        <v>0</v>
      </c>
    </row>
    <row r="17" spans="1:2" x14ac:dyDescent="0.35">
      <c r="A17" s="59" t="s">
        <v>77</v>
      </c>
      <c r="B17" s="49">
        <v>10</v>
      </c>
    </row>
    <row r="18" spans="1:2" x14ac:dyDescent="0.35">
      <c r="A18" s="59" t="s">
        <v>78</v>
      </c>
      <c r="B18" s="49">
        <v>1</v>
      </c>
    </row>
    <row r="19" spans="1:2" x14ac:dyDescent="0.35">
      <c r="A19" s="59" t="s">
        <v>79</v>
      </c>
      <c r="B19" s="49">
        <v>0</v>
      </c>
    </row>
    <row r="20" spans="1:2" x14ac:dyDescent="0.35">
      <c r="A20" s="59" t="s">
        <v>80</v>
      </c>
      <c r="B20" s="49">
        <v>2</v>
      </c>
    </row>
    <row r="21" spans="1:2" x14ac:dyDescent="0.35">
      <c r="A21" s="59" t="s">
        <v>81</v>
      </c>
      <c r="B21" s="49">
        <v>10</v>
      </c>
    </row>
    <row r="22" spans="1:2" x14ac:dyDescent="0.35">
      <c r="A22" s="59" t="s">
        <v>82</v>
      </c>
      <c r="B22" s="49">
        <v>1</v>
      </c>
    </row>
    <row r="23" spans="1:2" x14ac:dyDescent="0.35">
      <c r="A23" s="59" t="s">
        <v>83</v>
      </c>
      <c r="B23" s="49">
        <v>0</v>
      </c>
    </row>
    <row r="24" spans="1:2" x14ac:dyDescent="0.35">
      <c r="A24" s="59" t="s">
        <v>84</v>
      </c>
      <c r="B24" s="49">
        <v>1</v>
      </c>
    </row>
    <row r="25" spans="1:2" x14ac:dyDescent="0.35">
      <c r="A25" s="59" t="s">
        <v>85</v>
      </c>
      <c r="B25" s="49">
        <v>1</v>
      </c>
    </row>
    <row r="26" spans="1:2" x14ac:dyDescent="0.35">
      <c r="A26" s="59" t="s">
        <v>86</v>
      </c>
      <c r="B26" s="49">
        <v>9</v>
      </c>
    </row>
    <row r="27" spans="1:2" x14ac:dyDescent="0.35">
      <c r="A27" s="59" t="s">
        <v>87</v>
      </c>
      <c r="B27" s="49">
        <v>0</v>
      </c>
    </row>
    <row r="28" spans="1:2" x14ac:dyDescent="0.35">
      <c r="A28" s="59" t="s">
        <v>88</v>
      </c>
      <c r="B28" s="49">
        <v>1</v>
      </c>
    </row>
    <row r="29" spans="1:2" x14ac:dyDescent="0.35">
      <c r="A29" s="59" t="s">
        <v>89</v>
      </c>
      <c r="B29" s="49">
        <v>0</v>
      </c>
    </row>
    <row r="30" spans="1:2" x14ac:dyDescent="0.35">
      <c r="A30" s="59" t="s">
        <v>90</v>
      </c>
      <c r="B30" s="49">
        <v>1</v>
      </c>
    </row>
    <row r="31" spans="1:2" x14ac:dyDescent="0.35">
      <c r="A31" s="59" t="s">
        <v>91</v>
      </c>
      <c r="B31" s="49">
        <v>0</v>
      </c>
    </row>
    <row r="32" spans="1:2" x14ac:dyDescent="0.35">
      <c r="A32" s="59" t="s">
        <v>92</v>
      </c>
      <c r="B32" s="49">
        <v>0</v>
      </c>
    </row>
    <row r="33" spans="1:2" x14ac:dyDescent="0.35">
      <c r="A33" s="49"/>
      <c r="B33" s="49"/>
    </row>
    <row r="34" spans="1:2" x14ac:dyDescent="0.35">
      <c r="A34" s="49"/>
      <c r="B34" s="49"/>
    </row>
    <row r="35" spans="1:2" x14ac:dyDescent="0.35">
      <c r="A35" s="49"/>
      <c r="B35" s="49"/>
    </row>
    <row r="36" spans="1:2" x14ac:dyDescent="0.35">
      <c r="A36" s="49"/>
      <c r="B36" s="49"/>
    </row>
    <row r="37" spans="1:2" x14ac:dyDescent="0.35">
      <c r="A37" s="49"/>
      <c r="B37" s="49"/>
    </row>
    <row r="38" spans="1:2" x14ac:dyDescent="0.35">
      <c r="A38" s="49"/>
      <c r="B38" s="49"/>
    </row>
    <row r="39" spans="1:2" x14ac:dyDescent="0.35">
      <c r="A39" s="49"/>
      <c r="B39" s="49"/>
    </row>
    <row r="40" spans="1:2" x14ac:dyDescent="0.35">
      <c r="A40" s="49"/>
      <c r="B40" s="49"/>
    </row>
    <row r="41" spans="1:2" x14ac:dyDescent="0.35">
      <c r="A41" s="49"/>
      <c r="B41" s="49"/>
    </row>
    <row r="42" spans="1:2" x14ac:dyDescent="0.35">
      <c r="A42" s="49"/>
      <c r="B42" s="49"/>
    </row>
    <row r="43" spans="1:2" x14ac:dyDescent="0.35">
      <c r="A43" s="49"/>
      <c r="B43" s="49"/>
    </row>
    <row r="44" spans="1:2" x14ac:dyDescent="0.35">
      <c r="A44" s="49"/>
      <c r="B44" s="49"/>
    </row>
    <row r="45" spans="1:2" x14ac:dyDescent="0.35">
      <c r="A45" s="49"/>
      <c r="B45" s="49"/>
    </row>
    <row r="46" spans="1:2" x14ac:dyDescent="0.35">
      <c r="A46" s="49"/>
      <c r="B46" s="49"/>
    </row>
    <row r="47" spans="1:2" x14ac:dyDescent="0.35">
      <c r="A47" s="49"/>
      <c r="B47" s="49"/>
    </row>
    <row r="48" spans="1:2" x14ac:dyDescent="0.35">
      <c r="A48" s="49"/>
      <c r="B48" s="49"/>
    </row>
    <row r="49" spans="1:2" x14ac:dyDescent="0.35">
      <c r="A49" s="49"/>
      <c r="B49" s="49"/>
    </row>
    <row r="50" spans="1:2" x14ac:dyDescent="0.35">
      <c r="A50" s="49"/>
      <c r="B50" s="49"/>
    </row>
    <row r="51" spans="1:2" x14ac:dyDescent="0.35">
      <c r="A51" s="49"/>
      <c r="B51" s="49"/>
    </row>
    <row r="52" spans="1:2" x14ac:dyDescent="0.35">
      <c r="A52" s="49"/>
      <c r="B52" s="49"/>
    </row>
    <row r="53" spans="1:2" x14ac:dyDescent="0.35">
      <c r="A53" s="49"/>
      <c r="B53" s="49"/>
    </row>
    <row r="54" spans="1:2" x14ac:dyDescent="0.35">
      <c r="A54" s="49"/>
      <c r="B54" s="49"/>
    </row>
    <row r="55" spans="1:2" x14ac:dyDescent="0.35">
      <c r="A55" s="49"/>
      <c r="B55" s="49"/>
    </row>
    <row r="56" spans="1:2" x14ac:dyDescent="0.35">
      <c r="A56" s="49"/>
      <c r="B56" s="49"/>
    </row>
    <row r="57" spans="1:2" x14ac:dyDescent="0.35">
      <c r="A57" s="49"/>
      <c r="B57" s="49"/>
    </row>
    <row r="58" spans="1:2" x14ac:dyDescent="0.35">
      <c r="A58" s="49"/>
      <c r="B58" s="49"/>
    </row>
    <row r="59" spans="1:2" x14ac:dyDescent="0.35">
      <c r="A59" s="49"/>
      <c r="B59" s="49"/>
    </row>
    <row r="60" spans="1:2" x14ac:dyDescent="0.35">
      <c r="A60" s="49"/>
      <c r="B60" s="49"/>
    </row>
    <row r="61" spans="1:2" x14ac:dyDescent="0.35">
      <c r="A61" s="49"/>
      <c r="B61" s="49"/>
    </row>
    <row r="62" spans="1:2" x14ac:dyDescent="0.35">
      <c r="A62" s="49"/>
      <c r="B62" s="49"/>
    </row>
    <row r="63" spans="1:2" x14ac:dyDescent="0.35">
      <c r="A63" s="49"/>
      <c r="B63" s="49"/>
    </row>
    <row r="64" spans="1:2" x14ac:dyDescent="0.35">
      <c r="A64" s="49"/>
      <c r="B64" s="49"/>
    </row>
    <row r="65" spans="1:2" x14ac:dyDescent="0.35">
      <c r="A65" s="49"/>
      <c r="B65" s="49"/>
    </row>
    <row r="66" spans="1:2" x14ac:dyDescent="0.35">
      <c r="A66" s="49"/>
      <c r="B66" s="49"/>
    </row>
    <row r="67" spans="1:2" x14ac:dyDescent="0.35">
      <c r="A67" s="49"/>
      <c r="B67" s="49"/>
    </row>
    <row r="68" spans="1:2" x14ac:dyDescent="0.35">
      <c r="A68" s="49"/>
      <c r="B68" s="49"/>
    </row>
    <row r="69" spans="1:2" x14ac:dyDescent="0.35">
      <c r="A69" s="49"/>
      <c r="B69" s="49"/>
    </row>
    <row r="70" spans="1:2" x14ac:dyDescent="0.35">
      <c r="A70" s="49"/>
      <c r="B70" s="49"/>
    </row>
    <row r="71" spans="1:2" x14ac:dyDescent="0.35">
      <c r="A71" s="49"/>
      <c r="B71" s="49"/>
    </row>
    <row r="72" spans="1:2" x14ac:dyDescent="0.35">
      <c r="A72" s="49"/>
      <c r="B72" s="49"/>
    </row>
    <row r="73" spans="1:2" x14ac:dyDescent="0.35">
      <c r="A73" s="49"/>
      <c r="B73" s="49"/>
    </row>
    <row r="74" spans="1:2" x14ac:dyDescent="0.35">
      <c r="A74" s="49"/>
      <c r="B74" s="49"/>
    </row>
    <row r="75" spans="1:2" x14ac:dyDescent="0.35">
      <c r="A75" s="49"/>
      <c r="B75" s="49"/>
    </row>
    <row r="76" spans="1:2" x14ac:dyDescent="0.35">
      <c r="A76" s="49"/>
      <c r="B76" s="49"/>
    </row>
    <row r="77" spans="1:2" x14ac:dyDescent="0.35">
      <c r="A77" s="49"/>
      <c r="B77" s="49"/>
    </row>
    <row r="78" spans="1:2" x14ac:dyDescent="0.35">
      <c r="A78" s="49"/>
      <c r="B78" s="49"/>
    </row>
    <row r="79" spans="1:2" x14ac:dyDescent="0.35">
      <c r="A79" s="49"/>
      <c r="B79" s="49"/>
    </row>
    <row r="80" spans="1:2" x14ac:dyDescent="0.35">
      <c r="A80" s="49"/>
      <c r="B80" s="49"/>
    </row>
    <row r="81" spans="1:2" x14ac:dyDescent="0.35">
      <c r="A81" s="49"/>
      <c r="B81" s="49"/>
    </row>
    <row r="82" spans="1:2" x14ac:dyDescent="0.35">
      <c r="A82" s="49"/>
      <c r="B82" s="49"/>
    </row>
    <row r="83" spans="1:2" x14ac:dyDescent="0.35">
      <c r="A83" s="49"/>
      <c r="B83" s="49"/>
    </row>
    <row r="84" spans="1:2" x14ac:dyDescent="0.35">
      <c r="A84" s="49"/>
      <c r="B84" s="49"/>
    </row>
    <row r="85" spans="1:2" x14ac:dyDescent="0.35">
      <c r="A85" s="49"/>
      <c r="B85" s="49"/>
    </row>
    <row r="86" spans="1:2" x14ac:dyDescent="0.35">
      <c r="A86" s="49"/>
      <c r="B86" s="49"/>
    </row>
    <row r="87" spans="1:2" x14ac:dyDescent="0.35">
      <c r="A87" s="49"/>
      <c r="B87" s="49"/>
    </row>
    <row r="88" spans="1:2" x14ac:dyDescent="0.35">
      <c r="A88" s="49"/>
      <c r="B88" s="49"/>
    </row>
    <row r="89" spans="1:2" x14ac:dyDescent="0.35">
      <c r="A89" s="49"/>
      <c r="B89" s="49"/>
    </row>
    <row r="90" spans="1:2" x14ac:dyDescent="0.35">
      <c r="A90" s="49"/>
      <c r="B90" s="49"/>
    </row>
    <row r="91" spans="1:2" x14ac:dyDescent="0.35">
      <c r="A91" s="49"/>
      <c r="B91" s="49"/>
    </row>
    <row r="92" spans="1:2" x14ac:dyDescent="0.35">
      <c r="A92" s="49"/>
      <c r="B92" s="49"/>
    </row>
    <row r="93" spans="1:2" x14ac:dyDescent="0.35">
      <c r="A93" s="49"/>
      <c r="B93" s="49"/>
    </row>
    <row r="94" spans="1:2" x14ac:dyDescent="0.35">
      <c r="A94" s="49"/>
      <c r="B94" s="49"/>
    </row>
    <row r="95" spans="1:2" x14ac:dyDescent="0.35">
      <c r="A95" s="49"/>
      <c r="B95" s="49"/>
    </row>
    <row r="96" spans="1:2" x14ac:dyDescent="0.35">
      <c r="A96" s="49"/>
      <c r="B96" s="49"/>
    </row>
    <row r="97" spans="1:2" x14ac:dyDescent="0.35">
      <c r="A97" s="49"/>
      <c r="B97" s="49"/>
    </row>
    <row r="98" spans="1:2" x14ac:dyDescent="0.35">
      <c r="A98" s="49"/>
      <c r="B98" s="49"/>
    </row>
    <row r="99" spans="1:2" x14ac:dyDescent="0.35">
      <c r="A99" s="49"/>
      <c r="B99" s="49"/>
    </row>
    <row r="100" spans="1:2" x14ac:dyDescent="0.35">
      <c r="A100" s="49"/>
      <c r="B100" s="49"/>
    </row>
    <row r="101" spans="1:2" x14ac:dyDescent="0.35">
      <c r="A101" s="49"/>
      <c r="B101" s="49"/>
    </row>
    <row r="102" spans="1:2" x14ac:dyDescent="0.35">
      <c r="A102" s="49"/>
      <c r="B102" s="49"/>
    </row>
    <row r="103" spans="1:2" x14ac:dyDescent="0.35">
      <c r="A103" s="49"/>
      <c r="B103" s="49"/>
    </row>
    <row r="104" spans="1:2" x14ac:dyDescent="0.35">
      <c r="A104" s="49"/>
      <c r="B104" s="49"/>
    </row>
    <row r="105" spans="1:2" x14ac:dyDescent="0.35">
      <c r="A105" s="49"/>
      <c r="B105" s="49"/>
    </row>
    <row r="106" spans="1:2" x14ac:dyDescent="0.35">
      <c r="A106" s="49"/>
      <c r="B106" s="49"/>
    </row>
    <row r="107" spans="1:2" x14ac:dyDescent="0.35">
      <c r="A107" s="49"/>
    </row>
    <row r="108" spans="1:2" x14ac:dyDescent="0.35">
      <c r="A108" s="49"/>
    </row>
    <row r="109" spans="1:2" x14ac:dyDescent="0.35">
      <c r="A109" s="49"/>
    </row>
    <row r="110" spans="1:2" x14ac:dyDescent="0.35">
      <c r="A110" s="49"/>
    </row>
    <row r="111" spans="1:2" x14ac:dyDescent="0.35">
      <c r="A111" s="49"/>
    </row>
    <row r="112" spans="1:2" x14ac:dyDescent="0.35">
      <c r="A112" s="49"/>
    </row>
    <row r="113" spans="1:1" x14ac:dyDescent="0.35">
      <c r="A113" s="49"/>
    </row>
    <row r="114" spans="1:1" x14ac:dyDescent="0.35">
      <c r="A114" s="49"/>
    </row>
    <row r="115" spans="1:1" x14ac:dyDescent="0.35">
      <c r="A115" s="49"/>
    </row>
    <row r="116" spans="1:1" x14ac:dyDescent="0.35">
      <c r="A116" s="49"/>
    </row>
    <row r="117" spans="1:1" x14ac:dyDescent="0.35">
      <c r="A117" s="49"/>
    </row>
    <row r="118" spans="1:1" x14ac:dyDescent="0.35">
      <c r="A118" s="49"/>
    </row>
    <row r="119" spans="1:1" x14ac:dyDescent="0.35">
      <c r="A119" s="49"/>
    </row>
    <row r="120" spans="1:1" x14ac:dyDescent="0.35">
      <c r="A120" s="49"/>
    </row>
    <row r="121" spans="1:1" x14ac:dyDescent="0.35">
      <c r="A121" s="49"/>
    </row>
    <row r="122" spans="1:1" x14ac:dyDescent="0.35">
      <c r="A122" s="49"/>
    </row>
    <row r="123" spans="1:1" x14ac:dyDescent="0.35">
      <c r="A123" s="49"/>
    </row>
    <row r="124" spans="1:1" x14ac:dyDescent="0.35">
      <c r="A124" s="49"/>
    </row>
    <row r="125" spans="1:1" x14ac:dyDescent="0.35">
      <c r="A125" s="49"/>
    </row>
    <row r="126" spans="1:1" x14ac:dyDescent="0.35">
      <c r="A126" s="49"/>
    </row>
    <row r="127" spans="1:1" x14ac:dyDescent="0.35">
      <c r="A127" s="49"/>
    </row>
    <row r="128" spans="1:1" x14ac:dyDescent="0.35">
      <c r="A128" s="49"/>
    </row>
    <row r="129" spans="1:1" x14ac:dyDescent="0.35">
      <c r="A129" s="49"/>
    </row>
    <row r="130" spans="1:1" x14ac:dyDescent="0.35">
      <c r="A130" s="49"/>
    </row>
    <row r="131" spans="1:1" x14ac:dyDescent="0.35">
      <c r="A131" s="49"/>
    </row>
    <row r="132" spans="1:1" x14ac:dyDescent="0.35">
      <c r="A132" s="49"/>
    </row>
    <row r="133" spans="1:1" x14ac:dyDescent="0.35">
      <c r="A133" s="49"/>
    </row>
    <row r="134" spans="1:1" x14ac:dyDescent="0.35">
      <c r="A134" s="49"/>
    </row>
    <row r="135" spans="1:1" x14ac:dyDescent="0.35">
      <c r="A135" s="49"/>
    </row>
    <row r="136" spans="1:1" x14ac:dyDescent="0.35">
      <c r="A136" s="49"/>
    </row>
    <row r="137" spans="1:1" x14ac:dyDescent="0.35">
      <c r="A137" s="49"/>
    </row>
    <row r="138" spans="1:1" x14ac:dyDescent="0.35">
      <c r="A138" s="49"/>
    </row>
    <row r="139" spans="1:1" x14ac:dyDescent="0.35">
      <c r="A139" s="49"/>
    </row>
    <row r="140" spans="1:1" x14ac:dyDescent="0.35">
      <c r="A140" s="49"/>
    </row>
    <row r="141" spans="1:1" x14ac:dyDescent="0.35">
      <c r="A141" s="49"/>
    </row>
    <row r="142" spans="1:1" x14ac:dyDescent="0.35">
      <c r="A142" s="49"/>
    </row>
    <row r="143" spans="1:1" x14ac:dyDescent="0.35">
      <c r="A143" s="49"/>
    </row>
    <row r="144" spans="1:1" x14ac:dyDescent="0.35">
      <c r="A144" s="49"/>
    </row>
    <row r="145" spans="1:1" x14ac:dyDescent="0.35">
      <c r="A145" s="49"/>
    </row>
    <row r="146" spans="1:1" x14ac:dyDescent="0.35">
      <c r="A146" s="49"/>
    </row>
    <row r="147" spans="1:1" x14ac:dyDescent="0.35">
      <c r="A147" s="49"/>
    </row>
    <row r="148" spans="1:1" x14ac:dyDescent="0.35">
      <c r="A148" s="49"/>
    </row>
    <row r="149" spans="1:1" x14ac:dyDescent="0.35">
      <c r="A149" s="49"/>
    </row>
    <row r="150" spans="1:1" x14ac:dyDescent="0.35">
      <c r="A150" s="49"/>
    </row>
    <row r="151" spans="1:1" x14ac:dyDescent="0.35">
      <c r="A151" s="49"/>
    </row>
    <row r="152" spans="1:1" x14ac:dyDescent="0.35">
      <c r="A152" s="49"/>
    </row>
    <row r="153" spans="1:1" x14ac:dyDescent="0.35">
      <c r="A153" s="49"/>
    </row>
    <row r="154" spans="1:1" x14ac:dyDescent="0.35">
      <c r="A154" s="49"/>
    </row>
    <row r="155" spans="1:1" x14ac:dyDescent="0.35">
      <c r="A155" s="49"/>
    </row>
    <row r="156" spans="1:1" x14ac:dyDescent="0.35">
      <c r="A156" s="49"/>
    </row>
    <row r="157" spans="1:1" x14ac:dyDescent="0.35">
      <c r="A157" s="49"/>
    </row>
    <row r="158" spans="1:1" x14ac:dyDescent="0.35">
      <c r="A158" s="49"/>
    </row>
    <row r="159" spans="1:1" x14ac:dyDescent="0.35">
      <c r="A159" s="49"/>
    </row>
    <row r="160" spans="1:1" x14ac:dyDescent="0.35">
      <c r="A160" s="49"/>
    </row>
    <row r="161" spans="1:1" x14ac:dyDescent="0.35">
      <c r="A161" s="49"/>
    </row>
    <row r="162" spans="1:1" x14ac:dyDescent="0.35">
      <c r="A162" s="49"/>
    </row>
    <row r="163" spans="1:1" x14ac:dyDescent="0.35">
      <c r="A163" s="49"/>
    </row>
    <row r="164" spans="1:1" x14ac:dyDescent="0.35">
      <c r="A164" s="49"/>
    </row>
    <row r="165" spans="1:1" x14ac:dyDescent="0.35">
      <c r="A165" s="49"/>
    </row>
    <row r="166" spans="1:1" x14ac:dyDescent="0.35">
      <c r="A166" s="49"/>
    </row>
    <row r="167" spans="1:1" x14ac:dyDescent="0.35">
      <c r="A167" s="49"/>
    </row>
    <row r="168" spans="1:1" x14ac:dyDescent="0.35">
      <c r="A168" s="49"/>
    </row>
    <row r="169" spans="1:1" x14ac:dyDescent="0.35">
      <c r="A169" s="49"/>
    </row>
    <row r="170" spans="1:1" x14ac:dyDescent="0.35">
      <c r="A170" s="49"/>
    </row>
    <row r="171" spans="1:1" x14ac:dyDescent="0.35">
      <c r="A171" s="49"/>
    </row>
    <row r="172" spans="1:1" x14ac:dyDescent="0.35">
      <c r="A172" s="49"/>
    </row>
    <row r="173" spans="1:1" x14ac:dyDescent="0.35">
      <c r="A173" s="49"/>
    </row>
    <row r="174" spans="1:1" x14ac:dyDescent="0.35">
      <c r="A174" s="49"/>
    </row>
    <row r="175" spans="1:1" x14ac:dyDescent="0.35">
      <c r="A175" s="49"/>
    </row>
    <row r="176" spans="1:1" x14ac:dyDescent="0.35">
      <c r="A176" s="49"/>
    </row>
    <row r="177" spans="1:1" x14ac:dyDescent="0.35">
      <c r="A177" s="49"/>
    </row>
    <row r="178" spans="1:1" x14ac:dyDescent="0.35">
      <c r="A178" s="49"/>
    </row>
    <row r="179" spans="1:1" x14ac:dyDescent="0.35">
      <c r="A179" s="49"/>
    </row>
    <row r="180" spans="1:1" x14ac:dyDescent="0.35">
      <c r="A180" s="49"/>
    </row>
    <row r="181" spans="1:1" x14ac:dyDescent="0.35">
      <c r="A181" s="49"/>
    </row>
    <row r="182" spans="1:1" x14ac:dyDescent="0.35">
      <c r="A182" s="49"/>
    </row>
    <row r="183" spans="1:1" x14ac:dyDescent="0.35">
      <c r="A183" s="49"/>
    </row>
    <row r="184" spans="1:1" x14ac:dyDescent="0.35">
      <c r="A184" s="49"/>
    </row>
    <row r="185" spans="1:1" x14ac:dyDescent="0.35">
      <c r="A185" s="49"/>
    </row>
    <row r="186" spans="1:1" x14ac:dyDescent="0.35">
      <c r="A186" s="49"/>
    </row>
    <row r="187" spans="1:1" x14ac:dyDescent="0.35">
      <c r="A187" s="49"/>
    </row>
    <row r="188" spans="1:1" x14ac:dyDescent="0.35">
      <c r="A188" s="49"/>
    </row>
    <row r="189" spans="1:1" x14ac:dyDescent="0.35">
      <c r="A189" s="49"/>
    </row>
    <row r="190" spans="1:1" x14ac:dyDescent="0.35">
      <c r="A190" s="49"/>
    </row>
    <row r="191" spans="1:1" x14ac:dyDescent="0.35">
      <c r="A191" s="49"/>
    </row>
    <row r="192" spans="1:1" x14ac:dyDescent="0.35">
      <c r="A192" s="49"/>
    </row>
    <row r="193" spans="1:1" x14ac:dyDescent="0.35">
      <c r="A193" s="49"/>
    </row>
    <row r="194" spans="1:1" x14ac:dyDescent="0.35">
      <c r="A194" s="49"/>
    </row>
    <row r="195" spans="1:1" x14ac:dyDescent="0.35">
      <c r="A195" s="49"/>
    </row>
    <row r="196" spans="1:1" x14ac:dyDescent="0.35">
      <c r="A196" s="49"/>
    </row>
    <row r="197" spans="1:1" x14ac:dyDescent="0.35">
      <c r="A197" s="49"/>
    </row>
    <row r="198" spans="1:1" x14ac:dyDescent="0.35">
      <c r="A198" s="49"/>
    </row>
    <row r="199" spans="1:1" x14ac:dyDescent="0.35">
      <c r="A199" s="49"/>
    </row>
    <row r="200" spans="1:1" x14ac:dyDescent="0.35">
      <c r="A200" s="49"/>
    </row>
    <row r="201" spans="1:1" x14ac:dyDescent="0.35">
      <c r="A201" s="49"/>
    </row>
    <row r="202" spans="1:1" x14ac:dyDescent="0.35">
      <c r="A202" s="49"/>
    </row>
    <row r="203" spans="1:1" x14ac:dyDescent="0.35">
      <c r="A203" s="49"/>
    </row>
    <row r="204" spans="1:1" x14ac:dyDescent="0.35">
      <c r="A204" s="49"/>
    </row>
    <row r="205" spans="1:1" x14ac:dyDescent="0.35">
      <c r="A205" s="49"/>
    </row>
    <row r="206" spans="1:1" x14ac:dyDescent="0.35">
      <c r="A206" s="49"/>
    </row>
    <row r="207" spans="1:1" x14ac:dyDescent="0.35">
      <c r="A207" s="49"/>
    </row>
    <row r="208" spans="1:1" x14ac:dyDescent="0.35">
      <c r="A208" s="49"/>
    </row>
    <row r="209" spans="1:1" x14ac:dyDescent="0.35">
      <c r="A209" s="49"/>
    </row>
    <row r="210" spans="1:1" x14ac:dyDescent="0.35">
      <c r="A210" s="49"/>
    </row>
    <row r="211" spans="1:1" x14ac:dyDescent="0.35">
      <c r="A211" s="49"/>
    </row>
    <row r="212" spans="1:1" x14ac:dyDescent="0.35">
      <c r="A212" s="49"/>
    </row>
    <row r="213" spans="1:1" x14ac:dyDescent="0.35">
      <c r="A213" s="49"/>
    </row>
    <row r="214" spans="1:1" x14ac:dyDescent="0.35">
      <c r="A214" s="49"/>
    </row>
    <row r="215" spans="1:1" x14ac:dyDescent="0.35">
      <c r="A215" s="49"/>
    </row>
    <row r="216" spans="1:1" x14ac:dyDescent="0.35">
      <c r="A216" s="49"/>
    </row>
    <row r="217" spans="1:1" x14ac:dyDescent="0.35">
      <c r="A217" s="49"/>
    </row>
    <row r="218" spans="1:1" x14ac:dyDescent="0.35">
      <c r="A218" s="49"/>
    </row>
    <row r="219" spans="1:1" x14ac:dyDescent="0.35">
      <c r="A219" s="49"/>
    </row>
    <row r="220" spans="1:1" x14ac:dyDescent="0.35">
      <c r="A220" s="49"/>
    </row>
    <row r="221" spans="1:1" x14ac:dyDescent="0.35">
      <c r="A221" s="49"/>
    </row>
    <row r="222" spans="1:1" x14ac:dyDescent="0.35">
      <c r="A222" s="49"/>
    </row>
    <row r="223" spans="1:1" x14ac:dyDescent="0.35">
      <c r="A223" s="49"/>
    </row>
    <row r="224" spans="1:1" x14ac:dyDescent="0.35">
      <c r="A224" s="49"/>
    </row>
    <row r="225" spans="1:1" x14ac:dyDescent="0.35">
      <c r="A225" s="49"/>
    </row>
    <row r="226" spans="1:1" x14ac:dyDescent="0.35">
      <c r="A226" s="49"/>
    </row>
    <row r="227" spans="1:1" x14ac:dyDescent="0.35">
      <c r="A227" s="49"/>
    </row>
    <row r="228" spans="1:1" x14ac:dyDescent="0.35">
      <c r="A228" s="49"/>
    </row>
    <row r="229" spans="1:1" x14ac:dyDescent="0.35">
      <c r="A229" s="49"/>
    </row>
    <row r="230" spans="1:1" x14ac:dyDescent="0.35">
      <c r="A230" s="49"/>
    </row>
    <row r="231" spans="1:1" x14ac:dyDescent="0.35">
      <c r="A231" s="49"/>
    </row>
    <row r="232" spans="1:1" x14ac:dyDescent="0.35">
      <c r="A232" s="49"/>
    </row>
    <row r="233" spans="1:1" x14ac:dyDescent="0.35">
      <c r="A233" s="49"/>
    </row>
    <row r="234" spans="1:1" x14ac:dyDescent="0.35">
      <c r="A234" s="49"/>
    </row>
    <row r="235" spans="1:1" x14ac:dyDescent="0.35">
      <c r="A235" s="49"/>
    </row>
    <row r="236" spans="1:1" x14ac:dyDescent="0.35">
      <c r="A236" s="49"/>
    </row>
    <row r="237" spans="1:1" x14ac:dyDescent="0.35">
      <c r="A237" s="49"/>
    </row>
    <row r="238" spans="1:1" x14ac:dyDescent="0.35">
      <c r="A238" s="49"/>
    </row>
    <row r="239" spans="1:1" x14ac:dyDescent="0.35">
      <c r="A239" s="49"/>
    </row>
    <row r="240" spans="1:1" x14ac:dyDescent="0.35">
      <c r="A240" s="49"/>
    </row>
    <row r="241" spans="1:1" x14ac:dyDescent="0.35">
      <c r="A241" s="49"/>
    </row>
    <row r="242" spans="1:1" x14ac:dyDescent="0.35">
      <c r="A242" s="49"/>
    </row>
    <row r="243" spans="1:1" x14ac:dyDescent="0.35">
      <c r="A243" s="49"/>
    </row>
    <row r="244" spans="1:1" x14ac:dyDescent="0.35">
      <c r="A244" s="49"/>
    </row>
    <row r="245" spans="1:1" x14ac:dyDescent="0.35">
      <c r="A245" s="49"/>
    </row>
    <row r="246" spans="1:1" x14ac:dyDescent="0.35">
      <c r="A246" s="49"/>
    </row>
    <row r="247" spans="1:1" x14ac:dyDescent="0.35">
      <c r="A247" s="49"/>
    </row>
    <row r="248" spans="1:1" x14ac:dyDescent="0.35">
      <c r="A248" s="49"/>
    </row>
    <row r="249" spans="1:1" x14ac:dyDescent="0.35">
      <c r="A249" s="49"/>
    </row>
    <row r="250" spans="1:1" x14ac:dyDescent="0.35">
      <c r="A250" s="49"/>
    </row>
    <row r="251" spans="1:1" x14ac:dyDescent="0.35">
      <c r="A251" s="49"/>
    </row>
    <row r="252" spans="1:1" x14ac:dyDescent="0.35">
      <c r="A252" s="49"/>
    </row>
    <row r="253" spans="1:1" x14ac:dyDescent="0.35">
      <c r="A253" s="49"/>
    </row>
    <row r="254" spans="1:1" x14ac:dyDescent="0.35">
      <c r="A254" s="49"/>
    </row>
    <row r="255" spans="1:1" x14ac:dyDescent="0.35">
      <c r="A255" s="49"/>
    </row>
    <row r="256" spans="1:1" x14ac:dyDescent="0.35">
      <c r="A256" s="49"/>
    </row>
    <row r="257" spans="1:1" x14ac:dyDescent="0.35">
      <c r="A257" s="49"/>
    </row>
    <row r="258" spans="1:1" x14ac:dyDescent="0.35">
      <c r="A258" s="49"/>
    </row>
    <row r="259" spans="1:1" x14ac:dyDescent="0.35">
      <c r="A259" s="49"/>
    </row>
    <row r="260" spans="1:1" x14ac:dyDescent="0.35">
      <c r="A260" s="49"/>
    </row>
    <row r="261" spans="1:1" x14ac:dyDescent="0.35">
      <c r="A261" s="49"/>
    </row>
    <row r="262" spans="1:1" x14ac:dyDescent="0.35">
      <c r="A262" s="49"/>
    </row>
    <row r="263" spans="1:1" x14ac:dyDescent="0.35">
      <c r="A263" s="49"/>
    </row>
    <row r="264" spans="1:1" x14ac:dyDescent="0.35">
      <c r="A264" s="49"/>
    </row>
    <row r="265" spans="1:1" x14ac:dyDescent="0.35">
      <c r="A265" s="49"/>
    </row>
    <row r="266" spans="1:1" x14ac:dyDescent="0.35">
      <c r="A266" s="49"/>
    </row>
    <row r="267" spans="1:1" x14ac:dyDescent="0.35">
      <c r="A267" s="49"/>
    </row>
    <row r="268" spans="1:1" x14ac:dyDescent="0.35">
      <c r="A268" s="49"/>
    </row>
    <row r="269" spans="1:1" x14ac:dyDescent="0.35">
      <c r="A269" s="49"/>
    </row>
    <row r="270" spans="1:1" x14ac:dyDescent="0.35">
      <c r="A270" s="49"/>
    </row>
    <row r="271" spans="1:1" x14ac:dyDescent="0.35">
      <c r="A271" s="49"/>
    </row>
    <row r="272" spans="1:1" x14ac:dyDescent="0.35">
      <c r="A272" s="49"/>
    </row>
    <row r="273" spans="1:1" x14ac:dyDescent="0.35">
      <c r="A273" s="49"/>
    </row>
    <row r="274" spans="1:1" x14ac:dyDescent="0.35">
      <c r="A274" s="49"/>
    </row>
    <row r="275" spans="1:1" x14ac:dyDescent="0.35">
      <c r="A275" s="49"/>
    </row>
    <row r="276" spans="1:1" x14ac:dyDescent="0.35">
      <c r="A276" s="49"/>
    </row>
    <row r="277" spans="1:1" x14ac:dyDescent="0.35">
      <c r="A277" s="49"/>
    </row>
    <row r="278" spans="1:1" x14ac:dyDescent="0.35">
      <c r="A278" s="49"/>
    </row>
    <row r="279" spans="1:1" x14ac:dyDescent="0.35">
      <c r="A279" s="49"/>
    </row>
    <row r="280" spans="1:1" x14ac:dyDescent="0.35">
      <c r="A280" s="49"/>
    </row>
    <row r="281" spans="1:1" x14ac:dyDescent="0.35">
      <c r="A281" s="49"/>
    </row>
    <row r="282" spans="1:1" x14ac:dyDescent="0.35">
      <c r="A282" s="49"/>
    </row>
    <row r="283" spans="1:1" x14ac:dyDescent="0.35">
      <c r="A283" s="49"/>
    </row>
    <row r="284" spans="1:1" x14ac:dyDescent="0.35">
      <c r="A284" s="49"/>
    </row>
    <row r="285" spans="1:1" x14ac:dyDescent="0.35">
      <c r="A285" s="49"/>
    </row>
    <row r="286" spans="1:1" x14ac:dyDescent="0.35">
      <c r="A286" s="49"/>
    </row>
    <row r="287" spans="1:1" x14ac:dyDescent="0.35">
      <c r="A287" s="49"/>
    </row>
    <row r="288" spans="1:1" x14ac:dyDescent="0.35">
      <c r="A288" s="49"/>
    </row>
    <row r="289" spans="1:1" x14ac:dyDescent="0.35">
      <c r="A289" s="49"/>
    </row>
    <row r="290" spans="1:1" x14ac:dyDescent="0.35">
      <c r="A290" s="49"/>
    </row>
    <row r="291" spans="1:1" x14ac:dyDescent="0.35">
      <c r="A291" s="49"/>
    </row>
    <row r="292" spans="1:1" x14ac:dyDescent="0.35">
      <c r="A292" s="49"/>
    </row>
    <row r="293" spans="1:1" x14ac:dyDescent="0.35">
      <c r="A293" s="49"/>
    </row>
    <row r="294" spans="1:1" x14ac:dyDescent="0.35">
      <c r="A294" s="49"/>
    </row>
    <row r="295" spans="1:1" x14ac:dyDescent="0.35">
      <c r="A295" s="49"/>
    </row>
    <row r="296" spans="1:1" x14ac:dyDescent="0.35">
      <c r="A296" s="49"/>
    </row>
    <row r="297" spans="1:1" x14ac:dyDescent="0.35">
      <c r="A297" s="49"/>
    </row>
    <row r="298" spans="1:1" x14ac:dyDescent="0.35">
      <c r="A298" s="49"/>
    </row>
    <row r="299" spans="1:1" x14ac:dyDescent="0.35">
      <c r="A299" s="49"/>
    </row>
    <row r="300" spans="1:1" x14ac:dyDescent="0.35">
      <c r="A300" s="49"/>
    </row>
    <row r="301" spans="1:1" x14ac:dyDescent="0.35">
      <c r="A301" s="49"/>
    </row>
    <row r="302" spans="1:1" x14ac:dyDescent="0.35">
      <c r="A302" s="49"/>
    </row>
    <row r="303" spans="1:1" x14ac:dyDescent="0.35">
      <c r="A303" s="49"/>
    </row>
    <row r="304" spans="1:1" x14ac:dyDescent="0.35">
      <c r="A304" s="49"/>
    </row>
    <row r="305" spans="1:1" x14ac:dyDescent="0.35">
      <c r="A305" s="49"/>
    </row>
    <row r="306" spans="1:1" x14ac:dyDescent="0.35">
      <c r="A306" s="49"/>
    </row>
    <row r="307" spans="1:1" x14ac:dyDescent="0.35">
      <c r="A307" s="49"/>
    </row>
    <row r="308" spans="1:1" x14ac:dyDescent="0.35">
      <c r="A308" s="49"/>
    </row>
    <row r="309" spans="1:1" x14ac:dyDescent="0.35">
      <c r="A309" s="49"/>
    </row>
    <row r="310" spans="1:1" x14ac:dyDescent="0.35">
      <c r="A310" s="49"/>
    </row>
    <row r="311" spans="1:1" x14ac:dyDescent="0.35">
      <c r="A311" s="49"/>
    </row>
    <row r="312" spans="1:1" x14ac:dyDescent="0.35">
      <c r="A312" s="49"/>
    </row>
    <row r="313" spans="1:1" x14ac:dyDescent="0.35">
      <c r="A313" s="49"/>
    </row>
    <row r="314" spans="1:1" x14ac:dyDescent="0.35">
      <c r="A314" s="49"/>
    </row>
    <row r="315" spans="1:1" x14ac:dyDescent="0.35">
      <c r="A315" s="49"/>
    </row>
    <row r="316" spans="1:1" x14ac:dyDescent="0.35">
      <c r="A316" s="49"/>
    </row>
  </sheetData>
  <sheetProtection algorithmName="SHA-512" hashValue="p9k9OuZ6V8hXWBIDFosUsjymM9r8oa6WXkF2Vd7/RE37bTyX/tJDY+UcE1/TOVD4KQsVwWREhgWy/2BtSjqK5A==" saltValue="f3eo5TmM35DMolDlIu5QdA==" spinCount="100000" sheet="1" objects="1" scenarios="1"/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CEFE-7BEE-4305-8FAB-12C412B1283D}">
  <dimension ref="A1:B107"/>
  <sheetViews>
    <sheetView workbookViewId="0">
      <selection activeCell="I9" sqref="I9"/>
    </sheetView>
  </sheetViews>
  <sheetFormatPr defaultRowHeight="14.5" x14ac:dyDescent="0.35"/>
  <cols>
    <col min="1" max="1" width="15.7265625" style="61" bestFit="1" customWidth="1"/>
    <col min="2" max="2" width="5.36328125" style="61" bestFit="1" customWidth="1"/>
    <col min="3" max="16384" width="8.7265625" style="61"/>
  </cols>
  <sheetData>
    <row r="1" spans="1:2" x14ac:dyDescent="0.35">
      <c r="A1" s="63" t="s">
        <v>1</v>
      </c>
      <c r="B1" s="57" t="s">
        <v>95</v>
      </c>
    </row>
    <row r="2" spans="1:2" x14ac:dyDescent="0.35">
      <c r="A2" s="61" t="s">
        <v>62</v>
      </c>
      <c r="B2" s="61">
        <v>0</v>
      </c>
    </row>
    <row r="3" spans="1:2" x14ac:dyDescent="0.35">
      <c r="A3" s="61" t="s">
        <v>63</v>
      </c>
      <c r="B3" s="61">
        <v>10</v>
      </c>
    </row>
    <row r="4" spans="1:2" x14ac:dyDescent="0.35">
      <c r="A4" s="61" t="s">
        <v>64</v>
      </c>
      <c r="B4" s="61">
        <v>6</v>
      </c>
    </row>
    <row r="5" spans="1:2" x14ac:dyDescent="0.35">
      <c r="A5" s="61" t="s">
        <v>65</v>
      </c>
      <c r="B5" s="61">
        <v>6</v>
      </c>
    </row>
    <row r="6" spans="1:2" x14ac:dyDescent="0.35">
      <c r="A6" s="61" t="s">
        <v>66</v>
      </c>
      <c r="B6" s="61">
        <v>0</v>
      </c>
    </row>
    <row r="7" spans="1:2" x14ac:dyDescent="0.35">
      <c r="A7" s="61" t="s">
        <v>67</v>
      </c>
      <c r="B7" s="61">
        <v>10</v>
      </c>
    </row>
    <row r="8" spans="1:2" x14ac:dyDescent="0.35">
      <c r="A8" s="61" t="s">
        <v>68</v>
      </c>
      <c r="B8" s="61">
        <v>10</v>
      </c>
    </row>
    <row r="9" spans="1:2" x14ac:dyDescent="0.35">
      <c r="A9" s="61" t="s">
        <v>69</v>
      </c>
      <c r="B9" s="61">
        <v>10</v>
      </c>
    </row>
    <row r="10" spans="1:2" x14ac:dyDescent="0.35">
      <c r="A10" s="61" t="s">
        <v>70</v>
      </c>
      <c r="B10" s="61">
        <v>10</v>
      </c>
    </row>
    <row r="11" spans="1:2" x14ac:dyDescent="0.35">
      <c r="A11" s="61" t="s">
        <v>71</v>
      </c>
      <c r="B11" s="61">
        <v>10</v>
      </c>
    </row>
    <row r="12" spans="1:2" x14ac:dyDescent="0.35">
      <c r="A12" s="61" t="s">
        <v>72</v>
      </c>
      <c r="B12" s="61">
        <v>10</v>
      </c>
    </row>
    <row r="13" spans="1:2" x14ac:dyDescent="0.35">
      <c r="A13" s="61" t="s">
        <v>73</v>
      </c>
      <c r="B13" s="61">
        <v>0</v>
      </c>
    </row>
    <row r="14" spans="1:2" x14ac:dyDescent="0.35">
      <c r="A14" s="61" t="s">
        <v>74</v>
      </c>
      <c r="B14" s="61">
        <v>10</v>
      </c>
    </row>
    <row r="15" spans="1:2" x14ac:dyDescent="0.35">
      <c r="A15" s="61" t="s">
        <v>75</v>
      </c>
      <c r="B15" s="61">
        <v>0</v>
      </c>
    </row>
    <row r="16" spans="1:2" x14ac:dyDescent="0.35">
      <c r="A16" s="61" t="s">
        <v>76</v>
      </c>
      <c r="B16" s="61">
        <v>0</v>
      </c>
    </row>
    <row r="17" spans="1:2" x14ac:dyDescent="0.35">
      <c r="A17" s="61" t="s">
        <v>77</v>
      </c>
      <c r="B17" s="61">
        <v>10</v>
      </c>
    </row>
    <row r="18" spans="1:2" x14ac:dyDescent="0.35">
      <c r="A18" s="61" t="s">
        <v>78</v>
      </c>
      <c r="B18" s="61">
        <v>4</v>
      </c>
    </row>
    <row r="19" spans="1:2" x14ac:dyDescent="0.35">
      <c r="A19" s="61" t="s">
        <v>79</v>
      </c>
      <c r="B19" s="61">
        <v>0</v>
      </c>
    </row>
    <row r="20" spans="1:2" x14ac:dyDescent="0.35">
      <c r="A20" s="61" t="s">
        <v>80</v>
      </c>
      <c r="B20" s="61">
        <v>10</v>
      </c>
    </row>
    <row r="21" spans="1:2" x14ac:dyDescent="0.35">
      <c r="A21" s="61" t="s">
        <v>81</v>
      </c>
      <c r="B21" s="61">
        <v>0</v>
      </c>
    </row>
    <row r="22" spans="1:2" x14ac:dyDescent="0.35">
      <c r="A22" s="61" t="s">
        <v>82</v>
      </c>
      <c r="B22" s="61">
        <v>0</v>
      </c>
    </row>
    <row r="23" spans="1:2" x14ac:dyDescent="0.35">
      <c r="A23" s="61" t="s">
        <v>83</v>
      </c>
      <c r="B23" s="61">
        <v>6</v>
      </c>
    </row>
    <row r="24" spans="1:2" x14ac:dyDescent="0.35">
      <c r="A24" s="61" t="s">
        <v>84</v>
      </c>
      <c r="B24" s="61">
        <v>2</v>
      </c>
    </row>
    <row r="25" spans="1:2" x14ac:dyDescent="0.35">
      <c r="A25" s="61" t="s">
        <v>85</v>
      </c>
      <c r="B25" s="61">
        <v>0</v>
      </c>
    </row>
    <row r="26" spans="1:2" x14ac:dyDescent="0.35">
      <c r="A26" s="61" t="s">
        <v>86</v>
      </c>
      <c r="B26" s="61">
        <v>10</v>
      </c>
    </row>
    <row r="27" spans="1:2" x14ac:dyDescent="0.35">
      <c r="A27" s="61" t="s">
        <v>87</v>
      </c>
      <c r="B27" s="61">
        <v>0</v>
      </c>
    </row>
    <row r="28" spans="1:2" x14ac:dyDescent="0.35">
      <c r="A28" s="61" t="s">
        <v>88</v>
      </c>
      <c r="B28" s="61">
        <v>0</v>
      </c>
    </row>
    <row r="29" spans="1:2" x14ac:dyDescent="0.35">
      <c r="A29" s="61" t="s">
        <v>89</v>
      </c>
      <c r="B29" s="61">
        <v>0</v>
      </c>
    </row>
    <row r="30" spans="1:2" x14ac:dyDescent="0.35">
      <c r="A30" s="61" t="s">
        <v>90</v>
      </c>
      <c r="B30" s="61">
        <v>0</v>
      </c>
    </row>
    <row r="31" spans="1:2" x14ac:dyDescent="0.35">
      <c r="A31" s="61" t="s">
        <v>91</v>
      </c>
      <c r="B31" s="61">
        <v>0</v>
      </c>
    </row>
    <row r="32" spans="1:2" x14ac:dyDescent="0.35">
      <c r="A32" s="61" t="s">
        <v>92</v>
      </c>
      <c r="B32" s="61">
        <v>0</v>
      </c>
    </row>
    <row r="33" spans="1:2" x14ac:dyDescent="0.35">
      <c r="A33" s="62"/>
      <c r="B33" s="62"/>
    </row>
    <row r="34" spans="1:2" x14ac:dyDescent="0.35">
      <c r="A34" s="62"/>
      <c r="B34" s="62"/>
    </row>
    <row r="35" spans="1:2" x14ac:dyDescent="0.35">
      <c r="A35" s="62"/>
      <c r="B35" s="62"/>
    </row>
    <row r="36" spans="1:2" x14ac:dyDescent="0.35">
      <c r="A36" s="62"/>
      <c r="B36" s="62"/>
    </row>
    <row r="37" spans="1:2" x14ac:dyDescent="0.35">
      <c r="A37" s="62"/>
      <c r="B37" s="62"/>
    </row>
    <row r="38" spans="1:2" x14ac:dyDescent="0.35">
      <c r="A38" s="62"/>
      <c r="B38" s="62"/>
    </row>
    <row r="39" spans="1:2" x14ac:dyDescent="0.35">
      <c r="A39" s="62"/>
      <c r="B39" s="62"/>
    </row>
    <row r="40" spans="1:2" x14ac:dyDescent="0.35">
      <c r="A40" s="62"/>
      <c r="B40" s="62"/>
    </row>
    <row r="41" spans="1:2" x14ac:dyDescent="0.35">
      <c r="A41" s="62"/>
      <c r="B41" s="62"/>
    </row>
    <row r="42" spans="1:2" x14ac:dyDescent="0.35">
      <c r="A42" s="62"/>
      <c r="B42" s="62"/>
    </row>
    <row r="43" spans="1:2" x14ac:dyDescent="0.35">
      <c r="A43" s="62"/>
      <c r="B43" s="62"/>
    </row>
    <row r="44" spans="1:2" x14ac:dyDescent="0.35">
      <c r="A44" s="62"/>
      <c r="B44" s="62"/>
    </row>
    <row r="45" spans="1:2" x14ac:dyDescent="0.35">
      <c r="A45" s="62"/>
      <c r="B45" s="62"/>
    </row>
    <row r="46" spans="1:2" x14ac:dyDescent="0.35">
      <c r="A46" s="62"/>
      <c r="B46" s="62"/>
    </row>
    <row r="47" spans="1:2" x14ac:dyDescent="0.35">
      <c r="A47" s="62"/>
      <c r="B47" s="62"/>
    </row>
    <row r="48" spans="1:2" x14ac:dyDescent="0.35">
      <c r="A48" s="62"/>
      <c r="B48" s="62"/>
    </row>
    <row r="49" spans="1:2" x14ac:dyDescent="0.35">
      <c r="A49" s="62"/>
      <c r="B49" s="62"/>
    </row>
    <row r="50" spans="1:2" x14ac:dyDescent="0.35">
      <c r="A50" s="62"/>
      <c r="B50" s="62"/>
    </row>
    <row r="51" spans="1:2" x14ac:dyDescent="0.35">
      <c r="A51" s="62"/>
      <c r="B51" s="62"/>
    </row>
    <row r="52" spans="1:2" x14ac:dyDescent="0.35">
      <c r="A52" s="62"/>
      <c r="B52" s="62"/>
    </row>
    <row r="53" spans="1:2" x14ac:dyDescent="0.35">
      <c r="A53" s="62"/>
      <c r="B53" s="62"/>
    </row>
    <row r="54" spans="1:2" x14ac:dyDescent="0.35">
      <c r="A54" s="62"/>
      <c r="B54" s="62"/>
    </row>
    <row r="55" spans="1:2" x14ac:dyDescent="0.35">
      <c r="A55" s="62"/>
      <c r="B55" s="62"/>
    </row>
    <row r="56" spans="1:2" x14ac:dyDescent="0.35">
      <c r="A56" s="62"/>
      <c r="B56" s="62"/>
    </row>
    <row r="57" spans="1:2" x14ac:dyDescent="0.35">
      <c r="A57" s="62"/>
      <c r="B57" s="62"/>
    </row>
    <row r="58" spans="1:2" x14ac:dyDescent="0.35">
      <c r="A58" s="62"/>
      <c r="B58" s="62"/>
    </row>
    <row r="59" spans="1:2" x14ac:dyDescent="0.35">
      <c r="A59" s="62"/>
      <c r="B59" s="62"/>
    </row>
    <row r="60" spans="1:2" x14ac:dyDescent="0.35">
      <c r="A60" s="62"/>
      <c r="B60" s="62"/>
    </row>
    <row r="61" spans="1:2" x14ac:dyDescent="0.35">
      <c r="A61" s="62"/>
      <c r="B61" s="62"/>
    </row>
    <row r="62" spans="1:2" x14ac:dyDescent="0.35">
      <c r="A62" s="62"/>
      <c r="B62" s="62"/>
    </row>
    <row r="63" spans="1:2" x14ac:dyDescent="0.35">
      <c r="A63" s="62"/>
      <c r="B63" s="62"/>
    </row>
    <row r="64" spans="1:2" x14ac:dyDescent="0.35">
      <c r="A64" s="62"/>
      <c r="B64" s="62"/>
    </row>
    <row r="65" spans="1:2" x14ac:dyDescent="0.35">
      <c r="A65" s="62"/>
      <c r="B65" s="62"/>
    </row>
    <row r="66" spans="1:2" x14ac:dyDescent="0.35">
      <c r="A66" s="62"/>
      <c r="B66" s="62"/>
    </row>
    <row r="67" spans="1:2" x14ac:dyDescent="0.35">
      <c r="A67" s="62"/>
      <c r="B67" s="62"/>
    </row>
    <row r="68" spans="1:2" x14ac:dyDescent="0.35">
      <c r="A68" s="62"/>
      <c r="B68" s="62"/>
    </row>
    <row r="69" spans="1:2" x14ac:dyDescent="0.35">
      <c r="A69" s="62"/>
      <c r="B69" s="62"/>
    </row>
    <row r="70" spans="1:2" x14ac:dyDescent="0.35">
      <c r="A70" s="62"/>
      <c r="B70" s="62"/>
    </row>
    <row r="71" spans="1:2" x14ac:dyDescent="0.35">
      <c r="A71" s="62"/>
      <c r="B71" s="62"/>
    </row>
    <row r="72" spans="1:2" x14ac:dyDescent="0.35">
      <c r="A72" s="62"/>
      <c r="B72" s="62"/>
    </row>
    <row r="73" spans="1:2" x14ac:dyDescent="0.35">
      <c r="A73" s="62"/>
      <c r="B73" s="62"/>
    </row>
    <row r="74" spans="1:2" x14ac:dyDescent="0.35">
      <c r="A74" s="62"/>
      <c r="B74" s="62"/>
    </row>
    <row r="75" spans="1:2" x14ac:dyDescent="0.35">
      <c r="A75" s="62"/>
      <c r="B75" s="62"/>
    </row>
    <row r="76" spans="1:2" x14ac:dyDescent="0.35">
      <c r="A76" s="62"/>
      <c r="B76" s="62"/>
    </row>
    <row r="77" spans="1:2" x14ac:dyDescent="0.35">
      <c r="A77" s="62"/>
      <c r="B77" s="62"/>
    </row>
    <row r="78" spans="1:2" x14ac:dyDescent="0.35">
      <c r="A78" s="62"/>
      <c r="B78" s="62"/>
    </row>
    <row r="79" spans="1:2" x14ac:dyDescent="0.35">
      <c r="A79" s="62"/>
      <c r="B79" s="62"/>
    </row>
    <row r="80" spans="1:2" x14ac:dyDescent="0.35">
      <c r="A80" s="62"/>
      <c r="B80" s="62"/>
    </row>
    <row r="81" spans="1:2" x14ac:dyDescent="0.35">
      <c r="A81" s="62"/>
      <c r="B81" s="62"/>
    </row>
    <row r="82" spans="1:2" x14ac:dyDescent="0.35">
      <c r="A82" s="62"/>
      <c r="B82" s="62"/>
    </row>
    <row r="83" spans="1:2" x14ac:dyDescent="0.35">
      <c r="A83" s="62"/>
      <c r="B83" s="62"/>
    </row>
    <row r="84" spans="1:2" x14ac:dyDescent="0.35">
      <c r="A84" s="62"/>
      <c r="B84" s="62"/>
    </row>
    <row r="85" spans="1:2" x14ac:dyDescent="0.35">
      <c r="A85" s="62"/>
      <c r="B85" s="62"/>
    </row>
    <row r="86" spans="1:2" x14ac:dyDescent="0.35">
      <c r="A86" s="62"/>
      <c r="B86" s="62"/>
    </row>
    <row r="87" spans="1:2" x14ac:dyDescent="0.35">
      <c r="A87" s="62"/>
      <c r="B87" s="62"/>
    </row>
    <row r="88" spans="1:2" x14ac:dyDescent="0.35">
      <c r="A88" s="62"/>
      <c r="B88" s="62"/>
    </row>
    <row r="89" spans="1:2" x14ac:dyDescent="0.35">
      <c r="A89" s="62"/>
      <c r="B89" s="62"/>
    </row>
    <row r="90" spans="1:2" x14ac:dyDescent="0.35">
      <c r="A90" s="62"/>
      <c r="B90" s="62"/>
    </row>
    <row r="91" spans="1:2" x14ac:dyDescent="0.35">
      <c r="A91" s="62"/>
      <c r="B91" s="62"/>
    </row>
    <row r="92" spans="1:2" x14ac:dyDescent="0.35">
      <c r="A92" s="62"/>
      <c r="B92" s="62"/>
    </row>
    <row r="93" spans="1:2" x14ac:dyDescent="0.35">
      <c r="A93" s="62"/>
      <c r="B93" s="62"/>
    </row>
    <row r="94" spans="1:2" x14ac:dyDescent="0.35">
      <c r="A94" s="62"/>
      <c r="B94" s="62"/>
    </row>
    <row r="95" spans="1:2" x14ac:dyDescent="0.35">
      <c r="A95" s="62"/>
      <c r="B95" s="62"/>
    </row>
    <row r="96" spans="1:2" x14ac:dyDescent="0.35">
      <c r="A96" s="62"/>
      <c r="B96" s="62"/>
    </row>
    <row r="97" spans="1:2" x14ac:dyDescent="0.35">
      <c r="A97" s="62"/>
      <c r="B97" s="62"/>
    </row>
    <row r="98" spans="1:2" x14ac:dyDescent="0.35">
      <c r="A98" s="62"/>
      <c r="B98" s="62"/>
    </row>
    <row r="99" spans="1:2" x14ac:dyDescent="0.35">
      <c r="A99" s="62"/>
      <c r="B99" s="62"/>
    </row>
    <row r="100" spans="1:2" x14ac:dyDescent="0.35">
      <c r="A100" s="62"/>
      <c r="B100" s="62"/>
    </row>
    <row r="101" spans="1:2" x14ac:dyDescent="0.35">
      <c r="A101" s="62"/>
      <c r="B101" s="62"/>
    </row>
    <row r="102" spans="1:2" x14ac:dyDescent="0.35">
      <c r="A102" s="62"/>
      <c r="B102" s="62"/>
    </row>
    <row r="103" spans="1:2" x14ac:dyDescent="0.35">
      <c r="A103" s="62"/>
      <c r="B103" s="62"/>
    </row>
    <row r="104" spans="1:2" x14ac:dyDescent="0.35">
      <c r="A104" s="62"/>
      <c r="B104" s="62"/>
    </row>
    <row r="105" spans="1:2" x14ac:dyDescent="0.35">
      <c r="A105" s="62"/>
      <c r="B105" s="62"/>
    </row>
    <row r="106" spans="1:2" x14ac:dyDescent="0.35">
      <c r="A106" s="62"/>
      <c r="B106" s="62"/>
    </row>
    <row r="107" spans="1:2" x14ac:dyDescent="0.35">
      <c r="A107" s="62"/>
      <c r="B107" s="62"/>
    </row>
  </sheetData>
  <sheetProtection algorithmName="SHA-512" hashValue="9ZY3t1z/FFEn1LAMK87Wp0ZACOKJ2ioWqAN+dn2qKTR7wibxF3R1Y5M9maw53MLi4vJbonQBgRNuuxpOYoLBYw==" saltValue="Dgxky9aMCnM9GLNGmRDGKg==" spinCount="100000" sheet="1" objects="1" scenarios="1"/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2979-4352-4E94-AD2C-41EA6B26DD0D}">
  <dimension ref="A1:B107"/>
  <sheetViews>
    <sheetView workbookViewId="0">
      <selection activeCell="I7" sqref="I7"/>
    </sheetView>
  </sheetViews>
  <sheetFormatPr defaultRowHeight="14.5" x14ac:dyDescent="0.35"/>
  <cols>
    <col min="1" max="1" width="15.7265625" style="61" bestFit="1" customWidth="1"/>
    <col min="2" max="2" width="5.36328125" style="61" bestFit="1" customWidth="1"/>
    <col min="3" max="16384" width="8.7265625" style="61"/>
  </cols>
  <sheetData>
    <row r="1" spans="1:2" s="64" customFormat="1" x14ac:dyDescent="0.35">
      <c r="A1" s="63" t="s">
        <v>1</v>
      </c>
      <c r="B1" s="57" t="s">
        <v>95</v>
      </c>
    </row>
    <row r="2" spans="1:2" x14ac:dyDescent="0.35">
      <c r="A2" s="60" t="s">
        <v>62</v>
      </c>
      <c r="B2" s="62">
        <v>19</v>
      </c>
    </row>
    <row r="3" spans="1:2" x14ac:dyDescent="0.35">
      <c r="A3" s="60" t="s">
        <v>63</v>
      </c>
      <c r="B3" s="62">
        <v>8</v>
      </c>
    </row>
    <row r="4" spans="1:2" x14ac:dyDescent="0.35">
      <c r="A4" s="60" t="s">
        <v>64</v>
      </c>
      <c r="B4" s="62">
        <v>9</v>
      </c>
    </row>
    <row r="5" spans="1:2" x14ac:dyDescent="0.35">
      <c r="A5" s="60" t="s">
        <v>65</v>
      </c>
      <c r="B5" s="62">
        <v>8</v>
      </c>
    </row>
    <row r="6" spans="1:2" x14ac:dyDescent="0.35">
      <c r="A6" s="60" t="s">
        <v>66</v>
      </c>
      <c r="B6" s="62">
        <v>8</v>
      </c>
    </row>
    <row r="7" spans="1:2" x14ac:dyDescent="0.35">
      <c r="A7" s="60" t="s">
        <v>67</v>
      </c>
      <c r="B7" s="62">
        <v>9</v>
      </c>
    </row>
    <row r="8" spans="1:2" x14ac:dyDescent="0.35">
      <c r="A8" s="60" t="s">
        <v>68</v>
      </c>
      <c r="B8" s="62">
        <v>8</v>
      </c>
    </row>
    <row r="9" spans="1:2" x14ac:dyDescent="0.35">
      <c r="A9" s="60" t="s">
        <v>69</v>
      </c>
      <c r="B9" s="62">
        <v>9</v>
      </c>
    </row>
    <row r="10" spans="1:2" x14ac:dyDescent="0.35">
      <c r="A10" s="60" t="s">
        <v>70</v>
      </c>
      <c r="B10" s="62">
        <v>8</v>
      </c>
    </row>
    <row r="11" spans="1:2" x14ac:dyDescent="0.35">
      <c r="A11" s="60" t="s">
        <v>71</v>
      </c>
      <c r="B11" s="62">
        <v>7</v>
      </c>
    </row>
    <row r="12" spans="1:2" x14ac:dyDescent="0.35">
      <c r="A12" s="60" t="s">
        <v>72</v>
      </c>
      <c r="B12" s="62">
        <v>4</v>
      </c>
    </row>
    <row r="13" spans="1:2" x14ac:dyDescent="0.35">
      <c r="A13" s="60" t="s">
        <v>73</v>
      </c>
      <c r="B13" s="62">
        <v>10</v>
      </c>
    </row>
    <row r="14" spans="1:2" x14ac:dyDescent="0.35">
      <c r="A14" s="60" t="s">
        <v>74</v>
      </c>
      <c r="B14" s="62">
        <v>11</v>
      </c>
    </row>
    <row r="15" spans="1:2" x14ac:dyDescent="0.35">
      <c r="A15" s="60" t="s">
        <v>75</v>
      </c>
      <c r="B15" s="62">
        <v>5</v>
      </c>
    </row>
    <row r="16" spans="1:2" x14ac:dyDescent="0.35">
      <c r="A16" s="60" t="s">
        <v>76</v>
      </c>
      <c r="B16" s="62">
        <v>19</v>
      </c>
    </row>
    <row r="17" spans="1:2" x14ac:dyDescent="0.35">
      <c r="A17" s="60" t="s">
        <v>77</v>
      </c>
      <c r="B17" s="62">
        <v>9</v>
      </c>
    </row>
    <row r="18" spans="1:2" x14ac:dyDescent="0.35">
      <c r="A18" s="60" t="s">
        <v>78</v>
      </c>
      <c r="B18" s="62">
        <v>9</v>
      </c>
    </row>
    <row r="19" spans="1:2" x14ac:dyDescent="0.35">
      <c r="A19" s="60" t="s">
        <v>79</v>
      </c>
      <c r="B19" s="62">
        <v>9</v>
      </c>
    </row>
    <row r="20" spans="1:2" x14ac:dyDescent="0.35">
      <c r="A20" s="60" t="s">
        <v>80</v>
      </c>
      <c r="B20" s="62">
        <v>8</v>
      </c>
    </row>
    <row r="21" spans="1:2" x14ac:dyDescent="0.35">
      <c r="A21" s="60" t="s">
        <v>81</v>
      </c>
      <c r="B21" s="62">
        <v>0</v>
      </c>
    </row>
    <row r="22" spans="1:2" x14ac:dyDescent="0.35">
      <c r="A22" s="60" t="s">
        <v>82</v>
      </c>
      <c r="B22" s="62">
        <v>9</v>
      </c>
    </row>
    <row r="23" spans="1:2" x14ac:dyDescent="0.35">
      <c r="A23" s="60" t="s">
        <v>83</v>
      </c>
      <c r="B23" s="62">
        <v>8</v>
      </c>
    </row>
    <row r="24" spans="1:2" x14ac:dyDescent="0.35">
      <c r="A24" s="60" t="s">
        <v>84</v>
      </c>
      <c r="B24" s="62">
        <v>9</v>
      </c>
    </row>
    <row r="25" spans="1:2" x14ac:dyDescent="0.35">
      <c r="A25" s="60" t="s">
        <v>85</v>
      </c>
      <c r="B25" s="62">
        <v>9</v>
      </c>
    </row>
    <row r="26" spans="1:2" x14ac:dyDescent="0.35">
      <c r="A26" s="60" t="s">
        <v>86</v>
      </c>
      <c r="B26" s="62">
        <v>8</v>
      </c>
    </row>
    <row r="27" spans="1:2" x14ac:dyDescent="0.35">
      <c r="A27" s="60" t="s">
        <v>87</v>
      </c>
      <c r="B27" s="62">
        <v>0</v>
      </c>
    </row>
    <row r="28" spans="1:2" x14ac:dyDescent="0.35">
      <c r="A28" s="60" t="s">
        <v>88</v>
      </c>
      <c r="B28" s="62">
        <v>8</v>
      </c>
    </row>
    <row r="29" spans="1:2" x14ac:dyDescent="0.35">
      <c r="A29" s="60" t="s">
        <v>89</v>
      </c>
      <c r="B29" s="62">
        <v>13</v>
      </c>
    </row>
    <row r="30" spans="1:2" x14ac:dyDescent="0.35">
      <c r="A30" s="60" t="s">
        <v>90</v>
      </c>
      <c r="B30" s="62">
        <v>9</v>
      </c>
    </row>
    <row r="31" spans="1:2" x14ac:dyDescent="0.35">
      <c r="A31" s="60" t="s">
        <v>91</v>
      </c>
      <c r="B31" s="62">
        <v>9</v>
      </c>
    </row>
    <row r="32" spans="1:2" x14ac:dyDescent="0.35">
      <c r="A32" s="60" t="s">
        <v>92</v>
      </c>
      <c r="B32" s="62">
        <v>11</v>
      </c>
    </row>
    <row r="33" spans="1:2" x14ac:dyDescent="0.35">
      <c r="A33" s="62"/>
      <c r="B33" s="62"/>
    </row>
    <row r="34" spans="1:2" x14ac:dyDescent="0.35">
      <c r="A34" s="62"/>
      <c r="B34" s="62"/>
    </row>
    <row r="35" spans="1:2" x14ac:dyDescent="0.35">
      <c r="A35" s="62"/>
      <c r="B35" s="62"/>
    </row>
    <row r="36" spans="1:2" x14ac:dyDescent="0.35">
      <c r="A36" s="62"/>
      <c r="B36" s="62"/>
    </row>
    <row r="37" spans="1:2" x14ac:dyDescent="0.35">
      <c r="A37" s="62"/>
      <c r="B37" s="62"/>
    </row>
    <row r="38" spans="1:2" x14ac:dyDescent="0.35">
      <c r="A38" s="62"/>
      <c r="B38" s="62"/>
    </row>
    <row r="39" spans="1:2" x14ac:dyDescent="0.35">
      <c r="A39" s="62"/>
      <c r="B39" s="62"/>
    </row>
    <row r="40" spans="1:2" x14ac:dyDescent="0.35">
      <c r="A40" s="62"/>
      <c r="B40" s="62"/>
    </row>
    <row r="41" spans="1:2" x14ac:dyDescent="0.35">
      <c r="A41" s="62"/>
      <c r="B41" s="62"/>
    </row>
    <row r="42" spans="1:2" x14ac:dyDescent="0.35">
      <c r="A42" s="62"/>
      <c r="B42" s="62"/>
    </row>
    <row r="43" spans="1:2" x14ac:dyDescent="0.35">
      <c r="A43" s="62"/>
      <c r="B43" s="62"/>
    </row>
    <row r="44" spans="1:2" x14ac:dyDescent="0.35">
      <c r="A44" s="62"/>
      <c r="B44" s="62"/>
    </row>
    <row r="45" spans="1:2" x14ac:dyDescent="0.35">
      <c r="A45" s="62"/>
      <c r="B45" s="62"/>
    </row>
    <row r="46" spans="1:2" x14ac:dyDescent="0.35">
      <c r="A46" s="62"/>
      <c r="B46" s="62"/>
    </row>
    <row r="47" spans="1:2" x14ac:dyDescent="0.35">
      <c r="A47" s="62"/>
      <c r="B47" s="62"/>
    </row>
    <row r="48" spans="1:2" x14ac:dyDescent="0.35">
      <c r="A48" s="62"/>
      <c r="B48" s="62"/>
    </row>
    <row r="49" spans="1:2" x14ac:dyDescent="0.35">
      <c r="A49" s="62"/>
      <c r="B49" s="62"/>
    </row>
    <row r="50" spans="1:2" x14ac:dyDescent="0.35">
      <c r="A50" s="62"/>
      <c r="B50" s="62"/>
    </row>
    <row r="51" spans="1:2" x14ac:dyDescent="0.35">
      <c r="A51" s="62"/>
      <c r="B51" s="62"/>
    </row>
    <row r="52" spans="1:2" x14ac:dyDescent="0.35">
      <c r="A52" s="62"/>
      <c r="B52" s="62"/>
    </row>
    <row r="53" spans="1:2" x14ac:dyDescent="0.35">
      <c r="A53" s="62"/>
      <c r="B53" s="62"/>
    </row>
    <row r="54" spans="1:2" x14ac:dyDescent="0.35">
      <c r="A54" s="62"/>
      <c r="B54" s="62"/>
    </row>
    <row r="55" spans="1:2" x14ac:dyDescent="0.35">
      <c r="A55" s="62"/>
      <c r="B55" s="62"/>
    </row>
    <row r="56" spans="1:2" x14ac:dyDescent="0.35">
      <c r="A56" s="62"/>
      <c r="B56" s="62"/>
    </row>
    <row r="57" spans="1:2" x14ac:dyDescent="0.35">
      <c r="A57" s="62"/>
      <c r="B57" s="62"/>
    </row>
    <row r="58" spans="1:2" x14ac:dyDescent="0.35">
      <c r="A58" s="62"/>
      <c r="B58" s="62"/>
    </row>
    <row r="59" spans="1:2" x14ac:dyDescent="0.35">
      <c r="A59" s="62"/>
      <c r="B59" s="62"/>
    </row>
    <row r="60" spans="1:2" x14ac:dyDescent="0.35">
      <c r="A60" s="62"/>
      <c r="B60" s="62"/>
    </row>
    <row r="61" spans="1:2" x14ac:dyDescent="0.35">
      <c r="A61" s="62"/>
      <c r="B61" s="62"/>
    </row>
    <row r="62" spans="1:2" x14ac:dyDescent="0.35">
      <c r="A62" s="62"/>
      <c r="B62" s="62"/>
    </row>
    <row r="63" spans="1:2" x14ac:dyDescent="0.35">
      <c r="A63" s="62"/>
      <c r="B63" s="62"/>
    </row>
    <row r="64" spans="1:2" x14ac:dyDescent="0.35">
      <c r="A64" s="62"/>
      <c r="B64" s="62"/>
    </row>
    <row r="65" spans="1:2" x14ac:dyDescent="0.35">
      <c r="A65" s="62"/>
      <c r="B65" s="62"/>
    </row>
    <row r="66" spans="1:2" x14ac:dyDescent="0.35">
      <c r="A66" s="62"/>
      <c r="B66" s="62"/>
    </row>
    <row r="67" spans="1:2" x14ac:dyDescent="0.35">
      <c r="A67" s="62"/>
      <c r="B67" s="62"/>
    </row>
    <row r="68" spans="1:2" x14ac:dyDescent="0.35">
      <c r="A68" s="62"/>
      <c r="B68" s="62"/>
    </row>
    <row r="69" spans="1:2" x14ac:dyDescent="0.35">
      <c r="A69" s="62"/>
      <c r="B69" s="62"/>
    </row>
    <row r="70" spans="1:2" x14ac:dyDescent="0.35">
      <c r="A70" s="62"/>
      <c r="B70" s="62"/>
    </row>
    <row r="71" spans="1:2" x14ac:dyDescent="0.35">
      <c r="A71" s="62"/>
      <c r="B71" s="62"/>
    </row>
    <row r="72" spans="1:2" x14ac:dyDescent="0.35">
      <c r="A72" s="62"/>
      <c r="B72" s="62"/>
    </row>
    <row r="73" spans="1:2" x14ac:dyDescent="0.35">
      <c r="A73" s="62"/>
      <c r="B73" s="62"/>
    </row>
    <row r="74" spans="1:2" x14ac:dyDescent="0.35">
      <c r="A74" s="62"/>
      <c r="B74" s="62"/>
    </row>
    <row r="75" spans="1:2" x14ac:dyDescent="0.35">
      <c r="A75" s="62"/>
      <c r="B75" s="62"/>
    </row>
    <row r="76" spans="1:2" x14ac:dyDescent="0.35">
      <c r="A76" s="62"/>
      <c r="B76" s="62"/>
    </row>
    <row r="77" spans="1:2" x14ac:dyDescent="0.35">
      <c r="A77" s="62"/>
      <c r="B77" s="62"/>
    </row>
    <row r="78" spans="1:2" x14ac:dyDescent="0.35">
      <c r="A78" s="62"/>
      <c r="B78" s="62"/>
    </row>
    <row r="79" spans="1:2" x14ac:dyDescent="0.35">
      <c r="A79" s="62"/>
      <c r="B79" s="62"/>
    </row>
    <row r="80" spans="1:2" x14ac:dyDescent="0.35">
      <c r="A80" s="62"/>
      <c r="B80" s="62"/>
    </row>
    <row r="81" spans="1:2" x14ac:dyDescent="0.35">
      <c r="A81" s="62"/>
      <c r="B81" s="62"/>
    </row>
    <row r="82" spans="1:2" x14ac:dyDescent="0.35">
      <c r="A82" s="62"/>
      <c r="B82" s="62"/>
    </row>
    <row r="83" spans="1:2" x14ac:dyDescent="0.35">
      <c r="A83" s="62"/>
      <c r="B83" s="62"/>
    </row>
    <row r="84" spans="1:2" x14ac:dyDescent="0.35">
      <c r="A84" s="62"/>
      <c r="B84" s="62"/>
    </row>
    <row r="85" spans="1:2" x14ac:dyDescent="0.35">
      <c r="A85" s="62"/>
      <c r="B85" s="62"/>
    </row>
    <row r="86" spans="1:2" x14ac:dyDescent="0.35">
      <c r="A86" s="62"/>
      <c r="B86" s="62"/>
    </row>
    <row r="87" spans="1:2" x14ac:dyDescent="0.35">
      <c r="A87" s="62"/>
      <c r="B87" s="62"/>
    </row>
    <row r="88" spans="1:2" x14ac:dyDescent="0.35">
      <c r="A88" s="62"/>
      <c r="B88" s="62"/>
    </row>
    <row r="89" spans="1:2" x14ac:dyDescent="0.35">
      <c r="A89" s="62"/>
      <c r="B89" s="62"/>
    </row>
    <row r="90" spans="1:2" x14ac:dyDescent="0.35">
      <c r="A90" s="62"/>
      <c r="B90" s="62"/>
    </row>
    <row r="91" spans="1:2" x14ac:dyDescent="0.35">
      <c r="A91" s="62"/>
      <c r="B91" s="62"/>
    </row>
    <row r="92" spans="1:2" x14ac:dyDescent="0.35">
      <c r="A92" s="62"/>
      <c r="B92" s="62"/>
    </row>
    <row r="93" spans="1:2" x14ac:dyDescent="0.35">
      <c r="A93" s="62"/>
      <c r="B93" s="62"/>
    </row>
    <row r="94" spans="1:2" x14ac:dyDescent="0.35">
      <c r="A94" s="62"/>
      <c r="B94" s="62"/>
    </row>
    <row r="95" spans="1:2" x14ac:dyDescent="0.35">
      <c r="A95" s="62"/>
      <c r="B95" s="62"/>
    </row>
    <row r="96" spans="1:2" x14ac:dyDescent="0.35">
      <c r="A96" s="62"/>
      <c r="B96" s="62"/>
    </row>
    <row r="97" spans="1:2" x14ac:dyDescent="0.35">
      <c r="A97" s="62"/>
      <c r="B97" s="62"/>
    </row>
    <row r="98" spans="1:2" x14ac:dyDescent="0.35">
      <c r="A98" s="62"/>
      <c r="B98" s="62"/>
    </row>
    <row r="99" spans="1:2" x14ac:dyDescent="0.35">
      <c r="A99" s="62"/>
      <c r="B99" s="62"/>
    </row>
    <row r="100" spans="1:2" x14ac:dyDescent="0.35">
      <c r="A100" s="62"/>
      <c r="B100" s="62"/>
    </row>
    <row r="101" spans="1:2" x14ac:dyDescent="0.35">
      <c r="A101" s="62"/>
      <c r="B101" s="62"/>
    </row>
    <row r="102" spans="1:2" x14ac:dyDescent="0.35">
      <c r="A102" s="62"/>
      <c r="B102" s="62"/>
    </row>
    <row r="103" spans="1:2" x14ac:dyDescent="0.35">
      <c r="A103" s="62"/>
      <c r="B103" s="62"/>
    </row>
    <row r="104" spans="1:2" x14ac:dyDescent="0.35">
      <c r="A104" s="62"/>
      <c r="B104" s="62"/>
    </row>
    <row r="105" spans="1:2" x14ac:dyDescent="0.35">
      <c r="A105" s="62"/>
      <c r="B105" s="62"/>
    </row>
    <row r="106" spans="1:2" x14ac:dyDescent="0.35">
      <c r="A106" s="62"/>
      <c r="B106" s="62"/>
    </row>
    <row r="107" spans="1:2" x14ac:dyDescent="0.35">
      <c r="A107" s="62"/>
      <c r="B107" s="62"/>
    </row>
  </sheetData>
  <sheetProtection algorithmName="SHA-512" hashValue="yPrIX7194/tXoubTf6oSUPU+gkv9GRZ9TOEK4hW5KajPYrl3uCICBUD09XMhWaPlbFoS2ouLEhMaLbT3UZ/P/A==" saltValue="jLl73KckpJmlwLptul62MA==" spinCount="100000" sheet="1" objects="1" scenarios="1"/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69958-8FEB-4183-BFE7-D987289AC95B}">
  <dimension ref="A1:B107"/>
  <sheetViews>
    <sheetView workbookViewId="0">
      <selection activeCell="E15" sqref="E15"/>
    </sheetView>
  </sheetViews>
  <sheetFormatPr defaultRowHeight="14.5" x14ac:dyDescent="0.35"/>
  <cols>
    <col min="1" max="1" width="15.7265625" style="61" bestFit="1" customWidth="1"/>
    <col min="2" max="2" width="5.36328125" style="61" bestFit="1" customWidth="1"/>
    <col min="3" max="16384" width="8.7265625" style="61"/>
  </cols>
  <sheetData>
    <row r="1" spans="1:2" s="64" customFormat="1" x14ac:dyDescent="0.35">
      <c r="A1" s="63" t="s">
        <v>1</v>
      </c>
      <c r="B1" s="57" t="s">
        <v>95</v>
      </c>
    </row>
    <row r="2" spans="1:2" x14ac:dyDescent="0.35">
      <c r="A2" s="60" t="s">
        <v>62</v>
      </c>
      <c r="B2" s="61">
        <v>9</v>
      </c>
    </row>
    <row r="3" spans="1:2" x14ac:dyDescent="0.35">
      <c r="A3" s="60" t="s">
        <v>63</v>
      </c>
      <c r="B3" s="61">
        <v>3</v>
      </c>
    </row>
    <row r="4" spans="1:2" x14ac:dyDescent="0.35">
      <c r="A4" s="60" t="s">
        <v>64</v>
      </c>
      <c r="B4" s="61">
        <v>3</v>
      </c>
    </row>
    <row r="5" spans="1:2" x14ac:dyDescent="0.35">
      <c r="A5" s="60" t="s">
        <v>65</v>
      </c>
      <c r="B5" s="61">
        <v>3</v>
      </c>
    </row>
    <row r="6" spans="1:2" x14ac:dyDescent="0.35">
      <c r="A6" s="60" t="s">
        <v>66</v>
      </c>
      <c r="B6" s="61">
        <v>3</v>
      </c>
    </row>
    <row r="7" spans="1:2" x14ac:dyDescent="0.35">
      <c r="A7" s="60" t="s">
        <v>67</v>
      </c>
      <c r="B7" s="61">
        <v>3</v>
      </c>
    </row>
    <row r="8" spans="1:2" x14ac:dyDescent="0.35">
      <c r="A8" s="60" t="s">
        <v>68</v>
      </c>
      <c r="B8" s="61">
        <v>3</v>
      </c>
    </row>
    <row r="9" spans="1:2" x14ac:dyDescent="0.35">
      <c r="A9" s="60" t="s">
        <v>69</v>
      </c>
      <c r="B9" s="61">
        <v>3</v>
      </c>
    </row>
    <row r="10" spans="1:2" x14ac:dyDescent="0.35">
      <c r="A10" s="60" t="s">
        <v>70</v>
      </c>
      <c r="B10" s="61">
        <v>3</v>
      </c>
    </row>
    <row r="11" spans="1:2" x14ac:dyDescent="0.35">
      <c r="A11" s="60" t="s">
        <v>71</v>
      </c>
      <c r="B11" s="61">
        <v>3</v>
      </c>
    </row>
    <row r="12" spans="1:2" x14ac:dyDescent="0.35">
      <c r="A12" s="60" t="s">
        <v>72</v>
      </c>
      <c r="B12" s="61">
        <v>3</v>
      </c>
    </row>
    <row r="13" spans="1:2" x14ac:dyDescent="0.35">
      <c r="A13" s="60" t="s">
        <v>73</v>
      </c>
      <c r="B13" s="61">
        <v>3</v>
      </c>
    </row>
    <row r="14" spans="1:2" x14ac:dyDescent="0.35">
      <c r="A14" s="60" t="s">
        <v>74</v>
      </c>
      <c r="B14" s="61">
        <v>3</v>
      </c>
    </row>
    <row r="15" spans="1:2" x14ac:dyDescent="0.35">
      <c r="A15" s="60" t="s">
        <v>75</v>
      </c>
      <c r="B15" s="61">
        <v>3</v>
      </c>
    </row>
    <row r="16" spans="1:2" x14ac:dyDescent="0.35">
      <c r="A16" s="60" t="s">
        <v>76</v>
      </c>
      <c r="B16" s="61">
        <v>0</v>
      </c>
    </row>
    <row r="17" spans="1:2" x14ac:dyDescent="0.35">
      <c r="A17" s="60" t="s">
        <v>77</v>
      </c>
      <c r="B17" s="61">
        <v>5</v>
      </c>
    </row>
    <row r="18" spans="1:2" x14ac:dyDescent="0.35">
      <c r="A18" s="60" t="s">
        <v>78</v>
      </c>
      <c r="B18" s="61">
        <v>3</v>
      </c>
    </row>
    <row r="19" spans="1:2" x14ac:dyDescent="0.35">
      <c r="A19" s="60" t="s">
        <v>79</v>
      </c>
      <c r="B19" s="61">
        <v>3</v>
      </c>
    </row>
    <row r="20" spans="1:2" x14ac:dyDescent="0.35">
      <c r="A20" s="60" t="s">
        <v>80</v>
      </c>
      <c r="B20" s="61">
        <v>3</v>
      </c>
    </row>
    <row r="21" spans="1:2" x14ac:dyDescent="0.35">
      <c r="A21" s="60" t="s">
        <v>81</v>
      </c>
      <c r="B21" s="61">
        <v>3</v>
      </c>
    </row>
    <row r="22" spans="1:2" x14ac:dyDescent="0.35">
      <c r="A22" s="60" t="s">
        <v>82</v>
      </c>
      <c r="B22" s="61">
        <v>3</v>
      </c>
    </row>
    <row r="23" spans="1:2" x14ac:dyDescent="0.35">
      <c r="A23" s="60" t="s">
        <v>83</v>
      </c>
      <c r="B23" s="61">
        <v>5</v>
      </c>
    </row>
    <row r="24" spans="1:2" x14ac:dyDescent="0.35">
      <c r="A24" s="60" t="s">
        <v>84</v>
      </c>
      <c r="B24" s="61">
        <v>4</v>
      </c>
    </row>
    <row r="25" spans="1:2" x14ac:dyDescent="0.35">
      <c r="A25" s="60" t="s">
        <v>85</v>
      </c>
      <c r="B25" s="61">
        <v>3</v>
      </c>
    </row>
    <row r="26" spans="1:2" x14ac:dyDescent="0.35">
      <c r="A26" s="60" t="s">
        <v>86</v>
      </c>
      <c r="B26" s="61">
        <v>2</v>
      </c>
    </row>
    <row r="27" spans="1:2" x14ac:dyDescent="0.35">
      <c r="A27" s="60" t="s">
        <v>87</v>
      </c>
      <c r="B27" s="61">
        <v>3</v>
      </c>
    </row>
    <row r="28" spans="1:2" x14ac:dyDescent="0.35">
      <c r="A28" s="60" t="s">
        <v>88</v>
      </c>
      <c r="B28" s="61">
        <v>9</v>
      </c>
    </row>
    <row r="29" spans="1:2" x14ac:dyDescent="0.35">
      <c r="A29" s="60" t="s">
        <v>89</v>
      </c>
      <c r="B29" s="61">
        <v>6</v>
      </c>
    </row>
    <row r="30" spans="1:2" x14ac:dyDescent="0.35">
      <c r="A30" s="60" t="s">
        <v>90</v>
      </c>
      <c r="B30" s="61">
        <v>5</v>
      </c>
    </row>
    <row r="31" spans="1:2" x14ac:dyDescent="0.35">
      <c r="A31" s="60" t="s">
        <v>91</v>
      </c>
      <c r="B31" s="61">
        <v>8</v>
      </c>
    </row>
    <row r="32" spans="1:2" x14ac:dyDescent="0.35">
      <c r="A32" s="60" t="s">
        <v>92</v>
      </c>
      <c r="B32" s="61">
        <v>0</v>
      </c>
    </row>
    <row r="33" spans="1:2" x14ac:dyDescent="0.35">
      <c r="A33" s="62"/>
      <c r="B33" s="62"/>
    </row>
    <row r="34" spans="1:2" x14ac:dyDescent="0.35">
      <c r="A34" s="62"/>
      <c r="B34" s="62"/>
    </row>
    <row r="35" spans="1:2" x14ac:dyDescent="0.35">
      <c r="A35" s="62"/>
      <c r="B35" s="62"/>
    </row>
    <row r="36" spans="1:2" x14ac:dyDescent="0.35">
      <c r="A36" s="62"/>
      <c r="B36" s="62"/>
    </row>
    <row r="37" spans="1:2" x14ac:dyDescent="0.35">
      <c r="A37" s="62"/>
      <c r="B37" s="62"/>
    </row>
    <row r="38" spans="1:2" x14ac:dyDescent="0.35">
      <c r="A38" s="62"/>
      <c r="B38" s="62"/>
    </row>
    <row r="39" spans="1:2" x14ac:dyDescent="0.35">
      <c r="A39" s="62"/>
      <c r="B39" s="62"/>
    </row>
    <row r="40" spans="1:2" x14ac:dyDescent="0.35">
      <c r="A40" s="62"/>
      <c r="B40" s="62"/>
    </row>
    <row r="41" spans="1:2" x14ac:dyDescent="0.35">
      <c r="A41" s="62"/>
      <c r="B41" s="62"/>
    </row>
    <row r="42" spans="1:2" x14ac:dyDescent="0.35">
      <c r="A42" s="62"/>
      <c r="B42" s="62"/>
    </row>
    <row r="43" spans="1:2" x14ac:dyDescent="0.35">
      <c r="A43" s="62"/>
      <c r="B43" s="62"/>
    </row>
    <row r="44" spans="1:2" x14ac:dyDescent="0.35">
      <c r="A44" s="62"/>
      <c r="B44" s="62"/>
    </row>
    <row r="45" spans="1:2" x14ac:dyDescent="0.35">
      <c r="A45" s="62"/>
      <c r="B45" s="62"/>
    </row>
    <row r="46" spans="1:2" x14ac:dyDescent="0.35">
      <c r="A46" s="62"/>
      <c r="B46" s="62"/>
    </row>
    <row r="47" spans="1:2" x14ac:dyDescent="0.35">
      <c r="A47" s="62"/>
      <c r="B47" s="62"/>
    </row>
    <row r="48" spans="1:2" x14ac:dyDescent="0.35">
      <c r="A48" s="62"/>
      <c r="B48" s="62"/>
    </row>
    <row r="49" spans="1:2" x14ac:dyDescent="0.35">
      <c r="A49" s="62"/>
      <c r="B49" s="62"/>
    </row>
    <row r="50" spans="1:2" x14ac:dyDescent="0.35">
      <c r="A50" s="62"/>
      <c r="B50" s="62"/>
    </row>
    <row r="51" spans="1:2" x14ac:dyDescent="0.35">
      <c r="A51" s="62"/>
      <c r="B51" s="62"/>
    </row>
    <row r="52" spans="1:2" x14ac:dyDescent="0.35">
      <c r="A52" s="62"/>
      <c r="B52" s="62"/>
    </row>
    <row r="53" spans="1:2" x14ac:dyDescent="0.35">
      <c r="A53" s="62"/>
      <c r="B53" s="62"/>
    </row>
    <row r="54" spans="1:2" x14ac:dyDescent="0.35">
      <c r="A54" s="62"/>
      <c r="B54" s="62"/>
    </row>
    <row r="55" spans="1:2" x14ac:dyDescent="0.35">
      <c r="A55" s="62"/>
      <c r="B55" s="62"/>
    </row>
    <row r="56" spans="1:2" x14ac:dyDescent="0.35">
      <c r="A56" s="62"/>
      <c r="B56" s="62"/>
    </row>
    <row r="57" spans="1:2" x14ac:dyDescent="0.35">
      <c r="A57" s="62"/>
      <c r="B57" s="62"/>
    </row>
    <row r="58" spans="1:2" x14ac:dyDescent="0.35">
      <c r="A58" s="62"/>
      <c r="B58" s="62"/>
    </row>
    <row r="59" spans="1:2" x14ac:dyDescent="0.35">
      <c r="A59" s="62"/>
      <c r="B59" s="62"/>
    </row>
    <row r="60" spans="1:2" x14ac:dyDescent="0.35">
      <c r="A60" s="62"/>
      <c r="B60" s="62"/>
    </row>
    <row r="61" spans="1:2" x14ac:dyDescent="0.35">
      <c r="A61" s="62"/>
      <c r="B61" s="62"/>
    </row>
    <row r="62" spans="1:2" x14ac:dyDescent="0.35">
      <c r="A62" s="62"/>
      <c r="B62" s="62"/>
    </row>
    <row r="63" spans="1:2" x14ac:dyDescent="0.35">
      <c r="A63" s="62"/>
      <c r="B63" s="62"/>
    </row>
    <row r="64" spans="1:2" x14ac:dyDescent="0.35">
      <c r="A64" s="62"/>
      <c r="B64" s="62"/>
    </row>
    <row r="65" spans="1:2" x14ac:dyDescent="0.35">
      <c r="A65" s="62"/>
      <c r="B65" s="62"/>
    </row>
    <row r="66" spans="1:2" x14ac:dyDescent="0.35">
      <c r="A66" s="62"/>
      <c r="B66" s="62"/>
    </row>
    <row r="67" spans="1:2" x14ac:dyDescent="0.35">
      <c r="A67" s="62"/>
      <c r="B67" s="62"/>
    </row>
    <row r="68" spans="1:2" x14ac:dyDescent="0.35">
      <c r="A68" s="62"/>
      <c r="B68" s="62"/>
    </row>
    <row r="69" spans="1:2" x14ac:dyDescent="0.35">
      <c r="A69" s="62"/>
      <c r="B69" s="62"/>
    </row>
    <row r="70" spans="1:2" x14ac:dyDescent="0.35">
      <c r="A70" s="62"/>
      <c r="B70" s="62"/>
    </row>
    <row r="71" spans="1:2" x14ac:dyDescent="0.35">
      <c r="A71" s="62"/>
      <c r="B71" s="62"/>
    </row>
    <row r="72" spans="1:2" x14ac:dyDescent="0.35">
      <c r="A72" s="62"/>
      <c r="B72" s="62"/>
    </row>
    <row r="73" spans="1:2" x14ac:dyDescent="0.35">
      <c r="A73" s="62"/>
      <c r="B73" s="62"/>
    </row>
    <row r="74" spans="1:2" x14ac:dyDescent="0.35">
      <c r="A74" s="62"/>
      <c r="B74" s="62"/>
    </row>
    <row r="75" spans="1:2" x14ac:dyDescent="0.35">
      <c r="A75" s="62"/>
      <c r="B75" s="62"/>
    </row>
    <row r="76" spans="1:2" x14ac:dyDescent="0.35">
      <c r="A76" s="62"/>
      <c r="B76" s="62"/>
    </row>
    <row r="77" spans="1:2" x14ac:dyDescent="0.35">
      <c r="A77" s="62"/>
      <c r="B77" s="62"/>
    </row>
    <row r="78" spans="1:2" x14ac:dyDescent="0.35">
      <c r="A78" s="62"/>
      <c r="B78" s="62"/>
    </row>
    <row r="79" spans="1:2" x14ac:dyDescent="0.35">
      <c r="A79" s="62"/>
      <c r="B79" s="62"/>
    </row>
    <row r="80" spans="1:2" x14ac:dyDescent="0.35">
      <c r="A80" s="62"/>
      <c r="B80" s="62"/>
    </row>
    <row r="81" spans="1:2" x14ac:dyDescent="0.35">
      <c r="A81" s="62"/>
      <c r="B81" s="62"/>
    </row>
    <row r="82" spans="1:2" x14ac:dyDescent="0.35">
      <c r="A82" s="62"/>
      <c r="B82" s="62"/>
    </row>
    <row r="83" spans="1:2" x14ac:dyDescent="0.35">
      <c r="A83" s="62"/>
      <c r="B83" s="62"/>
    </row>
    <row r="84" spans="1:2" x14ac:dyDescent="0.35">
      <c r="A84" s="62"/>
      <c r="B84" s="62"/>
    </row>
    <row r="85" spans="1:2" x14ac:dyDescent="0.35">
      <c r="A85" s="62"/>
      <c r="B85" s="62"/>
    </row>
    <row r="86" spans="1:2" x14ac:dyDescent="0.35">
      <c r="A86" s="62"/>
      <c r="B86" s="62"/>
    </row>
    <row r="87" spans="1:2" x14ac:dyDescent="0.35">
      <c r="A87" s="62"/>
      <c r="B87" s="62"/>
    </row>
    <row r="88" spans="1:2" x14ac:dyDescent="0.35">
      <c r="A88" s="62"/>
      <c r="B88" s="62"/>
    </row>
    <row r="89" spans="1:2" x14ac:dyDescent="0.35">
      <c r="A89" s="62"/>
      <c r="B89" s="62"/>
    </row>
    <row r="90" spans="1:2" x14ac:dyDescent="0.35">
      <c r="A90" s="62"/>
      <c r="B90" s="62"/>
    </row>
    <row r="91" spans="1:2" x14ac:dyDescent="0.35">
      <c r="A91" s="62"/>
      <c r="B91" s="62"/>
    </row>
    <row r="92" spans="1:2" x14ac:dyDescent="0.35">
      <c r="A92" s="62"/>
      <c r="B92" s="62"/>
    </row>
    <row r="93" spans="1:2" x14ac:dyDescent="0.35">
      <c r="A93" s="62"/>
      <c r="B93" s="62"/>
    </row>
    <row r="94" spans="1:2" x14ac:dyDescent="0.35">
      <c r="A94" s="62"/>
      <c r="B94" s="62"/>
    </row>
    <row r="95" spans="1:2" x14ac:dyDescent="0.35">
      <c r="A95" s="62"/>
      <c r="B95" s="62"/>
    </row>
    <row r="96" spans="1:2" x14ac:dyDescent="0.35">
      <c r="A96" s="62"/>
      <c r="B96" s="62"/>
    </row>
    <row r="97" spans="1:2" x14ac:dyDescent="0.35">
      <c r="A97" s="62"/>
      <c r="B97" s="62"/>
    </row>
    <row r="98" spans="1:2" x14ac:dyDescent="0.35">
      <c r="A98" s="62"/>
      <c r="B98" s="62"/>
    </row>
    <row r="99" spans="1:2" x14ac:dyDescent="0.35">
      <c r="A99" s="62"/>
      <c r="B99" s="62"/>
    </row>
    <row r="100" spans="1:2" x14ac:dyDescent="0.35">
      <c r="A100" s="62"/>
      <c r="B100" s="62"/>
    </row>
    <row r="101" spans="1:2" x14ac:dyDescent="0.35">
      <c r="A101" s="62"/>
      <c r="B101" s="62"/>
    </row>
    <row r="102" spans="1:2" x14ac:dyDescent="0.35">
      <c r="A102" s="62"/>
      <c r="B102" s="62"/>
    </row>
    <row r="103" spans="1:2" x14ac:dyDescent="0.35">
      <c r="A103" s="62"/>
      <c r="B103" s="62"/>
    </row>
    <row r="104" spans="1:2" x14ac:dyDescent="0.35">
      <c r="A104" s="62"/>
      <c r="B104" s="62"/>
    </row>
    <row r="105" spans="1:2" x14ac:dyDescent="0.35">
      <c r="A105" s="62"/>
      <c r="B105" s="62"/>
    </row>
    <row r="106" spans="1:2" x14ac:dyDescent="0.35">
      <c r="A106" s="62"/>
      <c r="B106" s="62"/>
    </row>
    <row r="107" spans="1:2" x14ac:dyDescent="0.35">
      <c r="A107" s="62"/>
      <c r="B107" s="62"/>
    </row>
  </sheetData>
  <sheetProtection algorithmName="SHA-512" hashValue="+hVbxk8u8UloGzR356ZUw1ifp3SIVlof6P7x0RvYpQ0aL6lX/jhapqwqKq54wJlOEfuMWmUlCrF2Ye+PhhfHWg==" saltValue="mBpkTRG9SZlhSdA0ctQ5uQ==" spinCount="100000" sheet="1" objects="1" scenarios="1"/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38A0-034C-4ADB-A755-1B5A69224937}">
  <dimension ref="A1:B32"/>
  <sheetViews>
    <sheetView workbookViewId="0">
      <selection sqref="A1:XFD1048576"/>
    </sheetView>
  </sheetViews>
  <sheetFormatPr defaultRowHeight="14.5" x14ac:dyDescent="0.35"/>
  <cols>
    <col min="1" max="1" width="15.7265625" style="59" bestFit="1" customWidth="1"/>
    <col min="2" max="2" width="5.36328125" style="59" bestFit="1" customWidth="1"/>
    <col min="3" max="16384" width="8.7265625" style="59"/>
  </cols>
  <sheetData>
    <row r="1" spans="1:2" x14ac:dyDescent="0.35">
      <c r="A1" s="65" t="s">
        <v>1</v>
      </c>
      <c r="B1" s="58" t="s">
        <v>95</v>
      </c>
    </row>
    <row r="2" spans="1:2" x14ac:dyDescent="0.35">
      <c r="A2" s="49" t="s">
        <v>62</v>
      </c>
      <c r="B2" s="49">
        <v>5</v>
      </c>
    </row>
    <row r="3" spans="1:2" x14ac:dyDescent="0.35">
      <c r="A3" s="49" t="s">
        <v>63</v>
      </c>
      <c r="B3" s="49">
        <v>5</v>
      </c>
    </row>
    <row r="4" spans="1:2" x14ac:dyDescent="0.35">
      <c r="A4" s="49" t="s">
        <v>64</v>
      </c>
      <c r="B4" s="49">
        <v>5</v>
      </c>
    </row>
    <row r="5" spans="1:2" x14ac:dyDescent="0.35">
      <c r="A5" s="49" t="s">
        <v>65</v>
      </c>
      <c r="B5" s="49">
        <v>5</v>
      </c>
    </row>
    <row r="6" spans="1:2" x14ac:dyDescent="0.35">
      <c r="A6" s="49" t="s">
        <v>66</v>
      </c>
      <c r="B6" s="49">
        <v>5</v>
      </c>
    </row>
    <row r="7" spans="1:2" x14ac:dyDescent="0.35">
      <c r="A7" s="49" t="s">
        <v>67</v>
      </c>
      <c r="B7" s="49">
        <v>0</v>
      </c>
    </row>
    <row r="8" spans="1:2" x14ac:dyDescent="0.35">
      <c r="A8" s="49" t="s">
        <v>68</v>
      </c>
      <c r="B8" s="49">
        <v>5</v>
      </c>
    </row>
    <row r="9" spans="1:2" x14ac:dyDescent="0.35">
      <c r="A9" s="49" t="s">
        <v>69</v>
      </c>
      <c r="B9" s="49">
        <v>5</v>
      </c>
    </row>
    <row r="10" spans="1:2" x14ac:dyDescent="0.35">
      <c r="A10" s="49" t="s">
        <v>70</v>
      </c>
      <c r="B10" s="49">
        <v>5</v>
      </c>
    </row>
    <row r="11" spans="1:2" x14ac:dyDescent="0.35">
      <c r="A11" s="49" t="s">
        <v>71</v>
      </c>
      <c r="B11" s="49">
        <v>5</v>
      </c>
    </row>
    <row r="12" spans="1:2" x14ac:dyDescent="0.35">
      <c r="A12" s="49" t="s">
        <v>72</v>
      </c>
      <c r="B12" s="49">
        <v>5</v>
      </c>
    </row>
    <row r="13" spans="1:2" x14ac:dyDescent="0.35">
      <c r="A13" s="49" t="s">
        <v>73</v>
      </c>
      <c r="B13" s="49">
        <v>5</v>
      </c>
    </row>
    <row r="14" spans="1:2" x14ac:dyDescent="0.35">
      <c r="A14" s="49" t="s">
        <v>74</v>
      </c>
      <c r="B14" s="49">
        <v>5</v>
      </c>
    </row>
    <row r="15" spans="1:2" x14ac:dyDescent="0.35">
      <c r="A15" s="49" t="s">
        <v>75</v>
      </c>
      <c r="B15" s="49">
        <v>5</v>
      </c>
    </row>
    <row r="16" spans="1:2" x14ac:dyDescent="0.35">
      <c r="A16" s="49" t="s">
        <v>76</v>
      </c>
      <c r="B16" s="49">
        <v>5</v>
      </c>
    </row>
    <row r="17" spans="1:2" x14ac:dyDescent="0.35">
      <c r="A17" s="49" t="s">
        <v>77</v>
      </c>
      <c r="B17" s="49">
        <v>5</v>
      </c>
    </row>
    <row r="18" spans="1:2" x14ac:dyDescent="0.35">
      <c r="A18" s="49" t="s">
        <v>78</v>
      </c>
      <c r="B18" s="49">
        <v>5</v>
      </c>
    </row>
    <row r="19" spans="1:2" x14ac:dyDescent="0.35">
      <c r="A19" s="49" t="s">
        <v>79</v>
      </c>
      <c r="B19" s="49">
        <v>5</v>
      </c>
    </row>
    <row r="20" spans="1:2" x14ac:dyDescent="0.35">
      <c r="A20" s="49" t="s">
        <v>80</v>
      </c>
      <c r="B20" s="49">
        <v>5</v>
      </c>
    </row>
    <row r="21" spans="1:2" x14ac:dyDescent="0.35">
      <c r="A21" s="49" t="s">
        <v>81</v>
      </c>
      <c r="B21" s="49">
        <v>0</v>
      </c>
    </row>
    <row r="22" spans="1:2" x14ac:dyDescent="0.35">
      <c r="A22" s="49" t="s">
        <v>82</v>
      </c>
      <c r="B22" s="49">
        <v>5</v>
      </c>
    </row>
    <row r="23" spans="1:2" x14ac:dyDescent="0.35">
      <c r="A23" s="49" t="s">
        <v>83</v>
      </c>
      <c r="B23" s="49">
        <v>5</v>
      </c>
    </row>
    <row r="24" spans="1:2" x14ac:dyDescent="0.35">
      <c r="A24" s="49" t="s">
        <v>84</v>
      </c>
      <c r="B24" s="49">
        <v>5</v>
      </c>
    </row>
    <row r="25" spans="1:2" x14ac:dyDescent="0.35">
      <c r="A25" s="49" t="s">
        <v>85</v>
      </c>
      <c r="B25" s="49">
        <v>5</v>
      </c>
    </row>
    <row r="26" spans="1:2" x14ac:dyDescent="0.35">
      <c r="A26" s="49" t="s">
        <v>86</v>
      </c>
      <c r="B26" s="49">
        <v>5</v>
      </c>
    </row>
    <row r="27" spans="1:2" x14ac:dyDescent="0.35">
      <c r="A27" s="49" t="s">
        <v>87</v>
      </c>
      <c r="B27" s="49">
        <v>5</v>
      </c>
    </row>
    <row r="28" spans="1:2" x14ac:dyDescent="0.35">
      <c r="A28" s="49" t="s">
        <v>88</v>
      </c>
      <c r="B28" s="49">
        <v>5</v>
      </c>
    </row>
    <row r="29" spans="1:2" x14ac:dyDescent="0.35">
      <c r="A29" s="49" t="s">
        <v>89</v>
      </c>
      <c r="B29" s="49">
        <v>5</v>
      </c>
    </row>
    <row r="30" spans="1:2" x14ac:dyDescent="0.35">
      <c r="A30" s="49" t="s">
        <v>90</v>
      </c>
      <c r="B30" s="49">
        <v>5</v>
      </c>
    </row>
    <row r="31" spans="1:2" x14ac:dyDescent="0.35">
      <c r="A31" s="49" t="s">
        <v>91</v>
      </c>
      <c r="B31" s="49">
        <v>5</v>
      </c>
    </row>
    <row r="32" spans="1:2" x14ac:dyDescent="0.35">
      <c r="A32" s="49" t="s">
        <v>92</v>
      </c>
      <c r="B32" s="49">
        <v>0</v>
      </c>
    </row>
  </sheetData>
  <sheetProtection algorithmName="SHA-512" hashValue="tmoZ2Fvb8uNtCll5M6c69VJ1i9mtecpPpPV4kiZPaEdHD8i265Au0hWZd55GdYMQoOvsYTAFsL2HqhXg5QmLwQ==" saltValue="82ti2sBKlV1JlMSotOoJvQ==" spinCount="100000" sheet="1" objects="1" scenarios="1"/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CD8386-B293-4DBE-BAC4-C00C4FADB9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F5F7B7-59F4-40BD-9824-7C0DC16650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62C3C5-745F-48FD-B9C8-BBA20BD9FC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Application Reconciliation</vt:lpstr>
      <vt:lpstr>5-3</vt:lpstr>
      <vt:lpstr>YesNo</vt:lpstr>
      <vt:lpstr>6-3</vt:lpstr>
      <vt:lpstr>6-6</vt:lpstr>
      <vt:lpstr>6-7</vt:lpstr>
      <vt:lpstr>6-10</vt:lpstr>
      <vt:lpstr>6-15</vt:lpstr>
      <vt:lpstr>6-16</vt:lpstr>
      <vt:lpstr>6-26</vt:lpstr>
      <vt:lpstr>7-1</vt:lpstr>
      <vt:lpstr>7-2</vt:lpstr>
      <vt:lpstr>8-4</vt:lpstr>
      <vt:lpstr>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Marileen De Wet</cp:lastModifiedBy>
  <dcterms:created xsi:type="dcterms:W3CDTF">2022-02-16T11:38:10Z</dcterms:created>
  <dcterms:modified xsi:type="dcterms:W3CDTF">2022-05-16T08:59:54Z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